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2"/>
  <workbookPr codeName="ThisWorkbook" defaultThemeVersion="124226"/>
  <mc:AlternateContent xmlns:mc="http://schemas.openxmlformats.org/markup-compatibility/2006">
    <mc:Choice Requires="x15">
      <x15ac:absPath xmlns:x15ac="http://schemas.microsoft.com/office/spreadsheetml/2010/11/ac" url="https://poligraph-my.sharepoint.com/personal/victor_hugo_softplan_com_br/Documents/Área de Trabalho/"/>
    </mc:Choice>
  </mc:AlternateContent>
  <xr:revisionPtr revIDLastSave="0" documentId="8_{228807D7-6D25-4FA8-8FC3-CC131A77AECC}" xr6:coauthVersionLast="47" xr6:coauthVersionMax="47" xr10:uidLastSave="{00000000-0000-0000-0000-000000000000}"/>
  <bookViews>
    <workbookView xWindow="28680" yWindow="-120" windowWidth="29040" windowHeight="15840" firstSheet="2" activeTab="2" xr2:uid="{00000000-000D-0000-FFFF-FFFF00000000}"/>
  </bookViews>
  <sheets>
    <sheet name="APRESENTAÇÃO" sheetId="3" r:id="rId1"/>
    <sheet name="ORIENTAÇÕES" sheetId="4" r:id="rId2"/>
    <sheet name="ORÇAMENTO" sheetId="1" r:id="rId3"/>
    <sheet name="ÍNDICES CUB" sheetId="2" r:id="rId4"/>
    <sheet name="SOBRE" sheetId="5" r:id="rId5"/>
    <sheet name="Listas" sheetId="6" state="hidden" r:id="rId6"/>
  </sheets>
  <definedNames>
    <definedName name="Data_Base">ORÇAMENTO!#REF!</definedName>
    <definedName name="_xlnm.Print_Area" localSheetId="2">ORÇAMENTO!$B$7:$O$86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2" l="1"/>
  <c r="AA30" i="2" s="1"/>
  <c r="E43" i="1"/>
  <c r="G77" i="1"/>
  <c r="E79" i="1" s="1"/>
  <c r="L85" i="1" s="1"/>
  <c r="G40" i="1"/>
  <c r="G41" i="1"/>
  <c r="G42" i="1"/>
  <c r="G39" i="1"/>
  <c r="G38" i="1"/>
  <c r="G37" i="1"/>
  <c r="G36" i="1"/>
  <c r="G35" i="1"/>
  <c r="G34" i="1"/>
  <c r="G33" i="1"/>
  <c r="G32" i="1"/>
  <c r="G31" i="1"/>
  <c r="AA50" i="2" l="1"/>
  <c r="AA49" i="2"/>
  <c r="AA48" i="2"/>
  <c r="AA34" i="2"/>
  <c r="AA38" i="2"/>
  <c r="AA42" i="2"/>
  <c r="AA46" i="2"/>
  <c r="AA98" i="2"/>
  <c r="AA94" i="2"/>
  <c r="AA90" i="2"/>
  <c r="AA86" i="2"/>
  <c r="AA82" i="2"/>
  <c r="AA78" i="2"/>
  <c r="AA74" i="2"/>
  <c r="AA70" i="2"/>
  <c r="AA66" i="2"/>
  <c r="AA62" i="2"/>
  <c r="AA58" i="2"/>
  <c r="AA54" i="2"/>
  <c r="AA31" i="2"/>
  <c r="AA35" i="2"/>
  <c r="AA39" i="2"/>
  <c r="AA43" i="2"/>
  <c r="AA101" i="2"/>
  <c r="AA97" i="2"/>
  <c r="AA93" i="2"/>
  <c r="AA89" i="2"/>
  <c r="AA85" i="2"/>
  <c r="AA81" i="2"/>
  <c r="AA77" i="2"/>
  <c r="AA73" i="2"/>
  <c r="AA69" i="2"/>
  <c r="AA65" i="2"/>
  <c r="AA61" i="2"/>
  <c r="AA57" i="2"/>
  <c r="AA53" i="2"/>
  <c r="AA32" i="2"/>
  <c r="AA36" i="2"/>
  <c r="AA40" i="2"/>
  <c r="AA44" i="2"/>
  <c r="AA100" i="2"/>
  <c r="AA96" i="2"/>
  <c r="AA92" i="2"/>
  <c r="AA88" i="2"/>
  <c r="AA84" i="2"/>
  <c r="AA80" i="2"/>
  <c r="AA76" i="2"/>
  <c r="AA72" i="2"/>
  <c r="AA68" i="2"/>
  <c r="AA64" i="2"/>
  <c r="AA60" i="2"/>
  <c r="AA56" i="2"/>
  <c r="AA52" i="2"/>
  <c r="AA33" i="2"/>
  <c r="AA37" i="2"/>
  <c r="AA41" i="2"/>
  <c r="AA45" i="2"/>
  <c r="AA99" i="2"/>
  <c r="AA95" i="2"/>
  <c r="AA91" i="2"/>
  <c r="AA87" i="2"/>
  <c r="AA83" i="2"/>
  <c r="AA79" i="2"/>
  <c r="AA75" i="2"/>
  <c r="AA71" i="2"/>
  <c r="AA67" i="2"/>
  <c r="AA63" i="2"/>
  <c r="AA59" i="2"/>
  <c r="AA55" i="2"/>
  <c r="AA51" i="2"/>
  <c r="AA47" i="2"/>
  <c r="AA7" i="2"/>
  <c r="AA11" i="2"/>
  <c r="AA15" i="2"/>
  <c r="AA19" i="2"/>
  <c r="AA23" i="2"/>
  <c r="AA27" i="2"/>
  <c r="AA4" i="2"/>
  <c r="AA8" i="2"/>
  <c r="AA12" i="2"/>
  <c r="AA16" i="2"/>
  <c r="AA20" i="2"/>
  <c r="AA24" i="2"/>
  <c r="AA28" i="2"/>
  <c r="AA5" i="2"/>
  <c r="AA9" i="2"/>
  <c r="AA13" i="2"/>
  <c r="AA17" i="2"/>
  <c r="AA21" i="2"/>
  <c r="AA25" i="2"/>
  <c r="AA29" i="2"/>
  <c r="AA6" i="2"/>
  <c r="AA10" i="2"/>
  <c r="AA14" i="2"/>
  <c r="AA18" i="2"/>
  <c r="AA22" i="2"/>
  <c r="AA26" i="2"/>
  <c r="G43" i="1"/>
  <c r="O14" i="1" s="1"/>
  <c r="O24" i="1" l="1"/>
  <c r="E26" i="1" s="1"/>
  <c r="E85" i="1" s="1"/>
  <c r="E88" i="1" s="1"/>
  <c r="O15" i="1"/>
  <c r="C85" i="1"/>
  <c r="O11" i="1"/>
  <c r="O13" i="1"/>
  <c r="O12" i="1"/>
  <c r="O16" i="1"/>
  <c r="O17" i="1" l="1"/>
  <c r="G85" i="1" s="1"/>
  <c r="O85" i="1" s="1"/>
  <c r="E87" i="1" s="1"/>
</calcChain>
</file>

<file path=xl/sharedStrings.xml><?xml version="1.0" encoding="utf-8"?>
<sst xmlns="http://schemas.openxmlformats.org/spreadsheetml/2006/main" count="238" uniqueCount="167">
  <si>
    <r>
      <rPr>
        <sz val="30"/>
        <color rgb="FF000000"/>
        <rFont val="Calibri"/>
      </rPr>
      <t xml:space="preserve">Bem-vindo(a) a 
</t>
    </r>
    <r>
      <rPr>
        <b/>
        <sz val="30"/>
        <color rgb="FF000000"/>
        <rFont val="Calibri"/>
      </rPr>
      <t xml:space="preserve">Planilha de Orçamento Paramétrico </t>
    </r>
  </si>
  <si>
    <t>A IMPORTÂNCIA DO ORÇAMENTO PARAMÉTRICO NA CONSTRUÇÃO CIVIL</t>
  </si>
  <si>
    <t>ORÇAMENTO PARAMÉTRICO COM O CUB</t>
  </si>
  <si>
    <t>De maneira resumida, o orçamento paramétrico é uma subdivisão do orçamento geral, simplificado para uma fase específica do projeto de engenharia. Dessa forma, devemos falar de um orçamento que utiliza índices, indicadores, incluindo histórico de obras executadas, estimativas para estudos e viabilidade.
Isto é, o orçamento paramétrico é essencial para a etapa de viabilidade de um empreendimento. E também serve para checklist do orçamento executivo, além de ser uma ferramenta para efeito comparativo em obras semelhantes.
Assim, o orçamento paramétrico utiliza a medida de custo levando em consideração o preço por m². Por isso, esse orçamento é tão utilizado por construtoras que ainda não apresentam todos os projetos executivos, mas desejam ter uma noção sobre o custo da obra.</t>
  </si>
  <si>
    <r>
      <t xml:space="preserve">Existem várias tabelas de referência de custo por m², como o CUB (Custo Unitário Básico) apresentado pela CBIC em parceria com o Sinduscon de cada estado. Com o uso correto dos índices é possível ter uma margem de erro de 10 a 20% e ter uma estimativa do custo da obra de maneira rápida e fácil.
Assim, o índice mais comum no orçamento paramétrico é o CUB. Além disso, existem muitos detalhes e maneiras de chegar no valor correto, sem deixar nenhum custo de fora do projeto. 
</t>
    </r>
    <r>
      <rPr>
        <b/>
        <sz val="13"/>
        <color rgb="FF000000"/>
        <rFont val="Calibri"/>
      </rPr>
      <t xml:space="preserve">O orçamento paramétrico utiliza dados do CUB e é através dele, que o ajudaremos a encontrar o seu custo unitário final nesta planilha!  </t>
    </r>
  </si>
  <si>
    <t>Orientações de Uso</t>
  </si>
  <si>
    <t>IMPORTANTE</t>
  </si>
  <si>
    <r>
      <rPr>
        <sz val="13"/>
        <color rgb="FF000000"/>
        <rFont val="Calibri"/>
        <scheme val="minor"/>
      </rPr>
      <t xml:space="preserve">
Para o melhor uso desta planilha, é recomendado utilizá-la no </t>
    </r>
    <r>
      <rPr>
        <b/>
        <sz val="13"/>
        <color rgb="FF000000"/>
        <rFont val="Calibri"/>
        <scheme val="minor"/>
      </rPr>
      <t>modo Excel para Área de Trabalho</t>
    </r>
    <r>
      <rPr>
        <sz val="13"/>
        <color rgb="FF000000"/>
        <rFont val="Calibri"/>
        <scheme val="minor"/>
      </rPr>
      <t xml:space="preserve"> (aplicativo).	
</t>
    </r>
    <r>
      <rPr>
        <b/>
        <sz val="14"/>
        <color rgb="FF000000"/>
        <rFont val="Calibri"/>
        <scheme val="minor"/>
      </rPr>
      <t xml:space="preserve">
</t>
    </r>
    <r>
      <rPr>
        <sz val="13"/>
        <color rgb="FF000000"/>
        <rFont val="Calibri"/>
        <scheme val="minor"/>
      </rPr>
      <t>Na Seção "</t>
    </r>
    <r>
      <rPr>
        <i/>
        <sz val="13"/>
        <color rgb="FF000000"/>
        <rFont val="Calibri"/>
        <scheme val="minor"/>
      </rPr>
      <t>Definir Valor do CUB</t>
    </r>
    <r>
      <rPr>
        <sz val="13"/>
        <color rgb="FF000000"/>
        <rFont val="Calibri"/>
        <scheme val="minor"/>
      </rPr>
      <t xml:space="preserve">", você escolhe quais são os parâmetros de referência a serem usados, são eles:
- </t>
    </r>
    <r>
      <rPr>
        <i/>
        <sz val="13"/>
        <color rgb="FF000000"/>
        <rFont val="Calibri"/>
        <scheme val="minor"/>
      </rPr>
      <t>Ano:</t>
    </r>
    <r>
      <rPr>
        <sz val="13"/>
        <color rgb="FF000000"/>
        <rFont val="Calibri"/>
        <scheme val="minor"/>
      </rPr>
      <t xml:space="preserve"> Digite no formato AAAA (Ex.: 2023);
- </t>
    </r>
    <r>
      <rPr>
        <i/>
        <sz val="13"/>
        <color rgb="FF000000"/>
        <rFont val="Calibri"/>
        <scheme val="minor"/>
      </rPr>
      <t>Mês:</t>
    </r>
    <r>
      <rPr>
        <sz val="13"/>
        <color rgb="FF000000"/>
        <rFont val="Calibri"/>
        <scheme val="minor"/>
      </rPr>
      <t xml:space="preserve"> Escolha entre as opções disponíveis;
- </t>
    </r>
    <r>
      <rPr>
        <i/>
        <sz val="13"/>
        <color rgb="FF000000"/>
        <rFont val="Calibri"/>
        <scheme val="minor"/>
      </rPr>
      <t>Estado:</t>
    </r>
    <r>
      <rPr>
        <sz val="13"/>
        <color rgb="FF000000"/>
        <rFont val="Calibri"/>
        <scheme val="minor"/>
      </rPr>
      <t xml:space="preserve"> Escolha entre as opções disponíveis;
-</t>
    </r>
    <r>
      <rPr>
        <i/>
        <sz val="13"/>
        <color rgb="FF000000"/>
        <rFont val="Calibri"/>
        <scheme val="minor"/>
      </rPr>
      <t xml:space="preserve"> Índice: </t>
    </r>
    <r>
      <rPr>
        <sz val="13"/>
        <color rgb="FF000000"/>
        <rFont val="Calibri"/>
        <scheme val="minor"/>
      </rPr>
      <t xml:space="preserve">Escolha entre as opções disponíveis.
</t>
    </r>
    <r>
      <rPr>
        <b/>
        <i/>
        <sz val="13"/>
        <color rgb="FF000000"/>
        <rFont val="Calibri"/>
        <scheme val="minor"/>
      </rPr>
      <t>Importante:</t>
    </r>
    <r>
      <rPr>
        <i/>
        <sz val="13"/>
        <color rgb="FF000000"/>
        <rFont val="Calibri"/>
        <scheme val="minor"/>
      </rPr>
      <t xml:space="preserve"> Se a combinação de informações que você escolher não estiver na base de dados da aba "ÍNDICE CUB", a planilha irá retornar com "Não Encontrado" no lugar do valor referencial. Você pode atualizar as informações na aba "ÍNDICE CUB", seguindo as orientações descritas abaixo, em </t>
    </r>
    <r>
      <rPr>
        <b/>
        <i/>
        <sz val="13"/>
        <color rgb="FF000000"/>
        <rFont val="Calibri"/>
        <scheme val="minor"/>
      </rPr>
      <t>"Como atualizar os dados de CUB na planilha".</t>
    </r>
  </si>
  <si>
    <t>COMO ATUALIZAR OS DADOS DE CUB DA PLANILHA</t>
  </si>
  <si>
    <r>
      <t xml:space="preserve">
</t>
    </r>
    <r>
      <rPr>
        <b/>
        <sz val="14"/>
        <color rgb="FF000000"/>
        <rFont val="Calibri"/>
        <family val="2"/>
        <scheme val="minor"/>
      </rPr>
      <t>Como atualizar os dados de CUB na planilha:</t>
    </r>
    <r>
      <rPr>
        <sz val="13"/>
        <color rgb="FF000000"/>
        <rFont val="Calibri"/>
        <scheme val="minor"/>
      </rPr>
      <t xml:space="preserve">
A aba "ÍNDICES CUB" serve como uma base de dados para a planilha. Nela já estão preenchidas os valores disponíveis em Abril de 2023, mas você pode atualizar ela sempre que necessário, ou até colocar valores retroativos. Para isso você deve consultar os valores do CUB do seu estado atráves do http://www.cub.org.br/cub-m2-estadual (lembre-se de marcar a opção </t>
    </r>
    <r>
      <rPr>
        <i/>
        <sz val="13"/>
        <color rgb="FF000000"/>
        <rFont val="Calibri"/>
        <family val="2"/>
        <scheme val="minor"/>
      </rPr>
      <t>"Sem desoneração de mão de obra"</t>
    </r>
    <r>
      <rPr>
        <sz val="13"/>
        <color rgb="FF000000"/>
        <rFont val="Calibri"/>
        <scheme val="minor"/>
      </rPr>
      <t xml:space="preserve"> em "CUB/m²") ou pelo site do SINDUSCON do seu estado.
Você pode preencher a partir da </t>
    </r>
    <r>
      <rPr>
        <b/>
        <i/>
        <sz val="13"/>
        <color rgb="FF000000"/>
        <rFont val="Calibri"/>
        <family val="2"/>
        <scheme val="minor"/>
      </rPr>
      <t>Linha 30</t>
    </r>
    <r>
      <rPr>
        <sz val="13"/>
        <color rgb="FF000000"/>
        <rFont val="Calibri"/>
        <scheme val="minor"/>
      </rPr>
      <t xml:space="preserve"> os valores que consultou, colocando as seguintes informações:
- Na </t>
    </r>
    <r>
      <rPr>
        <b/>
        <i/>
        <sz val="13"/>
        <color rgb="FF000000"/>
        <rFont val="Calibri"/>
        <family val="2"/>
        <scheme val="minor"/>
      </rPr>
      <t>Coluna "A"</t>
    </r>
    <r>
      <rPr>
        <sz val="13"/>
        <color rgb="FF000000"/>
        <rFont val="Calibri"/>
        <scheme val="minor"/>
      </rPr>
      <t>, escolha entre as opções o Estado ao qual se refere a tabela referencial;</t>
    </r>
    <r>
      <rPr>
        <sz val="13"/>
        <color rgb="FF000000"/>
        <rFont val="Calibri"/>
        <family val="2"/>
        <scheme val="minor"/>
      </rPr>
      <t xml:space="preserve">
- Na </t>
    </r>
    <r>
      <rPr>
        <b/>
        <i/>
        <sz val="13"/>
        <color rgb="FF000000"/>
        <rFont val="Calibri"/>
        <family val="2"/>
        <scheme val="minor"/>
      </rPr>
      <t>coluna "B"</t>
    </r>
    <r>
      <rPr>
        <sz val="13"/>
        <color rgb="FF000000"/>
        <rFont val="Calibri"/>
        <family val="2"/>
        <scheme val="minor"/>
      </rPr>
      <t xml:space="preserve">, digite o ano em formato AAAA (Ex.: 2023);
- Na </t>
    </r>
    <r>
      <rPr>
        <b/>
        <i/>
        <sz val="13"/>
        <color rgb="FF000000"/>
        <rFont val="Calibri"/>
        <family val="2"/>
        <scheme val="minor"/>
      </rPr>
      <t>coluna "C"</t>
    </r>
    <r>
      <rPr>
        <sz val="13"/>
        <color rgb="FF000000"/>
        <rFont val="Calibri"/>
        <family val="2"/>
        <scheme val="minor"/>
      </rPr>
      <t xml:space="preserve">, escolha o mês referencial dos valores que você consultou;
- Nas </t>
    </r>
    <r>
      <rPr>
        <b/>
        <i/>
        <sz val="13"/>
        <color rgb="FF000000"/>
        <rFont val="Calibri"/>
        <family val="2"/>
        <scheme val="minor"/>
      </rPr>
      <t>Colunas "F" até a "X"</t>
    </r>
    <r>
      <rPr>
        <sz val="13"/>
        <color rgb="FF000000"/>
        <rFont val="Calibri"/>
        <family val="2"/>
        <scheme val="minor"/>
      </rPr>
      <t>, digite os valores do CUB de acordo com o índice referencial.</t>
    </r>
  </si>
  <si>
    <r>
      <rPr>
        <b/>
        <sz val="30"/>
        <color rgb="FF000000"/>
        <rFont val="Calibri"/>
        <scheme val="minor"/>
      </rPr>
      <t xml:space="preserve">Planilha de Orçamento Paramétrico </t>
    </r>
    <r>
      <rPr>
        <b/>
        <i/>
        <sz val="30"/>
        <color rgb="FF000000"/>
        <rFont val="Calibri"/>
        <scheme val="minor"/>
      </rPr>
      <t>utilizando o CUB</t>
    </r>
  </si>
  <si>
    <t>DEFINIR VALOR DE PROJETOS</t>
  </si>
  <si>
    <t>Valores de parâmetro (março 2023)</t>
  </si>
  <si>
    <t>Especialidade</t>
  </si>
  <si>
    <t>De</t>
  </si>
  <si>
    <t>A</t>
  </si>
  <si>
    <t>Adotado</t>
  </si>
  <si>
    <t>Custo</t>
  </si>
  <si>
    <t>Projetos de Arquitetura</t>
  </si>
  <si>
    <t>Projetos de Paisagismo</t>
  </si>
  <si>
    <t>Projetos de Estruturas</t>
  </si>
  <si>
    <t>Projetos de Instalações</t>
  </si>
  <si>
    <t>Projetos de Fundações</t>
  </si>
  <si>
    <t>Aprovação dos projetos</t>
  </si>
  <si>
    <t>Custo total com projetos</t>
  </si>
  <si>
    <t>DEFINIR VALOR DO CUB</t>
  </si>
  <si>
    <t>Data-base orçamento (Ano):</t>
  </si>
  <si>
    <t>Data-base (Mês):</t>
  </si>
  <si>
    <t>Março</t>
  </si>
  <si>
    <t>Data-base (Estado):</t>
  </si>
  <si>
    <t>São Paulo</t>
  </si>
  <si>
    <t xml:space="preserve">Escolha o índice </t>
  </si>
  <si>
    <t>R1-B</t>
  </si>
  <si>
    <t>Valor de referência</t>
  </si>
  <si>
    <t>CUB adotado</t>
  </si>
  <si>
    <t>=</t>
  </si>
  <si>
    <t>/m²</t>
  </si>
  <si>
    <t>DEFINIR ÁREA CONSTRUÍDA</t>
  </si>
  <si>
    <t>CÁLCULO DE ÁREAS</t>
  </si>
  <si>
    <t>Área</t>
  </si>
  <si>
    <t>Coef.</t>
  </si>
  <si>
    <t>Á. Eq. C.</t>
  </si>
  <si>
    <t>1º SUBSOLO</t>
  </si>
  <si>
    <t>2º SUBSOLO</t>
  </si>
  <si>
    <t>3º SUBSOLO</t>
  </si>
  <si>
    <t>4º SUBSOLO</t>
  </si>
  <si>
    <t>TÉRREO EXTERNO SOBRE LAJE</t>
  </si>
  <si>
    <t>TÉRREO EXTERNO SOBRE SOLO</t>
  </si>
  <si>
    <t>TÉRREO EXTERNO COBERTO</t>
  </si>
  <si>
    <t>TÉRREO INTERNO</t>
  </si>
  <si>
    <t>TIPO</t>
  </si>
  <si>
    <t>COBERTURA INTERNA</t>
  </si>
  <si>
    <t>COBERTURA EXTERNA</t>
  </si>
  <si>
    <t>BARRILETE / CASA DE MÁQUINAS</t>
  </si>
  <si>
    <t>ÁREA TOTAL =</t>
  </si>
  <si>
    <t>AEqC =</t>
  </si>
  <si>
    <t>ITENS NÃO INCLUSOS</t>
  </si>
  <si>
    <t>• Fundações:</t>
  </si>
  <si>
    <t>Inclua sua melhor estimativa de custo com fundações, incluindo submuramentos,</t>
  </si>
  <si>
    <t>paredes-diafragma, tirantes, rebaixamento de lençol freático.</t>
  </si>
  <si>
    <t>Total com Fundações</t>
  </si>
  <si>
    <t>• Equipamentos:</t>
  </si>
  <si>
    <t>Tente lembrar se você está considerando instalar elevadores, fogões, aquecedores,</t>
  </si>
  <si>
    <t xml:space="preserve">bombas de recalque, equpamentos de incineração, ar-condicionado, calefação, </t>
  </si>
  <si>
    <t>ventilação ou exaustão.</t>
  </si>
  <si>
    <t>Total com Equipamentos</t>
  </si>
  <si>
    <t>• Obras e serviços complementares</t>
  </si>
  <si>
    <t>É nessa parte que ocorrem a maior parte das surpresas, as pessoas se esquecem de itens como</t>
  </si>
  <si>
    <t>urbanização, recreação, playground, piscinas, campos de esporte e paisagismo.</t>
  </si>
  <si>
    <t>Total com Complementares</t>
  </si>
  <si>
    <t>CÁLCULO DO BDI</t>
  </si>
  <si>
    <t>• Benefícios e despesas indiretas</t>
  </si>
  <si>
    <t xml:space="preserve">É o percentual aplicado por uma construtora para cobrir despesas com a equipe técnica, cópias, </t>
  </si>
  <si>
    <t>escritório central, impostos e, claro, o lucro. Varia de 25% a 40%.</t>
  </si>
  <si>
    <r>
      <t>Escritório Central</t>
    </r>
    <r>
      <rPr>
        <i/>
        <sz val="12"/>
        <rFont val="Calibri"/>
        <family val="2"/>
        <scheme val="minor"/>
      </rPr>
      <t xml:space="preserve"> (de 2% a 6% - varia conforme a eficiência da empresa)</t>
    </r>
  </si>
  <si>
    <t>s/ diretos</t>
  </si>
  <si>
    <r>
      <t xml:space="preserve">Administração Local e Transportes Internos </t>
    </r>
    <r>
      <rPr>
        <i/>
        <sz val="12"/>
        <rFont val="Calibri"/>
        <family val="2"/>
        <scheme val="minor"/>
      </rPr>
      <t>(de 8% a 12% - cf .a eficiência da empresa)</t>
    </r>
  </si>
  <si>
    <r>
      <t xml:space="preserve">Lucro Bruto </t>
    </r>
    <r>
      <rPr>
        <i/>
        <sz val="12"/>
        <rFont val="Calibri"/>
        <family val="2"/>
        <scheme val="minor"/>
      </rPr>
      <t>(de 8% a 20%)</t>
    </r>
  </si>
  <si>
    <t>s/ diretos + indiretos</t>
  </si>
  <si>
    <t>IMPOSTOS:</t>
  </si>
  <si>
    <t>Cofins</t>
  </si>
  <si>
    <t>PIS</t>
  </si>
  <si>
    <t>ISS</t>
  </si>
  <si>
    <t>TOTAL BDI</t>
  </si>
  <si>
    <t>BDI adotado</t>
  </si>
  <si>
    <t>CUSTO FINAL</t>
  </si>
  <si>
    <t>Área de Construção</t>
  </si>
  <si>
    <t>CUB</t>
  </si>
  <si>
    <t>Itens não inclusos</t>
  </si>
  <si>
    <t>BDI</t>
  </si>
  <si>
    <t>Custo Final</t>
  </si>
  <si>
    <t>(</t>
  </si>
  <si>
    <t>x</t>
  </si>
  <si>
    <t>+</t>
  </si>
  <si>
    <t>)</t>
  </si>
  <si>
    <t>1 +</t>
  </si>
  <si>
    <t>Custo Unitário Final</t>
  </si>
  <si>
    <t xml:space="preserve">CUB - Sinducon </t>
  </si>
  <si>
    <t>Link para atualização</t>
  </si>
  <si>
    <t>http://www.cub.org.br/cub-m2-estadual</t>
  </si>
  <si>
    <t>ou pelo site do SINDUSCON do seu estado</t>
  </si>
  <si>
    <t>Não Alterar (fórmula)</t>
  </si>
  <si>
    <t>Estado</t>
  </si>
  <si>
    <t>Ano Ref.</t>
  </si>
  <si>
    <t>Mês Ref.</t>
  </si>
  <si>
    <t>INCC</t>
  </si>
  <si>
    <t>PP-4B</t>
  </si>
  <si>
    <t>R8-B</t>
  </si>
  <si>
    <t>R1-N</t>
  </si>
  <si>
    <t>PP4-N</t>
  </si>
  <si>
    <t>R8-N</t>
  </si>
  <si>
    <t>R16-N</t>
  </si>
  <si>
    <t>R1-A</t>
  </si>
  <si>
    <t>R8-A</t>
  </si>
  <si>
    <t>R16-A</t>
  </si>
  <si>
    <t>CAL-8N</t>
  </si>
  <si>
    <t>CSL-8N</t>
  </si>
  <si>
    <t>CSL-16N</t>
  </si>
  <si>
    <t>CAL-8A</t>
  </si>
  <si>
    <t>CSL-8A</t>
  </si>
  <si>
    <t>CSL-16A</t>
  </si>
  <si>
    <t>RP1Q</t>
  </si>
  <si>
    <t>GI</t>
  </si>
  <si>
    <t>Acre</t>
  </si>
  <si>
    <t>Dezembro</t>
  </si>
  <si>
    <t>Alagoas</t>
  </si>
  <si>
    <t>Amapá</t>
  </si>
  <si>
    <t>Amazonas</t>
  </si>
  <si>
    <t>Bahia</t>
  </si>
  <si>
    <t>Ceará</t>
  </si>
  <si>
    <t>Distrito Federal</t>
  </si>
  <si>
    <t>Espírito Santo</t>
  </si>
  <si>
    <t>Goiás</t>
  </si>
  <si>
    <t>Maranhão</t>
  </si>
  <si>
    <t>Mato Grosso</t>
  </si>
  <si>
    <t>Mato Grosso do Sul</t>
  </si>
  <si>
    <t>Minas Gerais</t>
  </si>
  <si>
    <t>Pará</t>
  </si>
  <si>
    <t>Paraíba</t>
  </si>
  <si>
    <t>Paraná</t>
  </si>
  <si>
    <t>Pernambuco</t>
  </si>
  <si>
    <t>Piauí</t>
  </si>
  <si>
    <t>Janeiro</t>
  </si>
  <si>
    <t>Rio de Janeiro</t>
  </si>
  <si>
    <t>Rio Grande do Norte</t>
  </si>
  <si>
    <t>Fevereiro</t>
  </si>
  <si>
    <t>Rio Grande do Sul</t>
  </si>
  <si>
    <t>Rondônia</t>
  </si>
  <si>
    <t>Roraima</t>
  </si>
  <si>
    <t>Santa Catarina</t>
  </si>
  <si>
    <t>Sergipe</t>
  </si>
  <si>
    <t>Tocantins</t>
  </si>
  <si>
    <t>Maio</t>
  </si>
  <si>
    <t>Novembro</t>
  </si>
  <si>
    <t>SOBRE O SIENGE</t>
  </si>
  <si>
    <t>SOBRE A ECUSTOS</t>
  </si>
  <si>
    <t>O Sienge é o maior ecossistema tecnológico da indústria da construção. É desenvolvido pela Softplan, está no mercado em contínua evolução há 32 anos e atende mais de 5 mil clientes. O Sienge facilita o cotidiano de construtoras e incorporadoras através de uma plataforma altamente tecnológica e especializada na cadeia da construção, que soluciona e otimiza as diversas rotinas das empresas do setor através da transformação digital. A plataforma é composta por vários módulos interligados, assim é possível optar por quais e quantos contratar. Cada um deles é focado em resolver os problemas e facilitar o cotidiano de empresas que trabalham com construção. Clique abaixo e peça uma demonstração, ou ligue para: (48) 3027 8140</t>
  </si>
  <si>
    <t>A eCustos é uma startup que desenvolve uma tecnologia altamente especializada na Engenharia de Custos. Nasceu a partir da atuação do maior blog especializado no tema do Brasil: o Engenheiros de Custos. São mais de 19 anos de experiência inseridas nesta ferramenta, elaborada com muita dedicação e carinho para ajudar nossos alunos e profissionais. O software ajuda a elaborar seus orçamentos de forma rápida e fácil. Atualmente, atende 720 empresas. Clique abaixo e peça uma demonstração.</t>
  </si>
  <si>
    <t xml:space="preserve">PEÇA UMA DEMONSTRAÇÃO AGORA </t>
  </si>
  <si>
    <t>Aproveite e conheça mais materiais que podem apoiá-lo no seu dia a dia!</t>
  </si>
  <si>
    <t>Materiais gratuitos Sienge</t>
  </si>
  <si>
    <t>Abril</t>
  </si>
  <si>
    <t>Junho</t>
  </si>
  <si>
    <t>Julho</t>
  </si>
  <si>
    <t>Agosto</t>
  </si>
  <si>
    <t>Setembro</t>
  </si>
  <si>
    <t>Outubro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</si>
</sst>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R$&quot;\ * #,##0.00_-;\-&quot;R$&quot;\ * #,##0.00_-;_-&quot;R$&quot;\ * &quot;-&quot;??_-;_-@_-"/>
    <numFmt numFmtId="164" formatCode="0.0%"/>
    <numFmt numFmtId="165" formatCode="#,##0.000"/>
    <numFmt numFmtId="166" formatCode="#,##0.00&quot; m²&quot;"/>
    <numFmt numFmtId="167" formatCode="_-[$R$-416]\ * #,##0.00_-;\-[$R$-416]\ * #,##0.00_-;_-[$R$-416]\ * &quot;-&quot;??_-;_-@_-"/>
  </numFmts>
  <fonts count="52">
    <font>
      <sz val="11"/>
      <color theme="1"/>
      <name val="Calibri"/>
      <family val="2"/>
      <scheme val="minor"/>
    </font>
    <font>
      <sz val="11"/>
      <color theme="1"/>
      <name val="Calibri"/>
      <family val="2"/>
      <scheme val="minor"/>
    </font>
    <font>
      <b/>
      <sz val="12"/>
      <color theme="1"/>
      <name val="Calibri"/>
      <family val="2"/>
      <scheme val="minor"/>
    </font>
    <font>
      <b/>
      <sz val="11"/>
      <color theme="0"/>
      <name val="Calibri"/>
      <family val="2"/>
      <scheme val="minor"/>
    </font>
    <font>
      <sz val="10"/>
      <name val="Times New Roman"/>
      <family val="1"/>
    </font>
    <font>
      <sz val="12"/>
      <color theme="1"/>
      <name val="Calibri"/>
      <family val="2"/>
      <scheme val="minor"/>
    </font>
    <font>
      <b/>
      <sz val="12"/>
      <name val="Calibri"/>
      <family val="2"/>
      <scheme val="minor"/>
    </font>
    <font>
      <sz val="12"/>
      <name val="Calibri"/>
      <family val="2"/>
      <scheme val="minor"/>
    </font>
    <font>
      <sz val="12"/>
      <color theme="1" tint="0.499984740745262"/>
      <name val="Calibri"/>
      <family val="2"/>
      <scheme val="minor"/>
    </font>
    <font>
      <sz val="12"/>
      <color theme="0" tint="-0.499984740745262"/>
      <name val="Calibri"/>
      <family val="2"/>
      <scheme val="minor"/>
    </font>
    <font>
      <i/>
      <sz val="12"/>
      <name val="Calibri"/>
      <family val="2"/>
      <scheme val="minor"/>
    </font>
    <font>
      <sz val="12"/>
      <color theme="0" tint="-4.9989318521683403E-2"/>
      <name val="Calibri"/>
      <family val="2"/>
      <scheme val="minor"/>
    </font>
    <font>
      <b/>
      <i/>
      <sz val="12"/>
      <color theme="1"/>
      <name val="Calibri"/>
      <family val="2"/>
      <scheme val="minor"/>
    </font>
    <font>
      <b/>
      <i/>
      <sz val="12"/>
      <name val="Calibri"/>
      <family val="2"/>
      <scheme val="minor"/>
    </font>
    <font>
      <i/>
      <sz val="12"/>
      <color theme="0" tint="-0.249977111117893"/>
      <name val="Calibri"/>
      <family val="2"/>
      <scheme val="minor"/>
    </font>
    <font>
      <sz val="20"/>
      <color theme="1"/>
      <name val="Calibri"/>
      <family val="2"/>
      <scheme val="minor"/>
    </font>
    <font>
      <sz val="11"/>
      <name val="Calibri"/>
      <family val="2"/>
      <scheme val="minor"/>
    </font>
    <font>
      <b/>
      <sz val="11"/>
      <name val="Calibri"/>
      <family val="2"/>
      <scheme val="minor"/>
    </font>
    <font>
      <sz val="10"/>
      <name val="Arial"/>
      <family val="2"/>
    </font>
    <font>
      <sz val="9"/>
      <name val="Arial"/>
      <family val="2"/>
    </font>
    <font>
      <u/>
      <sz val="11"/>
      <color theme="10"/>
      <name val="Calibri"/>
      <family val="2"/>
      <scheme val="minor"/>
    </font>
    <font>
      <b/>
      <u/>
      <sz val="12"/>
      <color theme="10"/>
      <name val="Calibri"/>
      <family val="2"/>
      <scheme val="minor"/>
    </font>
    <font>
      <sz val="16"/>
      <color rgb="FFFF0000"/>
      <name val="Calibri"/>
      <family val="2"/>
      <scheme val="minor"/>
    </font>
    <font>
      <sz val="13"/>
      <color theme="1"/>
      <name val="Calibri"/>
      <family val="2"/>
      <scheme val="minor"/>
    </font>
    <font>
      <sz val="14"/>
      <color theme="1"/>
      <name val="Calibri"/>
      <family val="2"/>
      <scheme val="minor"/>
    </font>
    <font>
      <sz val="13"/>
      <color rgb="FF000000"/>
      <name val="Calibri"/>
    </font>
    <font>
      <b/>
      <sz val="20"/>
      <color theme="1"/>
      <name val="Calibri"/>
      <family val="2"/>
      <scheme val="minor"/>
    </font>
    <font>
      <b/>
      <u/>
      <sz val="16"/>
      <color theme="0"/>
      <name val="Calibri"/>
      <family val="2"/>
      <scheme val="minor"/>
    </font>
    <font>
      <b/>
      <sz val="12"/>
      <color indexed="8"/>
      <name val="Calibri"/>
      <family val="2"/>
    </font>
    <font>
      <sz val="12"/>
      <color indexed="8"/>
      <name val="Calibri"/>
      <family val="2"/>
    </font>
    <font>
      <u/>
      <sz val="16"/>
      <color theme="10"/>
      <name val="Calibri"/>
      <family val="2"/>
      <scheme val="minor"/>
    </font>
    <font>
      <sz val="13"/>
      <color rgb="FF000000"/>
      <name val="Calibri"/>
      <scheme val="minor"/>
    </font>
    <font>
      <b/>
      <sz val="13"/>
      <color rgb="FF000000"/>
      <name val="Calibri"/>
      <scheme val="minor"/>
    </font>
    <font>
      <b/>
      <sz val="30"/>
      <color theme="1"/>
      <name val="Calibri"/>
      <family val="2"/>
      <scheme val="minor"/>
    </font>
    <font>
      <b/>
      <sz val="30"/>
      <color rgb="FF000000"/>
      <name val="Calibri"/>
    </font>
    <font>
      <sz val="30"/>
      <color rgb="FF000000"/>
      <name val="Calibri"/>
    </font>
    <font>
      <b/>
      <sz val="20"/>
      <color theme="0"/>
      <name val="Calibri"/>
      <family val="2"/>
      <scheme val="minor"/>
    </font>
    <font>
      <sz val="8"/>
      <name val="Calibri"/>
      <family val="2"/>
      <scheme val="minor"/>
    </font>
    <font>
      <sz val="10"/>
      <color theme="1"/>
      <name val="Calibri"/>
      <family val="2"/>
      <scheme val="minor"/>
    </font>
    <font>
      <sz val="13"/>
      <color rgb="FF000000"/>
      <name val="Calibri"/>
      <family val="2"/>
      <scheme val="minor"/>
    </font>
    <font>
      <i/>
      <sz val="13"/>
      <color rgb="FF000000"/>
      <name val="Calibri"/>
      <family val="2"/>
      <scheme val="minor"/>
    </font>
    <font>
      <b/>
      <i/>
      <sz val="13"/>
      <color rgb="FF000000"/>
      <name val="Calibri"/>
      <family val="2"/>
      <scheme val="minor"/>
    </font>
    <font>
      <b/>
      <sz val="14"/>
      <color rgb="FF000000"/>
      <name val="Calibri"/>
      <family val="2"/>
      <scheme val="minor"/>
    </font>
    <font>
      <b/>
      <sz val="30"/>
      <color rgb="FF000000"/>
      <name val="Calibri"/>
      <scheme val="minor"/>
    </font>
    <font>
      <b/>
      <i/>
      <sz val="30"/>
      <color rgb="FF000000"/>
      <name val="Calibri"/>
      <scheme val="minor"/>
    </font>
    <font>
      <sz val="12"/>
      <color rgb="FF000000"/>
      <name val="Calibri"/>
      <family val="2"/>
      <scheme val="minor"/>
    </font>
    <font>
      <b/>
      <sz val="14"/>
      <color rgb="FF000000"/>
      <name val="Calibri"/>
      <scheme val="minor"/>
    </font>
    <font>
      <i/>
      <sz val="13"/>
      <color rgb="FF000000"/>
      <name val="Calibri"/>
      <scheme val="minor"/>
    </font>
    <font>
      <b/>
      <i/>
      <sz val="13"/>
      <color rgb="FF000000"/>
      <name val="Calibri"/>
      <scheme val="minor"/>
    </font>
    <font>
      <b/>
      <sz val="18"/>
      <color theme="0"/>
      <name val="Calibri"/>
      <family val="2"/>
      <scheme val="minor"/>
    </font>
    <font>
      <b/>
      <sz val="16"/>
      <color theme="0"/>
      <name val="Calibri"/>
      <family val="2"/>
      <scheme val="minor"/>
    </font>
    <font>
      <b/>
      <sz val="13"/>
      <color rgb="FF000000"/>
      <name val="Calibri"/>
    </font>
  </fonts>
  <fills count="12">
    <fill>
      <patternFill patternType="none"/>
    </fill>
    <fill>
      <patternFill patternType="gray125"/>
    </fill>
    <fill>
      <patternFill patternType="solid">
        <fgColor theme="0" tint="-0.14999847407452621"/>
        <bgColor indexed="64"/>
      </patternFill>
    </fill>
    <fill>
      <patternFill patternType="solid">
        <fgColor rgb="FF3366FF"/>
        <bgColor indexed="64"/>
      </patternFill>
    </fill>
    <fill>
      <patternFill patternType="solid">
        <fgColor theme="9" tint="0.39997558519241921"/>
        <bgColor indexed="64"/>
      </patternFill>
    </fill>
    <fill>
      <patternFill patternType="solid">
        <fgColor theme="0"/>
        <bgColor indexed="64"/>
      </patternFill>
    </fill>
    <fill>
      <patternFill patternType="solid">
        <fgColor indexed="9"/>
        <bgColor indexed="26"/>
      </patternFill>
    </fill>
    <fill>
      <patternFill patternType="solid">
        <fgColor theme="8" tint="0.79998168889431442"/>
        <bgColor indexed="64"/>
      </patternFill>
    </fill>
    <fill>
      <patternFill patternType="solid">
        <fgColor rgb="FFDB4A4A"/>
        <bgColor indexed="64"/>
      </patternFill>
    </fill>
    <fill>
      <patternFill patternType="solid">
        <fgColor rgb="FFF0DADA"/>
        <bgColor indexed="64"/>
      </patternFill>
    </fill>
    <fill>
      <patternFill patternType="solid">
        <fgColor rgb="FFCFA5A5"/>
        <bgColor indexed="64"/>
      </patternFill>
    </fill>
    <fill>
      <patternFill patternType="solid">
        <fgColor rgb="FFFAAFAF"/>
        <bgColor indexed="64"/>
      </patternFill>
    </fill>
  </fills>
  <borders count="70">
    <border>
      <left/>
      <right/>
      <top/>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style="hair">
        <color auto="1"/>
      </right>
      <top/>
      <bottom/>
      <diagonal/>
    </border>
    <border>
      <left/>
      <right/>
      <top style="hair">
        <color auto="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medium">
        <color theme="0" tint="-0.14999847407452621"/>
      </left>
      <right/>
      <top style="medium">
        <color theme="0" tint="-0.14999847407452621"/>
      </top>
      <bottom style="medium">
        <color theme="0" tint="-0.14999847407452621"/>
      </bottom>
      <diagonal/>
    </border>
    <border>
      <left/>
      <right/>
      <top style="medium">
        <color theme="0" tint="-0.14999847407452621"/>
      </top>
      <bottom style="medium">
        <color theme="0" tint="-0.14999847407452621"/>
      </bottom>
      <diagonal/>
    </border>
    <border>
      <left/>
      <right style="medium">
        <color theme="0" tint="-0.14999847407452621"/>
      </right>
      <top style="medium">
        <color theme="0" tint="-0.14999847407452621"/>
      </top>
      <bottom style="medium">
        <color theme="0" tint="-0.14999847407452621"/>
      </bottom>
      <diagonal/>
    </border>
    <border>
      <left style="medium">
        <color theme="0" tint="-0.14999847407452621"/>
      </left>
      <right/>
      <top/>
      <bottom style="hair">
        <color auto="1"/>
      </bottom>
      <diagonal/>
    </border>
    <border>
      <left/>
      <right style="medium">
        <color theme="0" tint="-0.14999847407452621"/>
      </right>
      <top/>
      <bottom style="hair">
        <color indexed="64"/>
      </bottom>
      <diagonal/>
    </border>
    <border>
      <left style="medium">
        <color theme="0" tint="-0.14999847407452621"/>
      </left>
      <right/>
      <top style="hair">
        <color auto="1"/>
      </top>
      <bottom style="hair">
        <color auto="1"/>
      </bottom>
      <diagonal/>
    </border>
    <border>
      <left/>
      <right style="medium">
        <color theme="0" tint="-0.14999847407452621"/>
      </right>
      <top style="hair">
        <color auto="1"/>
      </top>
      <bottom style="hair">
        <color auto="1"/>
      </bottom>
      <diagonal/>
    </border>
    <border>
      <left style="medium">
        <color theme="0" tint="-0.14999847407452621"/>
      </left>
      <right/>
      <top style="hair">
        <color auto="1"/>
      </top>
      <bottom/>
      <diagonal/>
    </border>
    <border>
      <left/>
      <right style="medium">
        <color theme="0" tint="-0.14999847407452621"/>
      </right>
      <top style="hair">
        <color auto="1"/>
      </top>
      <bottom/>
      <diagonal/>
    </border>
    <border>
      <left/>
      <right/>
      <top style="thin">
        <color theme="0" tint="-0.14999847407452621"/>
      </top>
      <bottom style="medium">
        <color theme="0" tint="-0.14999847407452621"/>
      </bottom>
      <diagonal/>
    </border>
    <border>
      <left style="medium">
        <color theme="0" tint="-0.14999847407452621"/>
      </left>
      <right/>
      <top style="medium">
        <color theme="0" tint="-0.14999847407452621"/>
      </top>
      <bottom/>
      <diagonal/>
    </border>
    <border>
      <left/>
      <right/>
      <top style="medium">
        <color theme="0" tint="-0.14999847407452621"/>
      </top>
      <bottom/>
      <diagonal/>
    </border>
    <border>
      <left/>
      <right style="medium">
        <color theme="0" tint="-0.14999847407452621"/>
      </right>
      <top style="medium">
        <color theme="0" tint="-0.14999847407452621"/>
      </top>
      <bottom/>
      <diagonal/>
    </border>
    <border>
      <left style="medium">
        <color theme="0" tint="-0.14999847407452621"/>
      </left>
      <right/>
      <top/>
      <bottom/>
      <diagonal/>
    </border>
    <border>
      <left/>
      <right style="medium">
        <color theme="0" tint="-0.14999847407452621"/>
      </right>
      <top/>
      <bottom/>
      <diagonal/>
    </border>
    <border>
      <left style="medium">
        <color theme="0" tint="-0.14999847407452621"/>
      </left>
      <right/>
      <top/>
      <bottom style="medium">
        <color theme="0" tint="-0.14999847407452621"/>
      </bottom>
      <diagonal/>
    </border>
    <border>
      <left/>
      <right/>
      <top/>
      <bottom style="medium">
        <color theme="0" tint="-0.14999847407452621"/>
      </bottom>
      <diagonal/>
    </border>
    <border>
      <left/>
      <right style="medium">
        <color theme="0" tint="-0.14999847407452621"/>
      </right>
      <top/>
      <bottom style="medium">
        <color theme="0" tint="-0.14999847407452621"/>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
      <left/>
      <right style="thin">
        <color theme="0" tint="-0.14999847407452621"/>
      </right>
      <top style="thin">
        <color theme="0" tint="-0.14999847407452621"/>
      </top>
      <bottom style="medium">
        <color theme="0" tint="-0.14999847407452621"/>
      </bottom>
      <diagonal/>
    </border>
    <border>
      <left style="thin">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thin">
        <color theme="0" tint="-0.14999847407452621"/>
      </right>
      <top style="medium">
        <color theme="0" tint="-0.14999847407452621"/>
      </top>
      <bottom style="medium">
        <color theme="0" tint="-0.14999847407452621"/>
      </bottom>
      <diagonal/>
    </border>
    <border>
      <left style="medium">
        <color theme="0" tint="-0.14999847407452621"/>
      </left>
      <right style="thin">
        <color theme="0" tint="-0.14999847407452621"/>
      </right>
      <top style="medium">
        <color theme="0" tint="-0.14999847407452621"/>
      </top>
      <bottom style="thin">
        <color theme="0" tint="-0.14999847407452621"/>
      </bottom>
      <diagonal/>
    </border>
    <border>
      <left style="thin">
        <color theme="0" tint="-0.14999847407452621"/>
      </left>
      <right style="thin">
        <color theme="0" tint="-0.14999847407452621"/>
      </right>
      <top style="medium">
        <color theme="0" tint="-0.14999847407452621"/>
      </top>
      <bottom style="thin">
        <color theme="0" tint="-0.14999847407452621"/>
      </bottom>
      <diagonal/>
    </border>
    <border>
      <left style="thin">
        <color theme="0" tint="-0.14999847407452621"/>
      </left>
      <right style="medium">
        <color theme="0" tint="-0.14999847407452621"/>
      </right>
      <top style="medium">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medium">
        <color theme="0" tint="-0.14999847407452621"/>
      </right>
      <top style="thin">
        <color theme="0" tint="-0.14999847407452621"/>
      </top>
      <bottom style="medium">
        <color theme="0" tint="-0.14999847407452621"/>
      </bottom>
      <diagonal/>
    </border>
    <border>
      <left/>
      <right style="thin">
        <color theme="0" tint="-0.14999847407452621"/>
      </right>
      <top style="medium">
        <color theme="0" tint="-0.14999847407452621"/>
      </top>
      <bottom style="thin">
        <color theme="0" tint="-0.14999847407452621"/>
      </bottom>
      <diagonal/>
    </border>
    <border>
      <left style="medium">
        <color theme="0" tint="-0.14999847407452621"/>
      </left>
      <right style="thin">
        <color theme="0" tint="-0.14999847407452621"/>
      </right>
      <top style="medium">
        <color theme="0" tint="-0.14999847407452621"/>
      </top>
      <bottom style="medium">
        <color theme="0" tint="-0.14999847407452621"/>
      </bottom>
      <diagonal/>
    </border>
    <border>
      <left style="thin">
        <color theme="0" tint="-0.14999847407452621"/>
      </left>
      <right style="medium">
        <color theme="0" tint="-0.14999847407452621"/>
      </right>
      <top style="medium">
        <color theme="0" tint="-0.14999847407452621"/>
      </top>
      <bottom style="medium">
        <color theme="0" tint="-0.14999847407452621"/>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top/>
      <bottom/>
      <diagonal/>
    </border>
    <border>
      <left/>
      <right style="medium">
        <color theme="0"/>
      </right>
      <top/>
      <bottom/>
      <diagonal/>
    </border>
    <border>
      <left style="medium">
        <color theme="0" tint="-0.14999847407452621"/>
      </left>
      <right style="thin">
        <color theme="0" tint="-0.14999847407452621"/>
      </right>
      <top/>
      <bottom style="medium">
        <color theme="0" tint="-0.14999847407452621"/>
      </bottom>
      <diagonal/>
    </border>
    <border>
      <left style="thin">
        <color theme="0" tint="-0.14999847407452621"/>
      </left>
      <right style="thin">
        <color theme="0" tint="-0.14999847407452621"/>
      </right>
      <top/>
      <bottom style="medium">
        <color theme="0" tint="-0.14999847407452621"/>
      </bottom>
      <diagonal/>
    </border>
    <border>
      <left style="thin">
        <color theme="0" tint="-0.14999847407452621"/>
      </left>
      <right style="medium">
        <color theme="0" tint="-0.14999847407452621"/>
      </right>
      <top/>
      <bottom style="medium">
        <color theme="0" tint="-0.14999847407452621"/>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theme="0"/>
      </bottom>
      <diagonal/>
    </border>
    <border>
      <left style="thin">
        <color theme="0" tint="-0.14999847407452621"/>
      </left>
      <right style="thin">
        <color theme="0" tint="-0.14999847407452621"/>
      </right>
      <top style="medium">
        <color theme="0"/>
      </top>
      <bottom/>
      <diagonal/>
    </border>
    <border>
      <left style="medium">
        <color theme="0"/>
      </left>
      <right style="thin">
        <color theme="0" tint="-0.14999847407452621"/>
      </right>
      <top style="medium">
        <color theme="0"/>
      </top>
      <bottom/>
      <diagonal/>
    </border>
    <border>
      <left style="thin">
        <color theme="0" tint="-0.14999847407452621"/>
      </left>
      <right style="medium">
        <color theme="0"/>
      </right>
      <top style="medium">
        <color theme="0"/>
      </top>
      <bottom/>
      <diagonal/>
    </border>
    <border>
      <left/>
      <right style="medium">
        <color theme="0" tint="-0.14996795556505021"/>
      </right>
      <top style="medium">
        <color theme="0" tint="-0.14999847407452621"/>
      </top>
      <bottom/>
      <diagonal/>
    </border>
    <border>
      <left/>
      <right style="medium">
        <color theme="0" tint="-0.14996795556505021"/>
      </right>
      <top/>
      <bottom/>
      <diagonal/>
    </border>
    <border>
      <left/>
      <right style="medium">
        <color theme="0" tint="-0.14996795556505021"/>
      </right>
      <top/>
      <bottom style="medium">
        <color theme="0" tint="-0.14999847407452621"/>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xf numFmtId="0" fontId="18" fillId="0" borderId="0"/>
    <xf numFmtId="0" fontId="20" fillId="0" borderId="0" applyNumberFormat="0" applyFill="0" applyBorder="0" applyAlignment="0" applyProtection="0"/>
  </cellStyleXfs>
  <cellXfs count="299">
    <xf numFmtId="0" fontId="0" fillId="0" borderId="0" xfId="0"/>
    <xf numFmtId="0" fontId="0" fillId="0" borderId="50" xfId="0" applyBorder="1" applyAlignment="1">
      <alignment horizontal="center"/>
    </xf>
    <xf numFmtId="0" fontId="5" fillId="0" borderId="0" xfId="0" applyFont="1" applyAlignment="1">
      <alignment vertical="center"/>
    </xf>
    <xf numFmtId="0" fontId="5" fillId="0" borderId="3" xfId="0" applyFont="1" applyBorder="1" applyAlignment="1">
      <alignment vertical="center"/>
    </xf>
    <xf numFmtId="0" fontId="2" fillId="0" borderId="0" xfId="0" applyFont="1" applyAlignment="1">
      <alignment vertical="center"/>
    </xf>
    <xf numFmtId="0" fontId="2" fillId="0" borderId="1" xfId="0" applyFont="1" applyBorder="1" applyAlignment="1">
      <alignment horizontal="center" vertical="center"/>
    </xf>
    <xf numFmtId="0" fontId="12" fillId="0" borderId="0" xfId="0" applyFont="1" applyAlignment="1">
      <alignment vertical="center"/>
    </xf>
    <xf numFmtId="166" fontId="13" fillId="0" borderId="0" xfId="3" applyNumberFormat="1" applyFont="1" applyAlignment="1" applyProtection="1">
      <alignment horizontal="right" vertical="center"/>
      <protection hidden="1"/>
    </xf>
    <xf numFmtId="164" fontId="12" fillId="0" borderId="0" xfId="0" applyNumberFormat="1" applyFont="1" applyAlignment="1">
      <alignment vertical="center"/>
    </xf>
    <xf numFmtId="44" fontId="13" fillId="0" borderId="0" xfId="1" applyFont="1" applyFill="1" applyBorder="1" applyAlignment="1" applyProtection="1">
      <alignment horizontal="center" vertical="center"/>
      <protection hidden="1"/>
    </xf>
    <xf numFmtId="44" fontId="12" fillId="0" borderId="0" xfId="1" applyFont="1" applyAlignment="1">
      <alignment vertical="center"/>
    </xf>
    <xf numFmtId="0" fontId="5" fillId="0" borderId="0" xfId="0" applyFont="1" applyAlignment="1">
      <alignment horizontal="left" vertical="center"/>
    </xf>
    <xf numFmtId="167" fontId="5" fillId="0" borderId="0" xfId="0" applyNumberFormat="1" applyFont="1" applyAlignment="1">
      <alignment vertical="center"/>
    </xf>
    <xf numFmtId="0" fontId="12" fillId="0" borderId="0" xfId="0" applyFont="1" applyAlignment="1">
      <alignment horizontal="left" vertical="center"/>
    </xf>
    <xf numFmtId="167" fontId="12" fillId="0" borderId="0" xfId="0" applyNumberFormat="1" applyFont="1" applyAlignment="1">
      <alignment vertical="center"/>
    </xf>
    <xf numFmtId="0" fontId="2" fillId="0" borderId="0" xfId="0" applyFont="1" applyAlignment="1">
      <alignment horizontal="left" vertical="center"/>
    </xf>
    <xf numFmtId="10" fontId="14" fillId="0" borderId="0" xfId="0" applyNumberFormat="1" applyFont="1" applyAlignment="1">
      <alignment vertical="center"/>
    </xf>
    <xf numFmtId="44" fontId="5" fillId="0" borderId="0" xfId="1" applyFont="1" applyAlignment="1">
      <alignment vertical="center"/>
    </xf>
    <xf numFmtId="44" fontId="12" fillId="0" borderId="0" xfId="0" applyNumberFormat="1" applyFont="1" applyAlignment="1">
      <alignment vertical="center"/>
    </xf>
    <xf numFmtId="44" fontId="5" fillId="0" borderId="0" xfId="0" applyNumberFormat="1" applyFont="1" applyAlignment="1">
      <alignment vertical="center"/>
    </xf>
    <xf numFmtId="44" fontId="2" fillId="0" borderId="0" xfId="0" applyNumberFormat="1" applyFont="1" applyAlignment="1">
      <alignment vertical="center"/>
    </xf>
    <xf numFmtId="44" fontId="11" fillId="0" borderId="0" xfId="1" applyFont="1" applyBorder="1" applyAlignment="1">
      <alignment horizontal="center" vertical="center"/>
    </xf>
    <xf numFmtId="0" fontId="15" fillId="0" borderId="0" xfId="0" applyFont="1" applyAlignment="1">
      <alignment horizontal="center" vertical="center"/>
    </xf>
    <xf numFmtId="0" fontId="5" fillId="0" borderId="5" xfId="0" applyFont="1" applyBorder="1" applyAlignment="1">
      <alignment vertical="center"/>
    </xf>
    <xf numFmtId="44" fontId="13" fillId="0" borderId="0" xfId="1" applyFont="1" applyBorder="1" applyAlignment="1">
      <alignment horizontal="right" vertical="center"/>
    </xf>
    <xf numFmtId="4" fontId="16" fillId="0" borderId="0" xfId="0" applyNumberFormat="1" applyFont="1"/>
    <xf numFmtId="0" fontId="16" fillId="0" borderId="0" xfId="0" applyFont="1"/>
    <xf numFmtId="4" fontId="16" fillId="5" borderId="0" xfId="0" applyNumberFormat="1" applyFont="1" applyFill="1"/>
    <xf numFmtId="10" fontId="16" fillId="0" borderId="0" xfId="0" applyNumberFormat="1" applyFont="1"/>
    <xf numFmtId="4" fontId="19" fillId="0" borderId="0" xfId="4" applyNumberFormat="1" applyFont="1" applyAlignment="1" applyProtection="1">
      <alignment horizontal="center"/>
      <protection hidden="1"/>
    </xf>
    <xf numFmtId="0" fontId="0" fillId="0" borderId="0" xfId="0" applyAlignment="1">
      <alignment vertical="center"/>
    </xf>
    <xf numFmtId="0" fontId="0" fillId="0" borderId="0" xfId="0" applyAlignment="1">
      <alignment horizontal="center" vertical="center"/>
    </xf>
    <xf numFmtId="0" fontId="16" fillId="0" borderId="0" xfId="0" applyFont="1" applyAlignment="1">
      <alignment vertical="center"/>
    </xf>
    <xf numFmtId="0" fontId="3" fillId="3" borderId="0" xfId="0" applyFont="1" applyFill="1" applyAlignment="1">
      <alignment horizontal="center" vertical="center"/>
    </xf>
    <xf numFmtId="4" fontId="0" fillId="0" borderId="0" xfId="0" applyNumberFormat="1" applyAlignment="1">
      <alignment vertical="center"/>
    </xf>
    <xf numFmtId="0" fontId="6" fillId="0" borderId="0" xfId="0" applyFont="1" applyAlignment="1">
      <alignment horizontal="left" vertical="center"/>
    </xf>
    <xf numFmtId="0" fontId="7" fillId="0" borderId="0" xfId="0" applyFont="1" applyAlignment="1">
      <alignment horizontal="right" vertical="center"/>
    </xf>
    <xf numFmtId="0" fontId="21" fillId="0" borderId="0" xfId="5" applyFont="1" applyAlignment="1">
      <alignment horizontal="left" vertical="center"/>
    </xf>
    <xf numFmtId="0" fontId="7" fillId="0" borderId="0" xfId="0" applyFont="1" applyAlignment="1">
      <alignment horizontal="left" vertical="center"/>
    </xf>
    <xf numFmtId="165" fontId="16" fillId="4" borderId="4" xfId="0" applyNumberFormat="1" applyFont="1" applyFill="1" applyBorder="1" applyAlignment="1">
      <alignment vertical="center"/>
    </xf>
    <xf numFmtId="165" fontId="16" fillId="0" borderId="4" xfId="0" applyNumberFormat="1" applyFont="1" applyBorder="1" applyAlignment="1">
      <alignment vertical="center"/>
    </xf>
    <xf numFmtId="4" fontId="0" fillId="0" borderId="0" xfId="0" applyNumberFormat="1"/>
    <xf numFmtId="1" fontId="0" fillId="0" borderId="0" xfId="0" applyNumberFormat="1"/>
    <xf numFmtId="15" fontId="0" fillId="0" borderId="0" xfId="0" applyNumberFormat="1"/>
    <xf numFmtId="15" fontId="38" fillId="0" borderId="0" xfId="0" applyNumberFormat="1" applyFont="1" applyAlignment="1">
      <alignment horizontal="center" vertical="center" wrapText="1"/>
    </xf>
    <xf numFmtId="165" fontId="16" fillId="7" borderId="4" xfId="0" applyNumberFormat="1" applyFont="1" applyFill="1" applyBorder="1" applyAlignment="1">
      <alignment vertical="center"/>
    </xf>
    <xf numFmtId="0" fontId="20" fillId="0" borderId="0" xfId="5" applyAlignment="1">
      <alignment horizontal="left" vertical="center"/>
    </xf>
    <xf numFmtId="0" fontId="33" fillId="0" borderId="16" xfId="0" applyFont="1" applyBorder="1" applyAlignment="1">
      <alignment vertical="center" wrapText="1"/>
    </xf>
    <xf numFmtId="0" fontId="33" fillId="0" borderId="17" xfId="0" applyFont="1" applyBorder="1" applyAlignment="1">
      <alignment vertical="center" wrapText="1"/>
    </xf>
    <xf numFmtId="0" fontId="5" fillId="0" borderId="7" xfId="0" applyFont="1" applyBorder="1" applyAlignment="1">
      <alignment vertical="center"/>
    </xf>
    <xf numFmtId="0" fontId="5" fillId="0" borderId="9"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5" fillId="0" borderId="19" xfId="0" applyFont="1" applyBorder="1" applyAlignment="1">
      <alignment vertical="center"/>
    </xf>
    <xf numFmtId="167" fontId="2" fillId="0" borderId="20" xfId="0" applyNumberFormat="1" applyFont="1" applyBorder="1" applyAlignment="1">
      <alignment vertical="center"/>
    </xf>
    <xf numFmtId="0" fontId="6" fillId="2" borderId="18" xfId="0" applyFont="1" applyFill="1" applyBorder="1" applyAlignment="1">
      <alignment vertical="center"/>
    </xf>
    <xf numFmtId="0" fontId="6" fillId="2" borderId="19" xfId="0" applyFont="1" applyFill="1" applyBorder="1" applyAlignment="1">
      <alignment vertical="center"/>
    </xf>
    <xf numFmtId="0" fontId="6" fillId="2" borderId="19" xfId="0" applyFont="1" applyFill="1" applyBorder="1" applyAlignment="1">
      <alignment horizontal="center" vertical="center"/>
    </xf>
    <xf numFmtId="0" fontId="6" fillId="2" borderId="20" xfId="0" applyFont="1" applyFill="1" applyBorder="1" applyAlignment="1">
      <alignment horizontal="center" vertical="center"/>
    </xf>
    <xf numFmtId="0" fontId="5" fillId="0" borderId="2" xfId="0" applyFont="1" applyBorder="1" applyAlignment="1">
      <alignment vertical="center"/>
    </xf>
    <xf numFmtId="0" fontId="5" fillId="0" borderId="21" xfId="0" applyFont="1" applyBorder="1" applyAlignment="1">
      <alignment vertical="center"/>
    </xf>
    <xf numFmtId="167" fontId="7" fillId="0" borderId="22" xfId="0" applyNumberFormat="1" applyFont="1" applyBorder="1" applyAlignment="1">
      <alignment horizontal="right" vertical="center"/>
    </xf>
    <xf numFmtId="0" fontId="5" fillId="0" borderId="23" xfId="0" applyFont="1" applyBorder="1" applyAlignment="1">
      <alignment vertical="center"/>
    </xf>
    <xf numFmtId="167" fontId="7" fillId="0" borderId="24" xfId="0" applyNumberFormat="1" applyFont="1" applyBorder="1" applyAlignment="1">
      <alignment horizontal="right" vertical="center"/>
    </xf>
    <xf numFmtId="0" fontId="5" fillId="0" borderId="25" xfId="0" applyFont="1" applyBorder="1" applyAlignment="1">
      <alignment vertical="center"/>
    </xf>
    <xf numFmtId="167" fontId="7" fillId="0" borderId="26" xfId="0" applyNumberFormat="1" applyFont="1" applyBorder="1" applyAlignment="1">
      <alignment horizontal="right" vertical="center"/>
    </xf>
    <xf numFmtId="167" fontId="2" fillId="9" borderId="2" xfId="0" applyNumberFormat="1" applyFont="1" applyFill="1" applyBorder="1" applyAlignment="1">
      <alignment horizontal="right" vertical="center"/>
    </xf>
    <xf numFmtId="167" fontId="2" fillId="9" borderId="3" xfId="0" applyNumberFormat="1" applyFont="1" applyFill="1" applyBorder="1" applyAlignment="1">
      <alignment horizontal="right" vertical="center"/>
    </xf>
    <xf numFmtId="167" fontId="2" fillId="9" borderId="5" xfId="0" applyNumberFormat="1" applyFont="1" applyFill="1" applyBorder="1" applyAlignment="1">
      <alignment horizontal="right" vertical="center"/>
    </xf>
    <xf numFmtId="167" fontId="2" fillId="0" borderId="0" xfId="0" applyNumberFormat="1" applyFont="1" applyAlignment="1">
      <alignment vertical="center"/>
    </xf>
    <xf numFmtId="0" fontId="5" fillId="0" borderId="28" xfId="0" applyFont="1" applyBorder="1" applyAlignment="1">
      <alignment vertical="center"/>
    </xf>
    <xf numFmtId="0" fontId="5" fillId="0" borderId="29" xfId="0" applyFont="1" applyBorder="1" applyAlignment="1">
      <alignment vertical="center"/>
    </xf>
    <xf numFmtId="0" fontId="5" fillId="0" borderId="30" xfId="0" applyFont="1" applyBorder="1" applyAlignment="1">
      <alignment vertical="center"/>
    </xf>
    <xf numFmtId="0" fontId="5" fillId="0" borderId="31" xfId="0" applyFont="1" applyBorder="1" applyAlignment="1">
      <alignment vertical="center"/>
    </xf>
    <xf numFmtId="0" fontId="5" fillId="0" borderId="0" xfId="0" applyFont="1" applyAlignment="1">
      <alignment horizontal="right" vertical="center"/>
    </xf>
    <xf numFmtId="0" fontId="5" fillId="0" borderId="32" xfId="0" applyFont="1" applyBorder="1" applyAlignment="1">
      <alignment vertical="center"/>
    </xf>
    <xf numFmtId="0" fontId="10" fillId="0" borderId="0" xfId="0" applyFont="1" applyAlignment="1">
      <alignment vertical="center"/>
    </xf>
    <xf numFmtId="0" fontId="5" fillId="0" borderId="33" xfId="0" applyFont="1" applyBorder="1" applyAlignment="1">
      <alignment vertical="center"/>
    </xf>
    <xf numFmtId="0" fontId="5" fillId="0" borderId="34" xfId="0" applyFont="1" applyBorder="1" applyAlignment="1">
      <alignment vertical="center"/>
    </xf>
    <xf numFmtId="0" fontId="5" fillId="0" borderId="35" xfId="0" applyFont="1" applyBorder="1" applyAlignment="1">
      <alignment vertical="center"/>
    </xf>
    <xf numFmtId="0" fontId="2" fillId="0" borderId="14" xfId="0" applyFont="1" applyBorder="1" applyAlignment="1">
      <alignment horizontal="center" vertical="center"/>
    </xf>
    <xf numFmtId="0" fontId="5" fillId="0" borderId="12" xfId="0" applyFont="1" applyBorder="1" applyAlignment="1">
      <alignment vertical="center"/>
    </xf>
    <xf numFmtId="1" fontId="5" fillId="9" borderId="0" xfId="0" applyNumberFormat="1" applyFont="1" applyFill="1" applyAlignment="1">
      <alignment horizontal="center" vertical="center"/>
    </xf>
    <xf numFmtId="15" fontId="5" fillId="9" borderId="0" xfId="0" applyNumberFormat="1" applyFont="1" applyFill="1" applyAlignment="1">
      <alignment horizontal="center" vertical="center"/>
    </xf>
    <xf numFmtId="0" fontId="5" fillId="9" borderId="0" xfId="0" applyFont="1" applyFill="1" applyAlignment="1">
      <alignment horizontal="center" vertical="center"/>
    </xf>
    <xf numFmtId="0" fontId="2" fillId="0" borderId="18" xfId="0" applyFont="1" applyBorder="1" applyAlignment="1">
      <alignment horizontal="center" vertical="center"/>
    </xf>
    <xf numFmtId="44" fontId="5" fillId="0" borderId="19" xfId="1" applyFont="1" applyFill="1" applyBorder="1" applyAlignment="1">
      <alignment horizontal="center" vertical="center"/>
    </xf>
    <xf numFmtId="0" fontId="5" fillId="0" borderId="20" xfId="0" quotePrefix="1" applyFont="1" applyBorder="1" applyAlignment="1">
      <alignment vertical="center"/>
    </xf>
    <xf numFmtId="0" fontId="7" fillId="0" borderId="31" xfId="3" applyFont="1" applyBorder="1" applyAlignment="1" applyProtection="1">
      <alignment horizontal="left" vertical="center"/>
      <protection hidden="1"/>
    </xf>
    <xf numFmtId="0" fontId="6" fillId="0" borderId="31" xfId="3" applyFont="1" applyBorder="1" applyAlignment="1" applyProtection="1">
      <alignment horizontal="left" vertical="center"/>
      <protection hidden="1"/>
    </xf>
    <xf numFmtId="2" fontId="9" fillId="0" borderId="0" xfId="3" applyNumberFormat="1" applyFont="1" applyAlignment="1" applyProtection="1">
      <alignment horizontal="center" vertical="center" wrapText="1"/>
      <protection hidden="1"/>
    </xf>
    <xf numFmtId="4" fontId="7" fillId="0" borderId="32" xfId="3" applyNumberFormat="1" applyFont="1" applyBorder="1" applyAlignment="1" applyProtection="1">
      <alignment horizontal="center" vertical="center"/>
      <protection hidden="1"/>
    </xf>
    <xf numFmtId="0" fontId="6" fillId="0" borderId="0" xfId="3" applyFont="1" applyAlignment="1" applyProtection="1">
      <alignment horizontal="right" vertical="center" wrapText="1"/>
      <protection hidden="1"/>
    </xf>
    <xf numFmtId="166" fontId="6" fillId="0" borderId="0" xfId="3" applyNumberFormat="1" applyFont="1" applyAlignment="1" applyProtection="1">
      <alignment horizontal="center" vertical="center"/>
      <protection hidden="1"/>
    </xf>
    <xf numFmtId="0" fontId="8" fillId="0" borderId="0" xfId="0" applyFont="1" applyAlignment="1">
      <alignment vertical="center"/>
    </xf>
    <xf numFmtId="0" fontId="5" fillId="0" borderId="0" xfId="0" quotePrefix="1" applyFont="1" applyAlignment="1">
      <alignment vertical="center"/>
    </xf>
    <xf numFmtId="0" fontId="2" fillId="0" borderId="29" xfId="0" applyFont="1" applyBorder="1" applyAlignment="1">
      <alignment vertical="center"/>
    </xf>
    <xf numFmtId="0" fontId="6" fillId="0" borderId="0" xfId="0" applyFont="1" applyAlignment="1">
      <alignment vertical="center"/>
    </xf>
    <xf numFmtId="10" fontId="7" fillId="0" borderId="0" xfId="0" applyNumberFormat="1" applyFont="1" applyAlignment="1">
      <alignment vertical="center"/>
    </xf>
    <xf numFmtId="0" fontId="7" fillId="0" borderId="0" xfId="0" applyFont="1" applyAlignment="1">
      <alignment vertical="center"/>
    </xf>
    <xf numFmtId="10" fontId="5" fillId="9" borderId="2" xfId="0" applyNumberFormat="1" applyFont="1" applyFill="1" applyBorder="1" applyAlignment="1">
      <alignment vertical="center"/>
    </xf>
    <xf numFmtId="10" fontId="5" fillId="9" borderId="0" xfId="0" applyNumberFormat="1" applyFont="1" applyFill="1" applyAlignment="1">
      <alignment vertical="center"/>
    </xf>
    <xf numFmtId="167" fontId="45" fillId="0" borderId="2" xfId="0" applyNumberFormat="1" applyFont="1" applyBorder="1" applyAlignment="1">
      <alignment horizontal="right" vertical="center"/>
    </xf>
    <xf numFmtId="167" fontId="45" fillId="0" borderId="3" xfId="0" applyNumberFormat="1" applyFont="1" applyBorder="1" applyAlignment="1">
      <alignment horizontal="right" vertical="center"/>
    </xf>
    <xf numFmtId="167" fontId="45" fillId="0" borderId="5" xfId="0" applyNumberFormat="1" applyFont="1" applyBorder="1" applyAlignment="1">
      <alignment horizontal="right" vertical="center"/>
    </xf>
    <xf numFmtId="0" fontId="6" fillId="2" borderId="37" xfId="0" applyFont="1" applyFill="1" applyBorder="1" applyAlignment="1">
      <alignment horizontal="center" vertical="center"/>
    </xf>
    <xf numFmtId="0" fontId="6" fillId="2" borderId="38" xfId="0" applyFont="1" applyFill="1" applyBorder="1" applyAlignment="1">
      <alignment horizontal="center" vertical="center"/>
    </xf>
    <xf numFmtId="4" fontId="5" fillId="9" borderId="13" xfId="0" applyNumberFormat="1" applyFont="1" applyFill="1" applyBorder="1" applyAlignment="1">
      <alignment horizontal="center" vertical="center"/>
    </xf>
    <xf numFmtId="2" fontId="6" fillId="0" borderId="11" xfId="3" applyNumberFormat="1" applyFont="1" applyBorder="1" applyAlignment="1" applyProtection="1">
      <alignment horizontal="center" vertical="center" wrapText="1"/>
      <protection hidden="1"/>
    </xf>
    <xf numFmtId="0" fontId="6" fillId="0" borderId="19" xfId="3" applyFont="1" applyBorder="1" applyAlignment="1" applyProtection="1">
      <alignment horizontal="right" vertical="center" wrapText="1"/>
      <protection hidden="1"/>
    </xf>
    <xf numFmtId="166" fontId="6" fillId="0" borderId="39" xfId="3" applyNumberFormat="1" applyFont="1" applyBorder="1" applyAlignment="1" applyProtection="1">
      <alignment horizontal="center" vertical="center"/>
      <protection hidden="1"/>
    </xf>
    <xf numFmtId="166" fontId="6" fillId="0" borderId="20" xfId="3" applyNumberFormat="1" applyFont="1" applyBorder="1" applyAlignment="1" applyProtection="1">
      <alignment horizontal="center" vertical="center"/>
      <protection hidden="1"/>
    </xf>
    <xf numFmtId="0" fontId="2" fillId="9" borderId="14" xfId="0" applyFont="1" applyFill="1" applyBorder="1" applyAlignment="1">
      <alignment horizontal="center" vertical="center"/>
    </xf>
    <xf numFmtId="0" fontId="5" fillId="9" borderId="12" xfId="0" applyFont="1" applyFill="1" applyBorder="1" applyAlignment="1">
      <alignment vertical="center"/>
    </xf>
    <xf numFmtId="44" fontId="5" fillId="9" borderId="15" xfId="1" applyFont="1" applyFill="1" applyBorder="1" applyAlignment="1">
      <alignment horizontal="center" vertical="center"/>
    </xf>
    <xf numFmtId="164" fontId="5" fillId="9" borderId="15" xfId="2" applyNumberFormat="1" applyFont="1" applyFill="1" applyBorder="1" applyAlignment="1">
      <alignment horizontal="center" vertical="center"/>
    </xf>
    <xf numFmtId="164" fontId="6" fillId="9" borderId="15" xfId="0" applyNumberFormat="1" applyFont="1" applyFill="1" applyBorder="1" applyAlignment="1">
      <alignment vertical="center"/>
    </xf>
    <xf numFmtId="4" fontId="5" fillId="9" borderId="6" xfId="0" applyNumberFormat="1" applyFont="1" applyFill="1" applyBorder="1" applyAlignment="1">
      <alignment horizontal="center" vertical="center"/>
    </xf>
    <xf numFmtId="44" fontId="2" fillId="9" borderId="6" xfId="1" applyFont="1" applyFill="1" applyBorder="1" applyAlignment="1">
      <alignment horizontal="center" vertical="center"/>
    </xf>
    <xf numFmtId="0" fontId="5" fillId="0" borderId="31" xfId="0" applyFont="1" applyBorder="1" applyAlignment="1">
      <alignment horizontal="center" vertical="center"/>
    </xf>
    <xf numFmtId="0" fontId="2" fillId="0" borderId="0" xfId="0" applyFont="1" applyAlignment="1">
      <alignment horizontal="center" vertical="center"/>
    </xf>
    <xf numFmtId="0" fontId="5" fillId="0" borderId="31" xfId="0" applyFont="1" applyBorder="1" applyAlignment="1">
      <alignment horizontal="right" vertical="center"/>
    </xf>
    <xf numFmtId="0" fontId="5" fillId="0" borderId="0" xfId="0" applyFont="1" applyAlignment="1">
      <alignment horizontal="center" vertical="center"/>
    </xf>
    <xf numFmtId="4" fontId="5" fillId="9" borderId="0" xfId="0" applyNumberFormat="1" applyFont="1" applyFill="1" applyAlignment="1">
      <alignment horizontal="center" vertical="center"/>
    </xf>
    <xf numFmtId="164" fontId="5" fillId="9" borderId="0" xfId="0" applyNumberFormat="1" applyFont="1" applyFill="1" applyAlignment="1">
      <alignment horizontal="center" vertical="center"/>
    </xf>
    <xf numFmtId="0" fontId="11" fillId="0" borderId="0" xfId="0" applyFont="1" applyAlignment="1">
      <alignment horizontal="center" vertical="center"/>
    </xf>
    <xf numFmtId="4" fontId="11" fillId="0" borderId="0" xfId="0" applyNumberFormat="1" applyFont="1" applyAlignment="1">
      <alignment horizontal="center" vertical="center"/>
    </xf>
    <xf numFmtId="4" fontId="5" fillId="0" borderId="0" xfId="0" applyNumberFormat="1" applyFont="1" applyAlignment="1">
      <alignment horizontal="center" vertical="center"/>
    </xf>
    <xf numFmtId="0" fontId="5" fillId="0" borderId="33" xfId="0" applyFont="1" applyBorder="1" applyAlignment="1">
      <alignment horizontal="center" vertical="center"/>
    </xf>
    <xf numFmtId="0" fontId="5" fillId="0" borderId="34" xfId="0" applyFont="1" applyBorder="1" applyAlignment="1">
      <alignment horizontal="center" vertical="center"/>
    </xf>
    <xf numFmtId="4" fontId="0" fillId="9" borderId="0" xfId="0" applyNumberFormat="1" applyFill="1"/>
    <xf numFmtId="165" fontId="16" fillId="9" borderId="4" xfId="0" applyNumberFormat="1" applyFont="1" applyFill="1" applyBorder="1" applyAlignment="1">
      <alignment vertical="center"/>
    </xf>
    <xf numFmtId="0" fontId="0" fillId="9" borderId="0" xfId="0" applyFill="1"/>
    <xf numFmtId="0" fontId="0" fillId="5" borderId="0" xfId="0" applyFill="1" applyAlignment="1">
      <alignment horizontal="center" vertical="center"/>
    </xf>
    <xf numFmtId="165" fontId="16" fillId="5" borderId="0" xfId="0" applyNumberFormat="1" applyFont="1" applyFill="1" applyAlignment="1">
      <alignment horizontal="center" vertical="center"/>
    </xf>
    <xf numFmtId="0" fontId="16" fillId="5" borderId="0" xfId="0" applyFont="1" applyFill="1"/>
    <xf numFmtId="0" fontId="0" fillId="9" borderId="0" xfId="0" applyFill="1" applyAlignment="1">
      <alignment horizontal="center" vertical="center"/>
    </xf>
    <xf numFmtId="0" fontId="17" fillId="9" borderId="0" xfId="0" applyFont="1" applyFill="1" applyAlignment="1">
      <alignment horizontal="center" vertical="center"/>
    </xf>
    <xf numFmtId="0" fontId="17" fillId="10" borderId="0" xfId="0" applyFont="1" applyFill="1" applyAlignment="1">
      <alignment horizontal="center" vertical="center"/>
    </xf>
    <xf numFmtId="0" fontId="0" fillId="10" borderId="0" xfId="0" applyFill="1" applyAlignment="1">
      <alignment horizontal="center" vertical="center"/>
    </xf>
    <xf numFmtId="0" fontId="17" fillId="11" borderId="0" xfId="0" applyFont="1" applyFill="1" applyAlignment="1">
      <alignment horizontal="center" vertical="center"/>
    </xf>
    <xf numFmtId="0" fontId="0" fillId="11" borderId="4" xfId="0" applyFill="1" applyBorder="1" applyAlignment="1">
      <alignment horizontal="center" vertical="center"/>
    </xf>
    <xf numFmtId="0" fontId="0" fillId="5" borderId="4" xfId="0" applyFill="1" applyBorder="1" applyAlignment="1">
      <alignment horizontal="center" vertical="center"/>
    </xf>
    <xf numFmtId="165" fontId="16" fillId="5" borderId="4" xfId="0" applyNumberFormat="1" applyFont="1" applyFill="1" applyBorder="1" applyAlignment="1">
      <alignment vertical="center"/>
    </xf>
    <xf numFmtId="4" fontId="0" fillId="5" borderId="0" xfId="0" applyNumberFormat="1" applyFill="1"/>
    <xf numFmtId="4" fontId="0" fillId="5" borderId="0" xfId="0" applyNumberFormat="1" applyFill="1" applyAlignment="1">
      <alignment vertical="center"/>
    </xf>
    <xf numFmtId="0" fontId="0" fillId="5" borderId="0" xfId="0" applyFill="1"/>
    <xf numFmtId="4" fontId="0" fillId="9" borderId="0" xfId="0" applyNumberFormat="1" applyFill="1" applyAlignment="1">
      <alignment vertical="center"/>
    </xf>
    <xf numFmtId="4" fontId="0" fillId="0" borderId="0" xfId="0" applyNumberFormat="1" applyAlignment="1">
      <alignment horizontal="center" vertical="center"/>
    </xf>
    <xf numFmtId="0" fontId="3" fillId="8" borderId="19" xfId="0" applyFont="1" applyFill="1" applyBorder="1" applyAlignment="1">
      <alignment horizontal="center" vertical="center"/>
    </xf>
    <xf numFmtId="0" fontId="3" fillId="8" borderId="20" xfId="0" applyFont="1" applyFill="1" applyBorder="1" applyAlignment="1">
      <alignment horizontal="center" vertical="center"/>
    </xf>
    <xf numFmtId="0" fontId="3" fillId="8" borderId="36" xfId="0" applyFont="1" applyFill="1" applyBorder="1" applyAlignment="1">
      <alignment horizontal="center" vertical="center"/>
    </xf>
    <xf numFmtId="0" fontId="3" fillId="8" borderId="18" xfId="0" applyFont="1" applyFill="1" applyBorder="1" applyAlignment="1">
      <alignment horizontal="center" vertical="center"/>
    </xf>
    <xf numFmtId="0" fontId="5" fillId="5" borderId="0" xfId="0" applyFont="1" applyFill="1" applyAlignment="1">
      <alignment vertical="center"/>
    </xf>
    <xf numFmtId="0" fontId="29" fillId="6" borderId="56" xfId="0" applyFont="1" applyFill="1" applyBorder="1" applyAlignment="1" applyProtection="1">
      <alignment vertical="center" wrapText="1"/>
      <protection locked="0"/>
    </xf>
    <xf numFmtId="0" fontId="29" fillId="6" borderId="0" xfId="0" applyFont="1" applyFill="1" applyAlignment="1" applyProtection="1">
      <alignment vertical="center" wrapText="1"/>
      <protection locked="0"/>
    </xf>
    <xf numFmtId="0" fontId="0" fillId="0" borderId="51" xfId="0" applyBorder="1" applyAlignment="1">
      <alignment horizontal="center"/>
    </xf>
    <xf numFmtId="0" fontId="0" fillId="0" borderId="52" xfId="0" applyBorder="1" applyAlignment="1">
      <alignment horizontal="center"/>
    </xf>
    <xf numFmtId="0" fontId="0" fillId="0" borderId="0" xfId="0" applyAlignment="1">
      <alignment horizontal="center"/>
    </xf>
    <xf numFmtId="0" fontId="0" fillId="0" borderId="57" xfId="0" applyBorder="1" applyAlignment="1">
      <alignment horizontal="center"/>
    </xf>
    <xf numFmtId="0" fontId="0" fillId="0" borderId="56"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22" fillId="0" borderId="51" xfId="0" applyFont="1" applyBorder="1" applyAlignment="1">
      <alignment horizontal="center"/>
    </xf>
    <xf numFmtId="0" fontId="22" fillId="0" borderId="54" xfId="0" applyFont="1" applyBorder="1" applyAlignment="1">
      <alignment horizontal="center"/>
    </xf>
    <xf numFmtId="0" fontId="0" fillId="0" borderId="53" xfId="0" applyBorder="1" applyAlignment="1">
      <alignment horizontal="center"/>
    </xf>
    <xf numFmtId="0" fontId="0" fillId="0" borderId="61" xfId="0" applyBorder="1" applyAlignment="1">
      <alignment horizontal="center"/>
    </xf>
    <xf numFmtId="0" fontId="0" fillId="0" borderId="62"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6"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38" xfId="0" applyBorder="1" applyAlignment="1">
      <alignment horizontal="center"/>
    </xf>
    <xf numFmtId="0" fontId="0" fillId="0" borderId="46" xfId="0" applyBorder="1" applyAlignment="1">
      <alignment horizontal="center"/>
    </xf>
    <xf numFmtId="0" fontId="24" fillId="0" borderId="0" xfId="0" applyFont="1" applyAlignment="1">
      <alignment horizontal="center" vertical="center" wrapText="1"/>
    </xf>
    <xf numFmtId="0" fontId="24" fillId="0" borderId="57" xfId="0" applyFont="1" applyBorder="1" applyAlignment="1">
      <alignment horizontal="center" vertical="center" wrapText="1"/>
    </xf>
    <xf numFmtId="0" fontId="34" fillId="0" borderId="47" xfId="0" applyFont="1" applyBorder="1" applyAlignment="1">
      <alignment horizontal="center" vertical="center" wrapText="1"/>
    </xf>
    <xf numFmtId="0" fontId="33" fillId="0" borderId="41" xfId="0" applyFont="1" applyBorder="1" applyAlignment="1">
      <alignment horizontal="center" vertical="center" wrapText="1"/>
    </xf>
    <xf numFmtId="0" fontId="33" fillId="0" borderId="42" xfId="0" applyFont="1" applyBorder="1" applyAlignment="1">
      <alignment horizontal="center" vertical="center" wrapText="1"/>
    </xf>
    <xf numFmtId="0" fontId="33" fillId="0" borderId="15"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44" xfId="0" applyFont="1" applyBorder="1" applyAlignment="1">
      <alignment horizontal="center" vertical="center" wrapText="1"/>
    </xf>
    <xf numFmtId="0" fontId="33" fillId="0" borderId="37" xfId="0" applyFont="1" applyBorder="1" applyAlignment="1">
      <alignment horizontal="center" vertical="center" wrapText="1"/>
    </xf>
    <xf numFmtId="0" fontId="33" fillId="0" borderId="38" xfId="0" applyFont="1" applyBorder="1" applyAlignment="1">
      <alignment horizontal="center" vertical="center" wrapText="1"/>
    </xf>
    <xf numFmtId="0" fontId="33" fillId="0" borderId="46" xfId="0" applyFont="1" applyBorder="1" applyAlignment="1">
      <alignment horizontal="center" vertical="center" wrapText="1"/>
    </xf>
    <xf numFmtId="0" fontId="50" fillId="8" borderId="18" xfId="0" applyFont="1" applyFill="1" applyBorder="1" applyAlignment="1">
      <alignment horizontal="center" vertical="center"/>
    </xf>
    <xf numFmtId="0" fontId="50" fillId="8" borderId="19" xfId="0" applyFont="1" applyFill="1" applyBorder="1" applyAlignment="1">
      <alignment horizontal="center" vertical="center"/>
    </xf>
    <xf numFmtId="0" fontId="50" fillId="8" borderId="20" xfId="0" applyFont="1" applyFill="1" applyBorder="1" applyAlignment="1">
      <alignment horizontal="center" vertical="center"/>
    </xf>
    <xf numFmtId="0" fontId="25" fillId="0" borderId="33" xfId="0" applyFont="1" applyBorder="1" applyAlignment="1">
      <alignment horizontal="center" vertical="center" wrapText="1"/>
    </xf>
    <xf numFmtId="0" fontId="25" fillId="0" borderId="34" xfId="0" applyFont="1" applyBorder="1" applyAlignment="1">
      <alignment horizontal="center" vertical="center" wrapText="1"/>
    </xf>
    <xf numFmtId="0" fontId="25" fillId="0" borderId="35" xfId="0" applyFont="1" applyBorder="1" applyAlignment="1">
      <alignment horizontal="center" vertical="center" wrapText="1"/>
    </xf>
    <xf numFmtId="0" fontId="49" fillId="8" borderId="18" xfId="0" applyFont="1" applyFill="1" applyBorder="1" applyAlignment="1">
      <alignment horizontal="center" vertical="center"/>
    </xf>
    <xf numFmtId="0" fontId="49" fillId="8" borderId="19" xfId="0" applyFont="1" applyFill="1" applyBorder="1" applyAlignment="1">
      <alignment horizontal="center" vertical="center"/>
    </xf>
    <xf numFmtId="0" fontId="49" fillId="8" borderId="20" xfId="0" applyFont="1" applyFill="1" applyBorder="1" applyAlignment="1">
      <alignment horizontal="center" vertical="center"/>
    </xf>
    <xf numFmtId="0" fontId="49" fillId="8" borderId="28" xfId="0" applyFont="1" applyFill="1" applyBorder="1" applyAlignment="1">
      <alignment horizontal="center" vertical="center"/>
    </xf>
    <xf numFmtId="0" fontId="49" fillId="8" borderId="29" xfId="0" applyFont="1" applyFill="1" applyBorder="1" applyAlignment="1">
      <alignment horizontal="center" vertical="center"/>
    </xf>
    <xf numFmtId="0" fontId="49" fillId="8" borderId="30" xfId="0" applyFont="1" applyFill="1" applyBorder="1" applyAlignment="1">
      <alignment horizontal="center" vertical="center"/>
    </xf>
    <xf numFmtId="0" fontId="0" fillId="0" borderId="19" xfId="0" applyBorder="1" applyAlignment="1">
      <alignment horizontal="center"/>
    </xf>
    <xf numFmtId="0" fontId="33" fillId="0" borderId="47" xfId="0" applyFont="1" applyBorder="1" applyAlignment="1">
      <alignment horizontal="center" vertical="center" wrapText="1"/>
    </xf>
    <xf numFmtId="0" fontId="31" fillId="0" borderId="58" xfId="0" applyFont="1" applyBorder="1" applyAlignment="1">
      <alignment horizontal="center" vertical="center" wrapText="1"/>
    </xf>
    <xf numFmtId="0" fontId="23" fillId="0" borderId="59" xfId="0" applyFont="1" applyBorder="1" applyAlignment="1">
      <alignment horizontal="center" vertical="center" wrapText="1"/>
    </xf>
    <xf numFmtId="0" fontId="23" fillId="0" borderId="60" xfId="0" applyFont="1" applyBorder="1" applyAlignment="1">
      <alignment horizontal="center" vertical="center" wrapText="1"/>
    </xf>
    <xf numFmtId="0" fontId="39" fillId="0" borderId="48" xfId="0" applyFont="1" applyBorder="1" applyAlignment="1">
      <alignment horizontal="center" vertical="top" wrapText="1"/>
    </xf>
    <xf numFmtId="0" fontId="23" fillId="0" borderId="39" xfId="0" applyFont="1" applyBorder="1" applyAlignment="1">
      <alignment horizontal="center" vertical="top" wrapText="1"/>
    </xf>
    <xf numFmtId="0" fontId="23" fillId="0" borderId="49" xfId="0" applyFont="1" applyBorder="1" applyAlignment="1">
      <alignment horizontal="center" vertical="top" wrapText="1"/>
    </xf>
    <xf numFmtId="0" fontId="36" fillId="8" borderId="28" xfId="0" applyFont="1" applyFill="1" applyBorder="1" applyAlignment="1">
      <alignment horizontal="center" vertical="center"/>
    </xf>
    <xf numFmtId="0" fontId="36" fillId="8" borderId="29" xfId="0" applyFont="1" applyFill="1" applyBorder="1" applyAlignment="1">
      <alignment horizontal="center" vertical="center"/>
    </xf>
    <xf numFmtId="0" fontId="36" fillId="8" borderId="30" xfId="0" applyFont="1" applyFill="1" applyBorder="1" applyAlignment="1">
      <alignment horizontal="center" vertical="center"/>
    </xf>
    <xf numFmtId="0" fontId="6" fillId="0" borderId="18" xfId="3" applyFont="1" applyBorder="1" applyAlignment="1" applyProtection="1">
      <alignment horizontal="right" vertical="center" wrapText="1"/>
      <protection hidden="1"/>
    </xf>
    <xf numFmtId="0" fontId="6" fillId="0" borderId="19" xfId="3" applyFont="1" applyBorder="1" applyAlignment="1" applyProtection="1">
      <alignment horizontal="right" vertical="center" wrapText="1"/>
      <protection hidden="1"/>
    </xf>
    <xf numFmtId="167" fontId="45" fillId="0" borderId="27" xfId="0" applyNumberFormat="1" applyFont="1" applyBorder="1" applyAlignment="1">
      <alignment horizontal="center" vertical="center"/>
    </xf>
    <xf numFmtId="0" fontId="36" fillId="8" borderId="18" xfId="0" applyFont="1" applyFill="1" applyBorder="1" applyAlignment="1">
      <alignment horizontal="center" vertical="center"/>
    </xf>
    <xf numFmtId="0" fontId="36" fillId="8" borderId="19" xfId="0" applyFont="1" applyFill="1" applyBorder="1" applyAlignment="1">
      <alignment horizontal="center" vertical="center"/>
    </xf>
    <xf numFmtId="0" fontId="36" fillId="8" borderId="20" xfId="0" applyFont="1" applyFill="1" applyBorder="1" applyAlignment="1">
      <alignment horizontal="center" vertical="center"/>
    </xf>
    <xf numFmtId="0" fontId="5" fillId="0" borderId="0" xfId="0" applyFont="1" applyAlignment="1">
      <alignment horizontal="right" vertical="center"/>
    </xf>
    <xf numFmtId="0" fontId="13" fillId="0" borderId="0" xfId="0" applyFont="1" applyAlignment="1">
      <alignment horizontal="right" vertical="center"/>
    </xf>
    <xf numFmtId="0" fontId="6" fillId="9" borderId="14" xfId="0" applyFont="1" applyFill="1" applyBorder="1" applyAlignment="1">
      <alignment horizontal="left" vertical="center"/>
    </xf>
    <xf numFmtId="0" fontId="6" fillId="9" borderId="12" xfId="0" applyFont="1" applyFill="1" applyBorder="1" applyAlignment="1">
      <alignment horizontal="left" vertical="center"/>
    </xf>
    <xf numFmtId="0" fontId="36" fillId="8" borderId="31" xfId="0" applyFont="1" applyFill="1" applyBorder="1" applyAlignment="1">
      <alignment horizontal="center" vertical="center"/>
    </xf>
    <xf numFmtId="0" fontId="36" fillId="8" borderId="0" xfId="0" applyFont="1" applyFill="1" applyAlignment="1">
      <alignment horizontal="center" vertical="center"/>
    </xf>
    <xf numFmtId="0" fontId="36" fillId="8" borderId="32" xfId="0" applyFont="1" applyFill="1" applyBorder="1" applyAlignment="1">
      <alignment horizontal="center"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43" fillId="0" borderId="29" xfId="0" applyFont="1" applyBorder="1" applyAlignment="1">
      <alignment horizontal="center" vertical="center" wrapText="1"/>
    </xf>
    <xf numFmtId="0" fontId="33" fillId="0" borderId="29" xfId="0" applyFont="1" applyBorder="1" applyAlignment="1">
      <alignment horizontal="center" vertical="center" wrapText="1"/>
    </xf>
    <xf numFmtId="0" fontId="33" fillId="0" borderId="30" xfId="0" applyFont="1" applyBorder="1" applyAlignment="1">
      <alignment horizontal="center" vertical="center" wrapText="1"/>
    </xf>
    <xf numFmtId="0" fontId="33" fillId="0" borderId="0" xfId="0" applyFont="1" applyAlignment="1">
      <alignment horizontal="center" vertical="center" wrapText="1"/>
    </xf>
    <xf numFmtId="0" fontId="33" fillId="0" borderId="32" xfId="0" applyFont="1" applyBorder="1" applyAlignment="1">
      <alignment horizontal="center" vertical="center" wrapText="1"/>
    </xf>
    <xf numFmtId="0" fontId="33" fillId="0" borderId="34" xfId="0" applyFont="1" applyBorder="1" applyAlignment="1">
      <alignment horizontal="center" vertical="center" wrapText="1"/>
    </xf>
    <xf numFmtId="0" fontId="33" fillId="0" borderId="35" xfId="0" applyFont="1" applyBorder="1" applyAlignment="1">
      <alignment horizontal="center" vertical="center" wrapText="1"/>
    </xf>
    <xf numFmtId="0" fontId="5" fillId="0" borderId="28" xfId="0" applyFont="1" applyBorder="1" applyAlignment="1">
      <alignment horizontal="center" vertical="center"/>
    </xf>
    <xf numFmtId="0" fontId="5" fillId="0" borderId="30" xfId="0" applyFont="1" applyBorder="1" applyAlignment="1">
      <alignment horizontal="center" vertical="center"/>
    </xf>
    <xf numFmtId="0" fontId="5" fillId="0" borderId="31"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35" xfId="0" applyFont="1" applyBorder="1" applyAlignment="1">
      <alignment horizontal="center" vertical="center"/>
    </xf>
    <xf numFmtId="0" fontId="36" fillId="8" borderId="7" xfId="0" applyFont="1" applyFill="1" applyBorder="1" applyAlignment="1">
      <alignment horizontal="center" vertical="center"/>
    </xf>
    <xf numFmtId="0" fontId="36" fillId="8" borderId="8" xfId="0" applyFont="1" applyFill="1" applyBorder="1" applyAlignment="1">
      <alignment horizontal="center" vertical="center"/>
    </xf>
    <xf numFmtId="0" fontId="36" fillId="8" borderId="9" xfId="0" applyFont="1" applyFill="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20" fillId="0" borderId="19" xfId="5" applyBorder="1" applyAlignment="1">
      <alignment horizontal="center" vertical="center"/>
    </xf>
    <xf numFmtId="0" fontId="21" fillId="0" borderId="19" xfId="5" applyFont="1" applyBorder="1" applyAlignment="1">
      <alignment horizontal="center" vertical="center"/>
    </xf>
    <xf numFmtId="0" fontId="7" fillId="0" borderId="20" xfId="0" applyFont="1" applyBorder="1" applyAlignment="1">
      <alignment horizontal="center" vertical="center"/>
    </xf>
    <xf numFmtId="0" fontId="26" fillId="0" borderId="28" xfId="0" applyFont="1" applyBorder="1" applyAlignment="1">
      <alignment horizontal="center" vertical="center" wrapText="1"/>
    </xf>
    <xf numFmtId="0" fontId="26" fillId="0" borderId="29" xfId="0" applyFont="1" applyBorder="1" applyAlignment="1">
      <alignment horizontal="center" vertical="center" wrapText="1"/>
    </xf>
    <xf numFmtId="0" fontId="26" fillId="0" borderId="67" xfId="0" applyFont="1" applyBorder="1" applyAlignment="1">
      <alignment horizontal="center" vertical="center" wrapText="1"/>
    </xf>
    <xf numFmtId="0" fontId="26" fillId="0" borderId="31" xfId="0" applyFont="1" applyBorder="1" applyAlignment="1">
      <alignment horizontal="center" vertical="center" wrapText="1"/>
    </xf>
    <xf numFmtId="0" fontId="26" fillId="0" borderId="0" xfId="0" applyFont="1" applyAlignment="1">
      <alignment horizontal="center" vertical="center" wrapText="1"/>
    </xf>
    <xf numFmtId="0" fontId="26" fillId="0" borderId="68" xfId="0" applyFont="1" applyBorder="1" applyAlignment="1">
      <alignment horizontal="center" vertical="center" wrapText="1"/>
    </xf>
    <xf numFmtId="0" fontId="26" fillId="0" borderId="33" xfId="0" applyFont="1" applyBorder="1" applyAlignment="1">
      <alignment horizontal="center" vertical="center" wrapText="1"/>
    </xf>
    <xf numFmtId="0" fontId="26" fillId="0" borderId="34" xfId="0" applyFont="1" applyBorder="1" applyAlignment="1">
      <alignment horizontal="center" vertical="center" wrapText="1"/>
    </xf>
    <xf numFmtId="0" fontId="26" fillId="0" borderId="69" xfId="0" applyFont="1" applyBorder="1" applyAlignment="1">
      <alignment horizontal="center" vertical="center" wrapText="1"/>
    </xf>
    <xf numFmtId="0" fontId="23" fillId="0" borderId="40" xfId="0" applyFont="1" applyBorder="1" applyAlignment="1">
      <alignment horizontal="center" vertical="center" wrapText="1"/>
    </xf>
    <xf numFmtId="0" fontId="23" fillId="0" borderId="41" xfId="0" applyFont="1" applyBorder="1" applyAlignment="1">
      <alignment horizontal="center" vertical="center" wrapText="1"/>
    </xf>
    <xf numFmtId="0" fontId="23" fillId="0" borderId="42" xfId="0" applyFont="1" applyBorder="1" applyAlignment="1">
      <alignment horizontal="center" vertical="center" wrapText="1"/>
    </xf>
    <xf numFmtId="0" fontId="23" fillId="0" borderId="43" xfId="0" applyFont="1" applyBorder="1" applyAlignment="1">
      <alignment horizontal="center" vertical="center" wrapText="1"/>
    </xf>
    <xf numFmtId="0" fontId="23" fillId="0" borderId="6" xfId="0" applyFont="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38" xfId="0" applyFont="1" applyBorder="1" applyAlignment="1">
      <alignment horizontal="center" vertical="center" wrapText="1"/>
    </xf>
    <xf numFmtId="0" fontId="23" fillId="0" borderId="46" xfId="0" applyFont="1" applyBorder="1" applyAlignment="1">
      <alignment horizontal="center" vertical="center" wrapText="1"/>
    </xf>
    <xf numFmtId="0" fontId="27" fillId="8" borderId="28" xfId="5" applyFont="1" applyFill="1" applyBorder="1" applyAlignment="1">
      <alignment horizontal="center" vertical="center"/>
    </xf>
    <xf numFmtId="0" fontId="27" fillId="8" borderId="29" xfId="5" applyFont="1" applyFill="1" applyBorder="1" applyAlignment="1">
      <alignment horizontal="center" vertical="center"/>
    </xf>
    <xf numFmtId="0" fontId="27" fillId="8" borderId="30" xfId="5" applyFont="1" applyFill="1" applyBorder="1" applyAlignment="1">
      <alignment horizontal="center" vertical="center"/>
    </xf>
    <xf numFmtId="0" fontId="27" fillId="8" borderId="33" xfId="5" applyFont="1" applyFill="1" applyBorder="1" applyAlignment="1">
      <alignment horizontal="center" vertical="center"/>
    </xf>
    <xf numFmtId="0" fontId="27" fillId="8" borderId="34" xfId="5" applyFont="1" applyFill="1" applyBorder="1" applyAlignment="1">
      <alignment horizontal="center" vertical="center"/>
    </xf>
    <xf numFmtId="0" fontId="27" fillId="8" borderId="35" xfId="5" applyFont="1" applyFill="1" applyBorder="1" applyAlignment="1">
      <alignment horizontal="center" vertical="center"/>
    </xf>
    <xf numFmtId="0" fontId="0" fillId="0" borderId="65" xfId="0" applyBorder="1" applyAlignment="1">
      <alignment horizontal="center"/>
    </xf>
    <xf numFmtId="0" fontId="0" fillId="0" borderId="64" xfId="0" applyBorder="1" applyAlignment="1">
      <alignment horizontal="center"/>
    </xf>
    <xf numFmtId="0" fontId="0" fillId="0" borderId="66" xfId="0" applyBorder="1" applyAlignment="1">
      <alignment horizontal="center"/>
    </xf>
    <xf numFmtId="0" fontId="0" fillId="0" borderId="63" xfId="0" applyBorder="1" applyAlignment="1">
      <alignment horizontal="center"/>
    </xf>
    <xf numFmtId="0" fontId="23" fillId="5" borderId="40" xfId="0" applyFont="1" applyFill="1" applyBorder="1" applyAlignment="1">
      <alignment horizontal="center" vertical="center" wrapText="1"/>
    </xf>
    <xf numFmtId="0" fontId="23" fillId="5" borderId="41" xfId="0" applyFont="1" applyFill="1" applyBorder="1" applyAlignment="1">
      <alignment horizontal="center" vertical="center" wrapText="1"/>
    </xf>
    <xf numFmtId="0" fontId="23" fillId="5" borderId="42" xfId="0" applyFont="1" applyFill="1" applyBorder="1" applyAlignment="1">
      <alignment horizontal="center" vertical="center" wrapText="1"/>
    </xf>
    <xf numFmtId="0" fontId="23" fillId="5" borderId="43"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23" fillId="5" borderId="44" xfId="0" applyFont="1" applyFill="1" applyBorder="1" applyAlignment="1">
      <alignment horizontal="center" vertical="center" wrapText="1"/>
    </xf>
    <xf numFmtId="0" fontId="23" fillId="5" borderId="45" xfId="0" applyFont="1" applyFill="1" applyBorder="1" applyAlignment="1">
      <alignment horizontal="center" vertical="center" wrapText="1"/>
    </xf>
    <xf numFmtId="0" fontId="23" fillId="5" borderId="38" xfId="0" applyFont="1" applyFill="1" applyBorder="1" applyAlignment="1">
      <alignment horizontal="center" vertical="center" wrapText="1"/>
    </xf>
    <xf numFmtId="0" fontId="23" fillId="5" borderId="46" xfId="0" applyFont="1" applyFill="1" applyBorder="1" applyAlignment="1">
      <alignment horizontal="center" vertical="center" wrapText="1"/>
    </xf>
    <xf numFmtId="0" fontId="24" fillId="0" borderId="56" xfId="0" applyFont="1" applyBorder="1" applyAlignment="1">
      <alignment horizontal="center" vertical="center" wrapText="1"/>
    </xf>
    <xf numFmtId="0" fontId="28" fillId="6" borderId="40" xfId="0" applyFont="1" applyFill="1" applyBorder="1" applyAlignment="1" applyProtection="1">
      <alignment horizontal="center" vertical="center" wrapText="1"/>
      <protection locked="0"/>
    </xf>
    <xf numFmtId="0" fontId="28" fillId="6" borderId="41" xfId="0" applyFont="1" applyFill="1" applyBorder="1" applyAlignment="1" applyProtection="1">
      <alignment horizontal="center" vertical="center" wrapText="1"/>
      <protection locked="0"/>
    </xf>
    <xf numFmtId="0" fontId="28" fillId="6" borderId="42" xfId="0" applyFont="1" applyFill="1" applyBorder="1" applyAlignment="1" applyProtection="1">
      <alignment horizontal="center" vertical="center" wrapText="1"/>
      <protection locked="0"/>
    </xf>
    <xf numFmtId="0" fontId="28" fillId="6" borderId="45" xfId="0" applyFont="1" applyFill="1" applyBorder="1" applyAlignment="1" applyProtection="1">
      <alignment horizontal="center" vertical="center" wrapText="1"/>
      <protection locked="0"/>
    </xf>
    <xf numFmtId="0" fontId="28" fillId="6" borderId="38" xfId="0" applyFont="1" applyFill="1" applyBorder="1" applyAlignment="1" applyProtection="1">
      <alignment horizontal="center" vertical="center" wrapText="1"/>
      <protection locked="0"/>
    </xf>
    <xf numFmtId="0" fontId="28" fillId="6" borderId="46" xfId="0" applyFont="1" applyFill="1" applyBorder="1" applyAlignment="1" applyProtection="1">
      <alignment horizontal="center" vertical="center" wrapText="1"/>
      <protection locked="0"/>
    </xf>
    <xf numFmtId="0" fontId="30" fillId="6" borderId="48" xfId="5" quotePrefix="1" applyFont="1" applyFill="1" applyBorder="1" applyAlignment="1" applyProtection="1">
      <alignment horizontal="center" vertical="center"/>
      <protection locked="0"/>
    </xf>
    <xf numFmtId="0" fontId="30" fillId="6" borderId="39" xfId="5" quotePrefix="1" applyFont="1" applyFill="1" applyBorder="1" applyAlignment="1" applyProtection="1">
      <alignment horizontal="center" vertical="center"/>
      <protection locked="0"/>
    </xf>
    <xf numFmtId="0" fontId="30" fillId="6" borderId="49" xfId="5" quotePrefix="1" applyFont="1" applyFill="1" applyBorder="1" applyAlignment="1" applyProtection="1">
      <alignment horizontal="center" vertical="center"/>
      <protection locked="0"/>
    </xf>
  </cellXfs>
  <cellStyles count="6">
    <cellStyle name="Currency" xfId="1" builtinId="4"/>
    <cellStyle name="Hyperlink" xfId="5" builtinId="8"/>
    <cellStyle name="Normal" xfId="0" builtinId="0"/>
    <cellStyle name="Normal_cub_geral" xfId="4" xr:uid="{A08FED6D-C637-4E8A-9CAE-2C8B41A1A6FC}"/>
    <cellStyle name="Normal_Orçamento_Global_Parque_das_arvores_v2" xfId="3" xr:uid="{00000000-0005-0000-0000-000002000000}"/>
    <cellStyle name="Percent" xfId="2" builtinId="5"/>
  </cellStyles>
  <dxfs count="0"/>
  <tableStyles count="0" defaultTableStyle="TableStyleMedium2" defaultPivotStyle="PivotStyleLight16"/>
  <colors>
    <mruColors>
      <color rgb="FFDB4A4A"/>
      <color rgb="FFF0DADA"/>
      <color rgb="FFFAAFAF"/>
      <color rgb="FFCFA5A5"/>
      <color rgb="FFC00000"/>
      <color rgb="FF0000FF"/>
      <color rgb="FF3366FF"/>
      <color rgb="FF577FFF"/>
      <color rgb="FF006666"/>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manualLayout>
          <c:layoutTarget val="inner"/>
          <c:xMode val="edge"/>
          <c:yMode val="edge"/>
          <c:x val="9.4189931150060139E-3"/>
          <c:y val="5.9509282021352479E-2"/>
          <c:w val="0.94480144651936071"/>
          <c:h val="0.73622950674707754"/>
        </c:manualLayout>
      </c:layout>
      <c:barChart>
        <c:barDir val="col"/>
        <c:grouping val="clustered"/>
        <c:varyColors val="0"/>
        <c:ser>
          <c:idx val="0"/>
          <c:order val="0"/>
          <c:spPr>
            <a:solidFill>
              <a:srgbClr val="DB4A4A"/>
            </a:solidFill>
            <a:ln>
              <a:noFill/>
            </a:ln>
            <a:effectLst/>
          </c:spPr>
          <c:invertIfNegative val="0"/>
          <c:dLbls>
            <c:numFmt formatCode="_([$R$-416]\ * #,##0_);_([$R$-416]\ * \(#,##0\);_([$R$-416]\ * &quot;-&quot;_);_(@_)" sourceLinked="0"/>
            <c:spPr>
              <a:solidFill>
                <a:srgbClr val="DB4A4A"/>
              </a:solid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ORÇAMENTO!$C$87:$C$88</c:f>
              <c:strCache>
                <c:ptCount val="2"/>
                <c:pt idx="0">
                  <c:v>Custo Unitário Final</c:v>
                </c:pt>
                <c:pt idx="1">
                  <c:v>CUB</c:v>
                </c:pt>
              </c:strCache>
            </c:strRef>
          </c:cat>
          <c:val>
            <c:numRef>
              <c:f>ORÇAMENTO!$E$87:$E$88</c:f>
              <c:numCache>
                <c:formatCode>#,##0.00</c:formatCode>
                <c:ptCount val="2"/>
                <c:pt idx="0" formatCode="_(&quot;R$&quot;* #,##0.00_);_(&quot;R$&quot;* \(#,##0.00\);_(&quot;R$&quot;* &quot;-&quot;??_);_(@_)">
                  <c:v>0</c:v>
                </c:pt>
                <c:pt idx="1">
                  <c:v>1869.38</c:v>
                </c:pt>
              </c:numCache>
            </c:numRef>
          </c:val>
          <c:extLst>
            <c:ext xmlns:c16="http://schemas.microsoft.com/office/drawing/2014/chart" uri="{C3380CC4-5D6E-409C-BE32-E72D297353CC}">
              <c16:uniqueId val="{00000000-BF52-3F43-96E5-7B34E6526C1E}"/>
            </c:ext>
          </c:extLst>
        </c:ser>
        <c:dLbls>
          <c:showLegendKey val="0"/>
          <c:showVal val="0"/>
          <c:showCatName val="0"/>
          <c:showSerName val="0"/>
          <c:showPercent val="0"/>
          <c:showBubbleSize val="0"/>
        </c:dLbls>
        <c:gapWidth val="36"/>
        <c:axId val="263427584"/>
        <c:axId val="263429120"/>
      </c:barChart>
      <c:catAx>
        <c:axId val="263427584"/>
        <c:scaling>
          <c:orientation val="maxMin"/>
        </c:scaling>
        <c:delete val="0"/>
        <c:axPos val="b"/>
        <c:numFmt formatCode="General" sourceLinked="0"/>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63429120"/>
        <c:crosses val="autoZero"/>
        <c:auto val="1"/>
        <c:lblAlgn val="ctr"/>
        <c:lblOffset val="100"/>
        <c:noMultiLvlLbl val="0"/>
      </c:catAx>
      <c:valAx>
        <c:axId val="263429120"/>
        <c:scaling>
          <c:orientation val="minMax"/>
        </c:scaling>
        <c:delete val="0"/>
        <c:axPos val="r"/>
        <c:majorGridlines>
          <c:spPr>
            <a:ln w="9525" cap="flat" cmpd="sng" algn="ctr">
              <a:noFill/>
              <a:prstDash val="solid"/>
              <a:round/>
            </a:ln>
            <a:effectLst/>
          </c:spPr>
        </c:majorGridlines>
        <c:numFmt formatCode="_(&quot;R$&quot;* #,##0.00_);_(&quot;R$&quot;* \(#,##0.00\);_(&quot;R$&quot;* &quot;-&quot;??_);_(@_)" sourceLinked="1"/>
        <c:majorTickMark val="out"/>
        <c:minorTickMark val="none"/>
        <c:tickLblPos val="none"/>
        <c:spPr>
          <a:noFill/>
          <a:ln w="9525" cap="flat" cmpd="sng" algn="ctr">
            <a:noFill/>
            <a:prstDash val="solid"/>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63427584"/>
        <c:crosses val="autoZero"/>
        <c:crossBetween val="between"/>
      </c:valAx>
      <c:spPr>
        <a:noFill/>
        <a:ln>
          <a:noFill/>
        </a:ln>
        <a:effectLst/>
      </c:spPr>
    </c:plotArea>
    <c:plotVisOnly val="1"/>
    <c:dispBlanksAs val="gap"/>
    <c:showDLblsOverMax val="0"/>
  </c:chart>
  <c:spPr>
    <a:solidFill>
      <a:schemeClr val="bg1"/>
    </a:solidFill>
    <a:ln w="9525" cap="flat" cmpd="sng" algn="ctr">
      <a:noFill/>
      <a:prstDash val="solid"/>
      <a:round/>
    </a:ln>
    <a:effectLst/>
  </c:spPr>
  <c:txPr>
    <a:bodyPr/>
    <a:lstStyle/>
    <a:p>
      <a:pPr>
        <a:defRPr sz="11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hyperlink" Target="https://ecustos.com.br/?sck=OPSienge"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485775</xdr:colOff>
      <xdr:row>1</xdr:row>
      <xdr:rowOff>238125</xdr:rowOff>
    </xdr:from>
    <xdr:to>
      <xdr:col>4</xdr:col>
      <xdr:colOff>314325</xdr:colOff>
      <xdr:row>3</xdr:row>
      <xdr:rowOff>28575</xdr:rowOff>
    </xdr:to>
    <xdr:pic>
      <xdr:nvPicPr>
        <xdr:cNvPr id="2" name="Imagem 1">
          <a:extLst>
            <a:ext uri="{FF2B5EF4-FFF2-40B4-BE49-F238E27FC236}">
              <a16:creationId xmlns:a16="http://schemas.microsoft.com/office/drawing/2014/main" id="{82DAEB66-A558-4B53-8D61-34D3197F7B8E}"/>
            </a:ext>
          </a:extLst>
        </xdr:cNvPr>
        <xdr:cNvPicPr>
          <a:picLocks noChangeAspect="1"/>
        </xdr:cNvPicPr>
      </xdr:nvPicPr>
      <xdr:blipFill>
        <a:blip xmlns:r="http://schemas.openxmlformats.org/officeDocument/2006/relationships" r:embed="rId1"/>
        <a:stretch>
          <a:fillRect/>
        </a:stretch>
      </xdr:blipFill>
      <xdr:spPr>
        <a:xfrm>
          <a:off x="1238250" y="400050"/>
          <a:ext cx="1657350" cy="4381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142875</xdr:colOff>
      <xdr:row>1</xdr:row>
      <xdr:rowOff>95250</xdr:rowOff>
    </xdr:from>
    <xdr:to>
      <xdr:col>2</xdr:col>
      <xdr:colOff>906124</xdr:colOff>
      <xdr:row>4</xdr:row>
      <xdr:rowOff>16674</xdr:rowOff>
    </xdr:to>
    <xdr:pic>
      <xdr:nvPicPr>
        <xdr:cNvPr id="2" name="Imagem 1">
          <a:extLst>
            <a:ext uri="{FF2B5EF4-FFF2-40B4-BE49-F238E27FC236}">
              <a16:creationId xmlns:a16="http://schemas.microsoft.com/office/drawing/2014/main" id="{A62DC63B-18A0-457A-AFB0-8FCF381562E1}"/>
            </a:ext>
          </a:extLst>
        </xdr:cNvPr>
        <xdr:cNvPicPr>
          <a:picLocks noChangeAspect="1"/>
        </xdr:cNvPicPr>
      </xdr:nvPicPr>
      <xdr:blipFill>
        <a:blip xmlns:r="http://schemas.openxmlformats.org/officeDocument/2006/relationships" r:embed="rId1"/>
        <a:stretch>
          <a:fillRect/>
        </a:stretch>
      </xdr:blipFill>
      <xdr:spPr>
        <a:xfrm>
          <a:off x="752475" y="285750"/>
          <a:ext cx="1725274" cy="4929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89647</xdr:colOff>
      <xdr:row>85</xdr:row>
      <xdr:rowOff>133350</xdr:rowOff>
    </xdr:from>
    <xdr:to>
      <xdr:col>5</xdr:col>
      <xdr:colOff>89647</xdr:colOff>
      <xdr:row>92</xdr:row>
      <xdr:rowOff>156882</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552450</xdr:colOff>
      <xdr:row>1</xdr:row>
      <xdr:rowOff>219075</xdr:rowOff>
    </xdr:from>
    <xdr:to>
      <xdr:col>2</xdr:col>
      <xdr:colOff>2277724</xdr:colOff>
      <xdr:row>3</xdr:row>
      <xdr:rowOff>197649</xdr:rowOff>
    </xdr:to>
    <xdr:pic>
      <xdr:nvPicPr>
        <xdr:cNvPr id="2" name="Imagem 1">
          <a:extLst>
            <a:ext uri="{FF2B5EF4-FFF2-40B4-BE49-F238E27FC236}">
              <a16:creationId xmlns:a16="http://schemas.microsoft.com/office/drawing/2014/main" id="{011A1D5E-3519-4525-9FF1-EC2C5ACFAE81}"/>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1228725" y="419100"/>
          <a:ext cx="1725274" cy="492924"/>
        </a:xfrm>
        <a:prstGeom prst="rect">
          <a:avLst/>
        </a:prstGeom>
      </xdr:spPr>
    </xdr:pic>
    <xdr:clientData/>
  </xdr:twoCellAnchor>
  <xdr:twoCellAnchor editAs="oneCell">
    <xdr:from>
      <xdr:col>11</xdr:col>
      <xdr:colOff>635560</xdr:colOff>
      <xdr:row>90</xdr:row>
      <xdr:rowOff>19236</xdr:rowOff>
    </xdr:from>
    <xdr:to>
      <xdr:col>14</xdr:col>
      <xdr:colOff>1262902</xdr:colOff>
      <xdr:row>92</xdr:row>
      <xdr:rowOff>130751</xdr:rowOff>
    </xdr:to>
    <xdr:pic>
      <xdr:nvPicPr>
        <xdr:cNvPr id="4" name="Imagem 3">
          <a:hlinkClick xmlns:r="http://schemas.openxmlformats.org/officeDocument/2006/relationships" r:id="rId3"/>
          <a:extLst>
            <a:ext uri="{FF2B5EF4-FFF2-40B4-BE49-F238E27FC236}">
              <a16:creationId xmlns:a16="http://schemas.microsoft.com/office/drawing/2014/main" id="{1BC26F95-08A9-41C8-8E48-F674F75F65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961531" y="18721854"/>
          <a:ext cx="1546224" cy="51492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76200</xdr:colOff>
      <xdr:row>1</xdr:row>
      <xdr:rowOff>180975</xdr:rowOff>
    </xdr:from>
    <xdr:to>
      <xdr:col>2</xdr:col>
      <xdr:colOff>666750</xdr:colOff>
      <xdr:row>4</xdr:row>
      <xdr:rowOff>9525</xdr:rowOff>
    </xdr:to>
    <xdr:pic>
      <xdr:nvPicPr>
        <xdr:cNvPr id="2" name="Imagem 1">
          <a:extLst>
            <a:ext uri="{FF2B5EF4-FFF2-40B4-BE49-F238E27FC236}">
              <a16:creationId xmlns:a16="http://schemas.microsoft.com/office/drawing/2014/main" id="{2A8E6326-7907-4153-BF0B-CE5B103F5CB6}"/>
            </a:ext>
          </a:extLst>
        </xdr:cNvPr>
        <xdr:cNvPicPr>
          <a:picLocks noChangeAspect="1"/>
        </xdr:cNvPicPr>
      </xdr:nvPicPr>
      <xdr:blipFill>
        <a:blip xmlns:r="http://schemas.openxmlformats.org/officeDocument/2006/relationships" r:embed="rId1"/>
        <a:stretch>
          <a:fillRect/>
        </a:stretch>
      </xdr:blipFill>
      <xdr:spPr>
        <a:xfrm>
          <a:off x="781050" y="371475"/>
          <a:ext cx="1371600" cy="400050"/>
        </a:xfrm>
        <a:prstGeom prst="rect">
          <a:avLst/>
        </a:prstGeom>
      </xdr:spPr>
    </xdr:pic>
    <xdr:clientData/>
  </xdr:twoCellAnchor>
  <xdr:twoCellAnchor editAs="oneCell">
    <xdr:from>
      <xdr:col>12</xdr:col>
      <xdr:colOff>50801</xdr:colOff>
      <xdr:row>1</xdr:row>
      <xdr:rowOff>152462</xdr:rowOff>
    </xdr:from>
    <xdr:to>
      <xdr:col>13</xdr:col>
      <xdr:colOff>768350</xdr:colOff>
      <xdr:row>4</xdr:row>
      <xdr:rowOff>92713</xdr:rowOff>
    </xdr:to>
    <xdr:pic>
      <xdr:nvPicPr>
        <xdr:cNvPr id="4" name="Imagem 3">
          <a:extLst>
            <a:ext uri="{FF2B5EF4-FFF2-40B4-BE49-F238E27FC236}">
              <a16:creationId xmlns:a16="http://schemas.microsoft.com/office/drawing/2014/main" id="{883D0633-5D34-6B10-EC8D-BB41DDB408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97851" y="336612"/>
          <a:ext cx="1536699" cy="51175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ub.org.br/cub-m2-estadua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ecustos.com.br/?sck=OPSienge" TargetMode="External"/><Relationship Id="rId2" Type="http://schemas.openxmlformats.org/officeDocument/2006/relationships/hyperlink" Target="https://www.sienge.com.br/demonstracao/" TargetMode="External"/><Relationship Id="rId1" Type="http://schemas.openxmlformats.org/officeDocument/2006/relationships/hyperlink" Target="https://www.sienge.com.br/materiais-gratuitos/" TargetMode="External"/><Relationship Id="rId5" Type="http://schemas.openxmlformats.org/officeDocument/2006/relationships/drawing" Target="../drawings/drawing4.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7BB67-87E3-47CC-8120-3D0DA59C1652}">
  <sheetPr>
    <tabColor rgb="FF92D050"/>
  </sheetPr>
  <dimension ref="A1:BP87"/>
  <sheetViews>
    <sheetView workbookViewId="0">
      <selection activeCell="F2" sqref="F2:V4"/>
    </sheetView>
  </sheetViews>
  <sheetFormatPr defaultRowHeight="14.45"/>
  <cols>
    <col min="1" max="1" width="11.28515625" customWidth="1"/>
    <col min="11" max="11" width="10.140625" customWidth="1"/>
  </cols>
  <sheetData>
    <row r="1" spans="1:68" ht="12.75" customHeight="1">
      <c r="A1" s="168"/>
      <c r="B1" s="158"/>
      <c r="C1" s="158"/>
      <c r="D1" s="158"/>
      <c r="E1" s="158"/>
      <c r="F1" s="158"/>
      <c r="G1" s="158"/>
      <c r="H1" s="158"/>
      <c r="I1" s="158"/>
      <c r="J1" s="158"/>
      <c r="K1" s="158"/>
      <c r="L1" s="158"/>
      <c r="M1" s="158"/>
      <c r="N1" s="158"/>
      <c r="O1" s="158"/>
      <c r="P1" s="158"/>
      <c r="Q1" s="158"/>
      <c r="R1" s="158"/>
      <c r="S1" s="158"/>
      <c r="T1" s="158"/>
      <c r="U1" s="158"/>
      <c r="V1" s="158"/>
      <c r="W1" s="1"/>
      <c r="X1" s="158"/>
      <c r="Y1" s="158"/>
      <c r="Z1" s="158"/>
      <c r="AA1" s="158"/>
      <c r="AB1" s="158"/>
      <c r="AC1" s="158"/>
      <c r="AD1" s="158"/>
      <c r="AE1" s="158"/>
      <c r="AF1" s="158"/>
      <c r="AG1" s="158"/>
      <c r="AH1" s="158"/>
      <c r="AI1" s="158"/>
      <c r="AJ1" s="158"/>
      <c r="AK1" s="158"/>
      <c r="AL1" s="158"/>
      <c r="AM1" s="158"/>
      <c r="AN1" s="158"/>
      <c r="AO1" s="158"/>
      <c r="AP1" s="158"/>
      <c r="AQ1" s="158"/>
      <c r="AR1" s="158"/>
      <c r="AS1" s="158"/>
      <c r="AT1" s="158"/>
      <c r="AU1" s="158"/>
      <c r="AV1" s="158"/>
      <c r="AW1" s="158"/>
      <c r="AX1" s="158"/>
      <c r="AY1" s="158"/>
      <c r="AZ1" s="158"/>
      <c r="BA1" s="158"/>
      <c r="BB1" s="158"/>
      <c r="BC1" s="158"/>
      <c r="BD1" s="158"/>
      <c r="BE1" s="158"/>
      <c r="BF1" s="158"/>
      <c r="BG1" s="158"/>
      <c r="BH1" s="158"/>
      <c r="BI1" s="158"/>
      <c r="BJ1" s="158"/>
      <c r="BK1" s="158"/>
      <c r="BL1" s="158"/>
      <c r="BM1" s="158"/>
      <c r="BN1" s="158"/>
      <c r="BO1" s="158"/>
      <c r="BP1" s="159"/>
    </row>
    <row r="2" spans="1:68" ht="25.5" customHeight="1">
      <c r="A2" s="162"/>
      <c r="B2" s="170"/>
      <c r="C2" s="171"/>
      <c r="D2" s="171"/>
      <c r="E2" s="172"/>
      <c r="F2" s="181" t="s">
        <v>0</v>
      </c>
      <c r="G2" s="182"/>
      <c r="H2" s="182"/>
      <c r="I2" s="182"/>
      <c r="J2" s="182"/>
      <c r="K2" s="182"/>
      <c r="L2" s="182"/>
      <c r="M2" s="182"/>
      <c r="N2" s="182"/>
      <c r="O2" s="182"/>
      <c r="P2" s="182"/>
      <c r="Q2" s="182"/>
      <c r="R2" s="182"/>
      <c r="S2" s="182"/>
      <c r="T2" s="182"/>
      <c r="U2" s="182"/>
      <c r="V2" s="183"/>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c r="BL2" s="160"/>
      <c r="BM2" s="160"/>
      <c r="BN2" s="160"/>
      <c r="BO2" s="160"/>
      <c r="BP2" s="161"/>
    </row>
    <row r="3" spans="1:68" ht="25.5" customHeight="1">
      <c r="A3" s="162"/>
      <c r="B3" s="173"/>
      <c r="C3" s="174"/>
      <c r="D3" s="174"/>
      <c r="E3" s="175"/>
      <c r="F3" s="184"/>
      <c r="G3" s="185"/>
      <c r="H3" s="185"/>
      <c r="I3" s="185"/>
      <c r="J3" s="185"/>
      <c r="K3" s="185"/>
      <c r="L3" s="185"/>
      <c r="M3" s="185"/>
      <c r="N3" s="185"/>
      <c r="O3" s="185"/>
      <c r="P3" s="185"/>
      <c r="Q3" s="185"/>
      <c r="R3" s="185"/>
      <c r="S3" s="185"/>
      <c r="T3" s="185"/>
      <c r="U3" s="185"/>
      <c r="V3" s="186"/>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c r="BL3" s="160"/>
      <c r="BM3" s="160"/>
      <c r="BN3" s="160"/>
      <c r="BO3" s="160"/>
      <c r="BP3" s="161"/>
    </row>
    <row r="4" spans="1:68" ht="25.5" customHeight="1">
      <c r="A4" s="162"/>
      <c r="B4" s="176"/>
      <c r="C4" s="177"/>
      <c r="D4" s="177"/>
      <c r="E4" s="178"/>
      <c r="F4" s="187"/>
      <c r="G4" s="188"/>
      <c r="H4" s="188"/>
      <c r="I4" s="188"/>
      <c r="J4" s="188"/>
      <c r="K4" s="188"/>
      <c r="L4" s="188"/>
      <c r="M4" s="188"/>
      <c r="N4" s="188"/>
      <c r="O4" s="188"/>
      <c r="P4" s="188"/>
      <c r="Q4" s="188"/>
      <c r="R4" s="188"/>
      <c r="S4" s="188"/>
      <c r="T4" s="188"/>
      <c r="U4" s="188"/>
      <c r="V4" s="189"/>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c r="BL4" s="160"/>
      <c r="BM4" s="160"/>
      <c r="BN4" s="160"/>
      <c r="BO4" s="160"/>
      <c r="BP4" s="161"/>
    </row>
    <row r="5" spans="1:68" ht="15" customHeight="1">
      <c r="A5" s="169"/>
      <c r="B5" s="160"/>
      <c r="C5" s="160"/>
      <c r="D5" s="160"/>
      <c r="E5" s="160"/>
      <c r="F5" s="160"/>
      <c r="G5" s="160"/>
      <c r="H5" s="160"/>
      <c r="I5" s="160"/>
      <c r="J5" s="160"/>
      <c r="K5" s="160"/>
      <c r="L5" s="160"/>
      <c r="M5" s="160"/>
      <c r="N5" s="160"/>
      <c r="O5" s="160"/>
      <c r="P5" s="160"/>
      <c r="Q5" s="160"/>
      <c r="R5" s="160"/>
      <c r="S5" s="160"/>
      <c r="T5" s="160"/>
      <c r="U5" s="160"/>
      <c r="V5" s="160"/>
      <c r="W5" s="162"/>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c r="BL5" s="160"/>
      <c r="BM5" s="160"/>
      <c r="BN5" s="160"/>
      <c r="BO5" s="160"/>
      <c r="BP5" s="161"/>
    </row>
    <row r="6" spans="1:68" s="30" customFormat="1" ht="33" customHeight="1">
      <c r="A6" s="162"/>
      <c r="B6" s="190" t="s">
        <v>1</v>
      </c>
      <c r="C6" s="191"/>
      <c r="D6" s="191"/>
      <c r="E6" s="191"/>
      <c r="F6" s="191"/>
      <c r="G6" s="191"/>
      <c r="H6" s="191"/>
      <c r="I6" s="191"/>
      <c r="J6" s="191"/>
      <c r="K6" s="192"/>
      <c r="L6" s="165"/>
      <c r="M6" s="190" t="s">
        <v>2</v>
      </c>
      <c r="N6" s="191"/>
      <c r="O6" s="191"/>
      <c r="P6" s="191"/>
      <c r="Q6" s="191"/>
      <c r="R6" s="191"/>
      <c r="S6" s="191"/>
      <c r="T6" s="191"/>
      <c r="U6" s="191"/>
      <c r="V6" s="192"/>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c r="BL6" s="160"/>
      <c r="BM6" s="160"/>
      <c r="BN6" s="160"/>
      <c r="BO6" s="160"/>
      <c r="BP6" s="161"/>
    </row>
    <row r="7" spans="1:68" ht="260.25" customHeight="1">
      <c r="A7" s="162"/>
      <c r="B7" s="193" t="s">
        <v>3</v>
      </c>
      <c r="C7" s="194"/>
      <c r="D7" s="194"/>
      <c r="E7" s="194"/>
      <c r="F7" s="194"/>
      <c r="G7" s="194"/>
      <c r="H7" s="194"/>
      <c r="I7" s="194"/>
      <c r="J7" s="194"/>
      <c r="K7" s="195"/>
      <c r="L7" s="166"/>
      <c r="M7" s="193" t="s">
        <v>4</v>
      </c>
      <c r="N7" s="194"/>
      <c r="O7" s="194"/>
      <c r="P7" s="194"/>
      <c r="Q7" s="194"/>
      <c r="R7" s="194"/>
      <c r="S7" s="194"/>
      <c r="T7" s="194"/>
      <c r="U7" s="194"/>
      <c r="V7" s="195"/>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c r="BL7" s="160"/>
      <c r="BM7" s="160"/>
      <c r="BN7" s="160"/>
      <c r="BO7" s="160"/>
      <c r="BP7" s="161"/>
    </row>
    <row r="8" spans="1:68" ht="10.5" customHeight="1">
      <c r="A8" s="169"/>
      <c r="B8" s="179"/>
      <c r="C8" s="179"/>
      <c r="D8" s="179"/>
      <c r="E8" s="179"/>
      <c r="F8" s="179"/>
      <c r="G8" s="179"/>
      <c r="H8" s="179"/>
      <c r="I8" s="179"/>
      <c r="J8" s="179"/>
      <c r="K8" s="179"/>
      <c r="L8" s="179"/>
      <c r="M8" s="179"/>
      <c r="N8" s="179"/>
      <c r="O8" s="179"/>
      <c r="P8" s="179"/>
      <c r="Q8" s="179"/>
      <c r="R8" s="179"/>
      <c r="S8" s="179"/>
      <c r="T8" s="179"/>
      <c r="U8" s="179"/>
      <c r="V8" s="18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c r="BL8" s="160"/>
      <c r="BM8" s="160"/>
      <c r="BN8" s="160"/>
      <c r="BO8" s="160"/>
      <c r="BP8" s="161"/>
    </row>
    <row r="9" spans="1:68" ht="15" customHeight="1">
      <c r="A9" s="167"/>
      <c r="B9" s="1"/>
      <c r="C9" s="158"/>
      <c r="D9" s="158"/>
      <c r="E9" s="158"/>
      <c r="F9" s="158"/>
      <c r="G9" s="158"/>
      <c r="H9" s="158"/>
      <c r="I9" s="158"/>
      <c r="J9" s="158"/>
      <c r="K9" s="158"/>
      <c r="L9" s="158"/>
      <c r="M9" s="158"/>
      <c r="N9" s="158"/>
      <c r="O9" s="158"/>
      <c r="P9" s="158"/>
      <c r="Q9" s="158"/>
      <c r="R9" s="158"/>
      <c r="S9" s="158"/>
      <c r="T9" s="158"/>
      <c r="U9" s="158"/>
      <c r="V9" s="159"/>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c r="BL9" s="160"/>
      <c r="BM9" s="160"/>
      <c r="BN9" s="160"/>
      <c r="BO9" s="160"/>
      <c r="BP9" s="161"/>
    </row>
    <row r="10" spans="1:68" ht="15" customHeight="1">
      <c r="A10" s="162"/>
      <c r="B10" s="162"/>
      <c r="C10" s="160"/>
      <c r="D10" s="160"/>
      <c r="E10" s="160"/>
      <c r="F10" s="160"/>
      <c r="G10" s="160"/>
      <c r="H10" s="160"/>
      <c r="I10" s="160"/>
      <c r="J10" s="160"/>
      <c r="K10" s="160"/>
      <c r="L10" s="160"/>
      <c r="M10" s="160"/>
      <c r="N10" s="160"/>
      <c r="O10" s="160"/>
      <c r="P10" s="160"/>
      <c r="Q10" s="160"/>
      <c r="R10" s="160"/>
      <c r="S10" s="160"/>
      <c r="T10" s="160"/>
      <c r="U10" s="160"/>
      <c r="V10" s="161"/>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c r="BL10" s="160"/>
      <c r="BM10" s="160"/>
      <c r="BN10" s="160"/>
      <c r="BO10" s="160"/>
      <c r="BP10" s="161"/>
    </row>
    <row r="11" spans="1:68" ht="15" customHeight="1">
      <c r="A11" s="162"/>
      <c r="B11" s="162"/>
      <c r="C11" s="160"/>
      <c r="D11" s="160"/>
      <c r="E11" s="160"/>
      <c r="F11" s="160"/>
      <c r="G11" s="160"/>
      <c r="H11" s="160"/>
      <c r="I11" s="160"/>
      <c r="J11" s="160"/>
      <c r="K11" s="160"/>
      <c r="L11" s="160"/>
      <c r="M11" s="160"/>
      <c r="N11" s="160"/>
      <c r="O11" s="160"/>
      <c r="P11" s="160"/>
      <c r="Q11" s="160"/>
      <c r="R11" s="160"/>
      <c r="S11" s="160"/>
      <c r="T11" s="160"/>
      <c r="U11" s="160"/>
      <c r="V11" s="161"/>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c r="BL11" s="160"/>
      <c r="BM11" s="160"/>
      <c r="BN11" s="160"/>
      <c r="BO11" s="160"/>
      <c r="BP11" s="161"/>
    </row>
    <row r="12" spans="1:68" ht="15" customHeight="1">
      <c r="A12" s="162"/>
      <c r="B12" s="162"/>
      <c r="C12" s="160"/>
      <c r="D12" s="160"/>
      <c r="E12" s="160"/>
      <c r="F12" s="160"/>
      <c r="G12" s="160"/>
      <c r="H12" s="160"/>
      <c r="I12" s="160"/>
      <c r="J12" s="160"/>
      <c r="K12" s="160"/>
      <c r="L12" s="160"/>
      <c r="M12" s="160"/>
      <c r="N12" s="160"/>
      <c r="O12" s="160"/>
      <c r="P12" s="160"/>
      <c r="Q12" s="160"/>
      <c r="R12" s="160"/>
      <c r="S12" s="160"/>
      <c r="T12" s="160"/>
      <c r="U12" s="160"/>
      <c r="V12" s="161"/>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c r="BL12" s="160"/>
      <c r="BM12" s="160"/>
      <c r="BN12" s="160"/>
      <c r="BO12" s="160"/>
      <c r="BP12" s="161"/>
    </row>
    <row r="13" spans="1:68" ht="15" customHeight="1">
      <c r="A13" s="162"/>
      <c r="B13" s="162"/>
      <c r="C13" s="160"/>
      <c r="D13" s="160"/>
      <c r="E13" s="160"/>
      <c r="F13" s="160"/>
      <c r="G13" s="160"/>
      <c r="H13" s="160"/>
      <c r="I13" s="160"/>
      <c r="J13" s="160"/>
      <c r="K13" s="160"/>
      <c r="L13" s="160"/>
      <c r="M13" s="160"/>
      <c r="N13" s="160"/>
      <c r="O13" s="160"/>
      <c r="P13" s="160"/>
      <c r="Q13" s="160"/>
      <c r="R13" s="160"/>
      <c r="S13" s="160"/>
      <c r="T13" s="160"/>
      <c r="U13" s="160"/>
      <c r="V13" s="161"/>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1"/>
    </row>
    <row r="14" spans="1:68" ht="15" customHeight="1">
      <c r="A14" s="162"/>
      <c r="B14" s="162"/>
      <c r="C14" s="160"/>
      <c r="D14" s="160"/>
      <c r="E14" s="160"/>
      <c r="F14" s="160"/>
      <c r="G14" s="160"/>
      <c r="H14" s="160"/>
      <c r="I14" s="160"/>
      <c r="J14" s="160"/>
      <c r="K14" s="160"/>
      <c r="L14" s="160"/>
      <c r="M14" s="160"/>
      <c r="N14" s="160"/>
      <c r="O14" s="160"/>
      <c r="P14" s="160"/>
      <c r="Q14" s="160"/>
      <c r="R14" s="160"/>
      <c r="S14" s="160"/>
      <c r="T14" s="160"/>
      <c r="U14" s="160"/>
      <c r="V14" s="161"/>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c r="BL14" s="160"/>
      <c r="BM14" s="160"/>
      <c r="BN14" s="160"/>
      <c r="BO14" s="160"/>
      <c r="BP14" s="161"/>
    </row>
    <row r="15" spans="1:68" ht="15" customHeight="1">
      <c r="A15" s="162"/>
      <c r="B15" s="162"/>
      <c r="C15" s="160"/>
      <c r="D15" s="160"/>
      <c r="E15" s="160"/>
      <c r="F15" s="160"/>
      <c r="G15" s="160"/>
      <c r="H15" s="160"/>
      <c r="I15" s="160"/>
      <c r="J15" s="160"/>
      <c r="K15" s="160"/>
      <c r="L15" s="160"/>
      <c r="M15" s="160"/>
      <c r="N15" s="160"/>
      <c r="O15" s="160"/>
      <c r="P15" s="160"/>
      <c r="Q15" s="160"/>
      <c r="R15" s="160"/>
      <c r="S15" s="160"/>
      <c r="T15" s="160"/>
      <c r="U15" s="160"/>
      <c r="V15" s="161"/>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c r="BL15" s="160"/>
      <c r="BM15" s="160"/>
      <c r="BN15" s="160"/>
      <c r="BO15" s="160"/>
      <c r="BP15" s="161"/>
    </row>
    <row r="16" spans="1:68" ht="15" customHeight="1">
      <c r="A16" s="162"/>
      <c r="B16" s="162"/>
      <c r="C16" s="160"/>
      <c r="D16" s="160"/>
      <c r="E16" s="160"/>
      <c r="F16" s="160"/>
      <c r="G16" s="160"/>
      <c r="H16" s="160"/>
      <c r="I16" s="160"/>
      <c r="J16" s="160"/>
      <c r="K16" s="160"/>
      <c r="L16" s="160"/>
      <c r="M16" s="160"/>
      <c r="N16" s="160"/>
      <c r="O16" s="160"/>
      <c r="P16" s="160"/>
      <c r="Q16" s="160"/>
      <c r="R16" s="160"/>
      <c r="S16" s="160"/>
      <c r="T16" s="160"/>
      <c r="U16" s="160"/>
      <c r="V16" s="161"/>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c r="BL16" s="160"/>
      <c r="BM16" s="160"/>
      <c r="BN16" s="160"/>
      <c r="BO16" s="160"/>
      <c r="BP16" s="161"/>
    </row>
    <row r="17" spans="1:68" ht="15" customHeight="1">
      <c r="A17" s="162"/>
      <c r="B17" s="162"/>
      <c r="C17" s="160"/>
      <c r="D17" s="160"/>
      <c r="E17" s="160"/>
      <c r="F17" s="160"/>
      <c r="G17" s="160"/>
      <c r="H17" s="160"/>
      <c r="I17" s="160"/>
      <c r="J17" s="160"/>
      <c r="K17" s="160"/>
      <c r="L17" s="160"/>
      <c r="M17" s="160"/>
      <c r="N17" s="160"/>
      <c r="O17" s="160"/>
      <c r="P17" s="160"/>
      <c r="Q17" s="160"/>
      <c r="R17" s="160"/>
      <c r="S17" s="160"/>
      <c r="T17" s="160"/>
      <c r="U17" s="160"/>
      <c r="V17" s="161"/>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c r="BL17" s="160"/>
      <c r="BM17" s="160"/>
      <c r="BN17" s="160"/>
      <c r="BO17" s="160"/>
      <c r="BP17" s="161"/>
    </row>
    <row r="18" spans="1:68" ht="15" customHeight="1">
      <c r="A18" s="162"/>
      <c r="B18" s="162"/>
      <c r="C18" s="160"/>
      <c r="D18" s="160"/>
      <c r="E18" s="160"/>
      <c r="F18" s="160"/>
      <c r="G18" s="160"/>
      <c r="H18" s="160"/>
      <c r="I18" s="160"/>
      <c r="J18" s="160"/>
      <c r="K18" s="160"/>
      <c r="L18" s="160"/>
      <c r="M18" s="160"/>
      <c r="N18" s="160"/>
      <c r="O18" s="160"/>
      <c r="P18" s="160"/>
      <c r="Q18" s="160"/>
      <c r="R18" s="160"/>
      <c r="S18" s="160"/>
      <c r="T18" s="160"/>
      <c r="U18" s="160"/>
      <c r="V18" s="161"/>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c r="BL18" s="160"/>
      <c r="BM18" s="160"/>
      <c r="BN18" s="160"/>
      <c r="BO18" s="160"/>
      <c r="BP18" s="161"/>
    </row>
    <row r="19" spans="1:68" ht="15" customHeight="1">
      <c r="A19" s="162"/>
      <c r="B19" s="162"/>
      <c r="C19" s="160"/>
      <c r="D19" s="160"/>
      <c r="E19" s="160"/>
      <c r="F19" s="160"/>
      <c r="G19" s="160"/>
      <c r="H19" s="160"/>
      <c r="I19" s="160"/>
      <c r="J19" s="160"/>
      <c r="K19" s="160"/>
      <c r="L19" s="160"/>
      <c r="M19" s="160"/>
      <c r="N19" s="160"/>
      <c r="O19" s="160"/>
      <c r="P19" s="160"/>
      <c r="Q19" s="160"/>
      <c r="R19" s="160"/>
      <c r="S19" s="160"/>
      <c r="T19" s="160"/>
      <c r="U19" s="160"/>
      <c r="V19" s="161"/>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c r="BL19" s="160"/>
      <c r="BM19" s="160"/>
      <c r="BN19" s="160"/>
      <c r="BO19" s="160"/>
      <c r="BP19" s="161"/>
    </row>
    <row r="20" spans="1:68" ht="15" customHeight="1">
      <c r="A20" s="162"/>
      <c r="B20" s="162"/>
      <c r="C20" s="160"/>
      <c r="D20" s="160"/>
      <c r="E20" s="160"/>
      <c r="F20" s="160"/>
      <c r="G20" s="160"/>
      <c r="H20" s="160"/>
      <c r="I20" s="160"/>
      <c r="J20" s="160"/>
      <c r="K20" s="160"/>
      <c r="L20" s="160"/>
      <c r="M20" s="160"/>
      <c r="N20" s="160"/>
      <c r="O20" s="160"/>
      <c r="P20" s="160"/>
      <c r="Q20" s="160"/>
      <c r="R20" s="160"/>
      <c r="S20" s="160"/>
      <c r="T20" s="160"/>
      <c r="U20" s="160"/>
      <c r="V20" s="161"/>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c r="BL20" s="160"/>
      <c r="BM20" s="160"/>
      <c r="BN20" s="160"/>
      <c r="BO20" s="160"/>
      <c r="BP20" s="161"/>
    </row>
    <row r="21" spans="1:68" ht="15" customHeight="1">
      <c r="A21" s="162"/>
      <c r="B21" s="162"/>
      <c r="C21" s="160"/>
      <c r="D21" s="160"/>
      <c r="E21" s="160"/>
      <c r="F21" s="160"/>
      <c r="G21" s="160"/>
      <c r="H21" s="160"/>
      <c r="I21" s="160"/>
      <c r="J21" s="160"/>
      <c r="K21" s="160"/>
      <c r="L21" s="160"/>
      <c r="M21" s="160"/>
      <c r="N21" s="160"/>
      <c r="O21" s="160"/>
      <c r="P21" s="160"/>
      <c r="Q21" s="160"/>
      <c r="R21" s="160"/>
      <c r="S21" s="160"/>
      <c r="T21" s="160"/>
      <c r="U21" s="160"/>
      <c r="V21" s="161"/>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c r="BL21" s="160"/>
      <c r="BM21" s="160"/>
      <c r="BN21" s="160"/>
      <c r="BO21" s="160"/>
      <c r="BP21" s="161"/>
    </row>
    <row r="22" spans="1:68" ht="15" customHeight="1">
      <c r="A22" s="162"/>
      <c r="B22" s="162"/>
      <c r="C22" s="160"/>
      <c r="D22" s="160"/>
      <c r="E22" s="160"/>
      <c r="F22" s="160"/>
      <c r="G22" s="160"/>
      <c r="H22" s="160"/>
      <c r="I22" s="160"/>
      <c r="J22" s="160"/>
      <c r="K22" s="160"/>
      <c r="L22" s="160"/>
      <c r="M22" s="160"/>
      <c r="N22" s="160"/>
      <c r="O22" s="160"/>
      <c r="P22" s="160"/>
      <c r="Q22" s="160"/>
      <c r="R22" s="160"/>
      <c r="S22" s="160"/>
      <c r="T22" s="160"/>
      <c r="U22" s="160"/>
      <c r="V22" s="161"/>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c r="BL22" s="160"/>
      <c r="BM22" s="160"/>
      <c r="BN22" s="160"/>
      <c r="BO22" s="160"/>
      <c r="BP22" s="161"/>
    </row>
    <row r="23" spans="1:68" ht="15" customHeight="1">
      <c r="A23" s="162"/>
      <c r="B23" s="162"/>
      <c r="C23" s="160"/>
      <c r="D23" s="160"/>
      <c r="E23" s="160"/>
      <c r="F23" s="160"/>
      <c r="G23" s="160"/>
      <c r="H23" s="160"/>
      <c r="I23" s="160"/>
      <c r="J23" s="160"/>
      <c r="K23" s="160"/>
      <c r="L23" s="160"/>
      <c r="M23" s="160"/>
      <c r="N23" s="160"/>
      <c r="O23" s="160"/>
      <c r="P23" s="160"/>
      <c r="Q23" s="160"/>
      <c r="R23" s="160"/>
      <c r="S23" s="160"/>
      <c r="T23" s="160"/>
      <c r="U23" s="160"/>
      <c r="V23" s="161"/>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c r="BL23" s="160"/>
      <c r="BM23" s="160"/>
      <c r="BN23" s="160"/>
      <c r="BO23" s="160"/>
      <c r="BP23" s="161"/>
    </row>
    <row r="24" spans="1:68" ht="15" customHeight="1">
      <c r="A24" s="162"/>
      <c r="B24" s="162"/>
      <c r="C24" s="160"/>
      <c r="D24" s="160"/>
      <c r="E24" s="160"/>
      <c r="F24" s="160"/>
      <c r="G24" s="160"/>
      <c r="H24" s="160"/>
      <c r="I24" s="160"/>
      <c r="J24" s="160"/>
      <c r="K24" s="160"/>
      <c r="L24" s="160"/>
      <c r="M24" s="160"/>
      <c r="N24" s="160"/>
      <c r="O24" s="160"/>
      <c r="P24" s="160"/>
      <c r="Q24" s="160"/>
      <c r="R24" s="160"/>
      <c r="S24" s="160"/>
      <c r="T24" s="160"/>
      <c r="U24" s="160"/>
      <c r="V24" s="161"/>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c r="BL24" s="160"/>
      <c r="BM24" s="160"/>
      <c r="BN24" s="160"/>
      <c r="BO24" s="160"/>
      <c r="BP24" s="161"/>
    </row>
    <row r="25" spans="1:68" ht="15" customHeight="1">
      <c r="A25" s="162"/>
      <c r="B25" s="162"/>
      <c r="C25" s="160"/>
      <c r="D25" s="160"/>
      <c r="E25" s="160"/>
      <c r="F25" s="160"/>
      <c r="G25" s="160"/>
      <c r="H25" s="160"/>
      <c r="I25" s="160"/>
      <c r="J25" s="160"/>
      <c r="K25" s="160"/>
      <c r="L25" s="160"/>
      <c r="M25" s="160"/>
      <c r="N25" s="160"/>
      <c r="O25" s="160"/>
      <c r="P25" s="160"/>
      <c r="Q25" s="160"/>
      <c r="R25" s="160"/>
      <c r="S25" s="160"/>
      <c r="T25" s="160"/>
      <c r="U25" s="160"/>
      <c r="V25" s="161"/>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c r="BL25" s="160"/>
      <c r="BM25" s="160"/>
      <c r="BN25" s="160"/>
      <c r="BO25" s="160"/>
      <c r="BP25" s="161"/>
    </row>
    <row r="26" spans="1:68" ht="15" customHeight="1">
      <c r="A26" s="162"/>
      <c r="B26" s="162"/>
      <c r="C26" s="160"/>
      <c r="D26" s="160"/>
      <c r="E26" s="160"/>
      <c r="F26" s="160"/>
      <c r="G26" s="160"/>
      <c r="H26" s="160"/>
      <c r="I26" s="160"/>
      <c r="J26" s="160"/>
      <c r="K26" s="160"/>
      <c r="L26" s="160"/>
      <c r="M26" s="160"/>
      <c r="N26" s="160"/>
      <c r="O26" s="160"/>
      <c r="P26" s="160"/>
      <c r="Q26" s="160"/>
      <c r="R26" s="160"/>
      <c r="S26" s="160"/>
      <c r="T26" s="160"/>
      <c r="U26" s="160"/>
      <c r="V26" s="161"/>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c r="BL26" s="160"/>
      <c r="BM26" s="160"/>
      <c r="BN26" s="160"/>
      <c r="BO26" s="160"/>
      <c r="BP26" s="161"/>
    </row>
    <row r="27" spans="1:68" ht="15" customHeight="1">
      <c r="A27" s="162"/>
      <c r="B27" s="162"/>
      <c r="C27" s="160"/>
      <c r="D27" s="160"/>
      <c r="E27" s="160"/>
      <c r="F27" s="160"/>
      <c r="G27" s="160"/>
      <c r="H27" s="160"/>
      <c r="I27" s="160"/>
      <c r="J27" s="160"/>
      <c r="K27" s="160"/>
      <c r="L27" s="160"/>
      <c r="M27" s="160"/>
      <c r="N27" s="160"/>
      <c r="O27" s="160"/>
      <c r="P27" s="160"/>
      <c r="Q27" s="160"/>
      <c r="R27" s="160"/>
      <c r="S27" s="160"/>
      <c r="T27" s="160"/>
      <c r="U27" s="160"/>
      <c r="V27" s="161"/>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c r="BL27" s="160"/>
      <c r="BM27" s="160"/>
      <c r="BN27" s="160"/>
      <c r="BO27" s="160"/>
      <c r="BP27" s="161"/>
    </row>
    <row r="28" spans="1:68" ht="15" customHeight="1">
      <c r="A28" s="162"/>
      <c r="B28" s="162"/>
      <c r="C28" s="160"/>
      <c r="D28" s="160"/>
      <c r="E28" s="160"/>
      <c r="F28" s="160"/>
      <c r="G28" s="160"/>
      <c r="H28" s="160"/>
      <c r="I28" s="160"/>
      <c r="J28" s="160"/>
      <c r="K28" s="160"/>
      <c r="L28" s="160"/>
      <c r="M28" s="160"/>
      <c r="N28" s="160"/>
      <c r="O28" s="160"/>
      <c r="P28" s="160"/>
      <c r="Q28" s="160"/>
      <c r="R28" s="160"/>
      <c r="S28" s="160"/>
      <c r="T28" s="160"/>
      <c r="U28" s="160"/>
      <c r="V28" s="161"/>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c r="BL28" s="160"/>
      <c r="BM28" s="160"/>
      <c r="BN28" s="160"/>
      <c r="BO28" s="160"/>
      <c r="BP28" s="161"/>
    </row>
    <row r="29" spans="1:68" ht="15" customHeight="1">
      <c r="A29" s="162"/>
      <c r="B29" s="162"/>
      <c r="C29" s="160"/>
      <c r="D29" s="160"/>
      <c r="E29" s="160"/>
      <c r="F29" s="160"/>
      <c r="G29" s="160"/>
      <c r="H29" s="160"/>
      <c r="I29" s="160"/>
      <c r="J29" s="160"/>
      <c r="K29" s="160"/>
      <c r="L29" s="160"/>
      <c r="M29" s="160"/>
      <c r="N29" s="160"/>
      <c r="O29" s="160"/>
      <c r="P29" s="160"/>
      <c r="Q29" s="160"/>
      <c r="R29" s="160"/>
      <c r="S29" s="160"/>
      <c r="T29" s="160"/>
      <c r="U29" s="160"/>
      <c r="V29" s="161"/>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c r="BL29" s="160"/>
      <c r="BM29" s="160"/>
      <c r="BN29" s="160"/>
      <c r="BO29" s="160"/>
      <c r="BP29" s="161"/>
    </row>
    <row r="30" spans="1:68" ht="15" customHeight="1">
      <c r="A30" s="162"/>
      <c r="B30" s="162"/>
      <c r="C30" s="160"/>
      <c r="D30" s="160"/>
      <c r="E30" s="160"/>
      <c r="F30" s="160"/>
      <c r="G30" s="160"/>
      <c r="H30" s="160"/>
      <c r="I30" s="160"/>
      <c r="J30" s="160"/>
      <c r="K30" s="160"/>
      <c r="L30" s="160"/>
      <c r="M30" s="160"/>
      <c r="N30" s="160"/>
      <c r="O30" s="160"/>
      <c r="P30" s="160"/>
      <c r="Q30" s="160"/>
      <c r="R30" s="160"/>
      <c r="S30" s="160"/>
      <c r="T30" s="160"/>
      <c r="U30" s="160"/>
      <c r="V30" s="161"/>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c r="BL30" s="160"/>
      <c r="BM30" s="160"/>
      <c r="BN30" s="160"/>
      <c r="BO30" s="160"/>
      <c r="BP30" s="161"/>
    </row>
    <row r="31" spans="1:68" ht="15" customHeight="1">
      <c r="A31" s="162"/>
      <c r="B31" s="162"/>
      <c r="C31" s="160"/>
      <c r="D31" s="160"/>
      <c r="E31" s="160"/>
      <c r="F31" s="160"/>
      <c r="G31" s="160"/>
      <c r="H31" s="160"/>
      <c r="I31" s="160"/>
      <c r="J31" s="160"/>
      <c r="K31" s="160"/>
      <c r="L31" s="160"/>
      <c r="M31" s="160"/>
      <c r="N31" s="160"/>
      <c r="O31" s="160"/>
      <c r="P31" s="160"/>
      <c r="Q31" s="160"/>
      <c r="R31" s="160"/>
      <c r="S31" s="160"/>
      <c r="T31" s="160"/>
      <c r="U31" s="160"/>
      <c r="V31" s="161"/>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c r="BL31" s="160"/>
      <c r="BM31" s="160"/>
      <c r="BN31" s="160"/>
      <c r="BO31" s="160"/>
      <c r="BP31" s="161"/>
    </row>
    <row r="32" spans="1:68" ht="15" customHeight="1">
      <c r="A32" s="162"/>
      <c r="B32" s="162"/>
      <c r="C32" s="160"/>
      <c r="D32" s="160"/>
      <c r="E32" s="160"/>
      <c r="F32" s="160"/>
      <c r="G32" s="160"/>
      <c r="H32" s="160"/>
      <c r="I32" s="160"/>
      <c r="J32" s="160"/>
      <c r="K32" s="160"/>
      <c r="L32" s="160"/>
      <c r="M32" s="160"/>
      <c r="N32" s="160"/>
      <c r="O32" s="160"/>
      <c r="P32" s="160"/>
      <c r="Q32" s="160"/>
      <c r="R32" s="160"/>
      <c r="S32" s="160"/>
      <c r="T32" s="160"/>
      <c r="U32" s="160"/>
      <c r="V32" s="161"/>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c r="BL32" s="160"/>
      <c r="BM32" s="160"/>
      <c r="BN32" s="160"/>
      <c r="BO32" s="160"/>
      <c r="BP32" s="161"/>
    </row>
    <row r="33" spans="1:68" ht="15" customHeight="1">
      <c r="A33" s="162"/>
      <c r="B33" s="162"/>
      <c r="C33" s="160"/>
      <c r="D33" s="160"/>
      <c r="E33" s="160"/>
      <c r="F33" s="160"/>
      <c r="G33" s="160"/>
      <c r="H33" s="160"/>
      <c r="I33" s="160"/>
      <c r="J33" s="160"/>
      <c r="K33" s="160"/>
      <c r="L33" s="160"/>
      <c r="M33" s="160"/>
      <c r="N33" s="160"/>
      <c r="O33" s="160"/>
      <c r="P33" s="160"/>
      <c r="Q33" s="160"/>
      <c r="R33" s="160"/>
      <c r="S33" s="160"/>
      <c r="T33" s="160"/>
      <c r="U33" s="160"/>
      <c r="V33" s="161"/>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c r="BL33" s="160"/>
      <c r="BM33" s="160"/>
      <c r="BN33" s="160"/>
      <c r="BO33" s="160"/>
      <c r="BP33" s="161"/>
    </row>
    <row r="34" spans="1:68" ht="15" customHeight="1">
      <c r="A34" s="162"/>
      <c r="B34" s="162"/>
      <c r="C34" s="160"/>
      <c r="D34" s="160"/>
      <c r="E34" s="160"/>
      <c r="F34" s="160"/>
      <c r="G34" s="160"/>
      <c r="H34" s="160"/>
      <c r="I34" s="160"/>
      <c r="J34" s="160"/>
      <c r="K34" s="160"/>
      <c r="L34" s="160"/>
      <c r="M34" s="160"/>
      <c r="N34" s="160"/>
      <c r="O34" s="160"/>
      <c r="P34" s="160"/>
      <c r="Q34" s="160"/>
      <c r="R34" s="160"/>
      <c r="S34" s="160"/>
      <c r="T34" s="160"/>
      <c r="U34" s="160"/>
      <c r="V34" s="161"/>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c r="BL34" s="160"/>
      <c r="BM34" s="160"/>
      <c r="BN34" s="160"/>
      <c r="BO34" s="160"/>
      <c r="BP34" s="161"/>
    </row>
    <row r="35" spans="1:68" ht="15" customHeight="1">
      <c r="A35" s="162"/>
      <c r="B35" s="162"/>
      <c r="C35" s="160"/>
      <c r="D35" s="160"/>
      <c r="E35" s="160"/>
      <c r="F35" s="160"/>
      <c r="G35" s="160"/>
      <c r="H35" s="160"/>
      <c r="I35" s="160"/>
      <c r="J35" s="160"/>
      <c r="K35" s="160"/>
      <c r="L35" s="160"/>
      <c r="M35" s="160"/>
      <c r="N35" s="160"/>
      <c r="O35" s="160"/>
      <c r="P35" s="160"/>
      <c r="Q35" s="160"/>
      <c r="R35" s="160"/>
      <c r="S35" s="160"/>
      <c r="T35" s="160"/>
      <c r="U35" s="160"/>
      <c r="V35" s="161"/>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c r="BL35" s="160"/>
      <c r="BM35" s="160"/>
      <c r="BN35" s="160"/>
      <c r="BO35" s="160"/>
      <c r="BP35" s="161"/>
    </row>
    <row r="36" spans="1:68" ht="15" customHeight="1">
      <c r="A36" s="162"/>
      <c r="B36" s="162"/>
      <c r="C36" s="160"/>
      <c r="D36" s="160"/>
      <c r="E36" s="160"/>
      <c r="F36" s="160"/>
      <c r="G36" s="160"/>
      <c r="H36" s="160"/>
      <c r="I36" s="160"/>
      <c r="J36" s="160"/>
      <c r="K36" s="160"/>
      <c r="L36" s="160"/>
      <c r="M36" s="160"/>
      <c r="N36" s="160"/>
      <c r="O36" s="160"/>
      <c r="P36" s="160"/>
      <c r="Q36" s="160"/>
      <c r="R36" s="160"/>
      <c r="S36" s="160"/>
      <c r="T36" s="160"/>
      <c r="U36" s="160"/>
      <c r="V36" s="161"/>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c r="BL36" s="160"/>
      <c r="BM36" s="160"/>
      <c r="BN36" s="160"/>
      <c r="BO36" s="160"/>
      <c r="BP36" s="161"/>
    </row>
    <row r="37" spans="1:68" ht="15" customHeight="1">
      <c r="A37" s="162"/>
      <c r="B37" s="162"/>
      <c r="C37" s="160"/>
      <c r="D37" s="160"/>
      <c r="E37" s="160"/>
      <c r="F37" s="160"/>
      <c r="G37" s="160"/>
      <c r="H37" s="160"/>
      <c r="I37" s="160"/>
      <c r="J37" s="160"/>
      <c r="K37" s="160"/>
      <c r="L37" s="160"/>
      <c r="M37" s="160"/>
      <c r="N37" s="160"/>
      <c r="O37" s="160"/>
      <c r="P37" s="160"/>
      <c r="Q37" s="160"/>
      <c r="R37" s="160"/>
      <c r="S37" s="160"/>
      <c r="T37" s="160"/>
      <c r="U37" s="160"/>
      <c r="V37" s="161"/>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c r="BL37" s="160"/>
      <c r="BM37" s="160"/>
      <c r="BN37" s="160"/>
      <c r="BO37" s="160"/>
      <c r="BP37" s="161"/>
    </row>
    <row r="38" spans="1:68" ht="15" customHeight="1">
      <c r="A38" s="162"/>
      <c r="B38" s="162"/>
      <c r="C38" s="160"/>
      <c r="D38" s="160"/>
      <c r="E38" s="160"/>
      <c r="F38" s="160"/>
      <c r="G38" s="160"/>
      <c r="H38" s="160"/>
      <c r="I38" s="160"/>
      <c r="J38" s="160"/>
      <c r="K38" s="160"/>
      <c r="L38" s="160"/>
      <c r="M38" s="160"/>
      <c r="N38" s="160"/>
      <c r="O38" s="160"/>
      <c r="P38" s="160"/>
      <c r="Q38" s="160"/>
      <c r="R38" s="160"/>
      <c r="S38" s="160"/>
      <c r="T38" s="160"/>
      <c r="U38" s="160"/>
      <c r="V38" s="161"/>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c r="BL38" s="160"/>
      <c r="BM38" s="160"/>
      <c r="BN38" s="160"/>
      <c r="BO38" s="160"/>
      <c r="BP38" s="161"/>
    </row>
    <row r="39" spans="1:68" ht="15" customHeight="1">
      <c r="A39" s="162"/>
      <c r="B39" s="162"/>
      <c r="C39" s="160"/>
      <c r="D39" s="160"/>
      <c r="E39" s="160"/>
      <c r="F39" s="160"/>
      <c r="G39" s="160"/>
      <c r="H39" s="160"/>
      <c r="I39" s="160"/>
      <c r="J39" s="160"/>
      <c r="K39" s="160"/>
      <c r="L39" s="160"/>
      <c r="M39" s="160"/>
      <c r="N39" s="160"/>
      <c r="O39" s="160"/>
      <c r="P39" s="160"/>
      <c r="Q39" s="160"/>
      <c r="R39" s="160"/>
      <c r="S39" s="160"/>
      <c r="T39" s="160"/>
      <c r="U39" s="160"/>
      <c r="V39" s="161"/>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c r="BL39" s="160"/>
      <c r="BM39" s="160"/>
      <c r="BN39" s="160"/>
      <c r="BO39" s="160"/>
      <c r="BP39" s="161"/>
    </row>
    <row r="40" spans="1:68" ht="15" customHeight="1">
      <c r="A40" s="162"/>
      <c r="B40" s="162"/>
      <c r="C40" s="160"/>
      <c r="D40" s="160"/>
      <c r="E40" s="160"/>
      <c r="F40" s="160"/>
      <c r="G40" s="160"/>
      <c r="H40" s="160"/>
      <c r="I40" s="160"/>
      <c r="J40" s="160"/>
      <c r="K40" s="160"/>
      <c r="L40" s="160"/>
      <c r="M40" s="160"/>
      <c r="N40" s="160"/>
      <c r="O40" s="160"/>
      <c r="P40" s="160"/>
      <c r="Q40" s="160"/>
      <c r="R40" s="160"/>
      <c r="S40" s="160"/>
      <c r="T40" s="160"/>
      <c r="U40" s="160"/>
      <c r="V40" s="161"/>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c r="BL40" s="160"/>
      <c r="BM40" s="160"/>
      <c r="BN40" s="160"/>
      <c r="BO40" s="160"/>
      <c r="BP40" s="161"/>
    </row>
    <row r="41" spans="1:68" ht="15" customHeight="1">
      <c r="A41" s="162"/>
      <c r="B41" s="162"/>
      <c r="C41" s="160"/>
      <c r="D41" s="160"/>
      <c r="E41" s="160"/>
      <c r="F41" s="160"/>
      <c r="G41" s="160"/>
      <c r="H41" s="160"/>
      <c r="I41" s="160"/>
      <c r="J41" s="160"/>
      <c r="K41" s="160"/>
      <c r="L41" s="160"/>
      <c r="M41" s="160"/>
      <c r="N41" s="160"/>
      <c r="O41" s="160"/>
      <c r="P41" s="160"/>
      <c r="Q41" s="160"/>
      <c r="R41" s="160"/>
      <c r="S41" s="160"/>
      <c r="T41" s="160"/>
      <c r="U41" s="160"/>
      <c r="V41" s="161"/>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c r="BL41" s="160"/>
      <c r="BM41" s="160"/>
      <c r="BN41" s="160"/>
      <c r="BO41" s="160"/>
      <c r="BP41" s="161"/>
    </row>
    <row r="42" spans="1:68" ht="15" customHeight="1">
      <c r="A42" s="162"/>
      <c r="B42" s="162"/>
      <c r="C42" s="160"/>
      <c r="D42" s="160"/>
      <c r="E42" s="160"/>
      <c r="F42" s="160"/>
      <c r="G42" s="160"/>
      <c r="H42" s="160"/>
      <c r="I42" s="160"/>
      <c r="J42" s="160"/>
      <c r="K42" s="160"/>
      <c r="L42" s="160"/>
      <c r="M42" s="160"/>
      <c r="N42" s="160"/>
      <c r="O42" s="160"/>
      <c r="P42" s="160"/>
      <c r="Q42" s="160"/>
      <c r="R42" s="160"/>
      <c r="S42" s="160"/>
      <c r="T42" s="160"/>
      <c r="U42" s="160"/>
      <c r="V42" s="161"/>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c r="BL42" s="160"/>
      <c r="BM42" s="160"/>
      <c r="BN42" s="160"/>
      <c r="BO42" s="160"/>
      <c r="BP42" s="161"/>
    </row>
    <row r="43" spans="1:68" ht="15" customHeight="1">
      <c r="A43" s="162"/>
      <c r="B43" s="162"/>
      <c r="C43" s="160"/>
      <c r="D43" s="160"/>
      <c r="E43" s="160"/>
      <c r="F43" s="160"/>
      <c r="G43" s="160"/>
      <c r="H43" s="160"/>
      <c r="I43" s="160"/>
      <c r="J43" s="160"/>
      <c r="K43" s="160"/>
      <c r="L43" s="160"/>
      <c r="M43" s="160"/>
      <c r="N43" s="160"/>
      <c r="O43" s="160"/>
      <c r="P43" s="160"/>
      <c r="Q43" s="160"/>
      <c r="R43" s="160"/>
      <c r="S43" s="160"/>
      <c r="T43" s="160"/>
      <c r="U43" s="160"/>
      <c r="V43" s="161"/>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c r="BL43" s="160"/>
      <c r="BM43" s="160"/>
      <c r="BN43" s="160"/>
      <c r="BO43" s="160"/>
      <c r="BP43" s="161"/>
    </row>
    <row r="44" spans="1:68" ht="15" customHeight="1">
      <c r="A44" s="162"/>
      <c r="B44" s="162"/>
      <c r="C44" s="160"/>
      <c r="D44" s="160"/>
      <c r="E44" s="160"/>
      <c r="F44" s="160"/>
      <c r="G44" s="160"/>
      <c r="H44" s="160"/>
      <c r="I44" s="160"/>
      <c r="J44" s="160"/>
      <c r="K44" s="160"/>
      <c r="L44" s="160"/>
      <c r="M44" s="160"/>
      <c r="N44" s="160"/>
      <c r="O44" s="160"/>
      <c r="P44" s="160"/>
      <c r="Q44" s="160"/>
      <c r="R44" s="160"/>
      <c r="S44" s="160"/>
      <c r="T44" s="160"/>
      <c r="U44" s="160"/>
      <c r="V44" s="161"/>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c r="BL44" s="160"/>
      <c r="BM44" s="160"/>
      <c r="BN44" s="160"/>
      <c r="BO44" s="160"/>
      <c r="BP44" s="161"/>
    </row>
    <row r="45" spans="1:68" ht="15" customHeight="1">
      <c r="A45" s="162"/>
      <c r="B45" s="162"/>
      <c r="C45" s="160"/>
      <c r="D45" s="160"/>
      <c r="E45" s="160"/>
      <c r="F45" s="160"/>
      <c r="G45" s="160"/>
      <c r="H45" s="160"/>
      <c r="I45" s="160"/>
      <c r="J45" s="160"/>
      <c r="K45" s="160"/>
      <c r="L45" s="160"/>
      <c r="M45" s="160"/>
      <c r="N45" s="160"/>
      <c r="O45" s="160"/>
      <c r="P45" s="160"/>
      <c r="Q45" s="160"/>
      <c r="R45" s="160"/>
      <c r="S45" s="160"/>
      <c r="T45" s="160"/>
      <c r="U45" s="160"/>
      <c r="V45" s="161"/>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c r="BL45" s="160"/>
      <c r="BM45" s="160"/>
      <c r="BN45" s="160"/>
      <c r="BO45" s="160"/>
      <c r="BP45" s="161"/>
    </row>
    <row r="46" spans="1:68" ht="15" customHeight="1">
      <c r="A46" s="162"/>
      <c r="B46" s="162"/>
      <c r="C46" s="160"/>
      <c r="D46" s="160"/>
      <c r="E46" s="160"/>
      <c r="F46" s="160"/>
      <c r="G46" s="160"/>
      <c r="H46" s="160"/>
      <c r="I46" s="160"/>
      <c r="J46" s="160"/>
      <c r="K46" s="160"/>
      <c r="L46" s="160"/>
      <c r="M46" s="160"/>
      <c r="N46" s="160"/>
      <c r="O46" s="160"/>
      <c r="P46" s="160"/>
      <c r="Q46" s="160"/>
      <c r="R46" s="160"/>
      <c r="S46" s="160"/>
      <c r="T46" s="160"/>
      <c r="U46" s="160"/>
      <c r="V46" s="161"/>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c r="BL46" s="160"/>
      <c r="BM46" s="160"/>
      <c r="BN46" s="160"/>
      <c r="BO46" s="160"/>
      <c r="BP46" s="161"/>
    </row>
    <row r="47" spans="1:68" ht="15" customHeight="1">
      <c r="A47" s="162"/>
      <c r="B47" s="162"/>
      <c r="C47" s="160"/>
      <c r="D47" s="160"/>
      <c r="E47" s="160"/>
      <c r="F47" s="160"/>
      <c r="G47" s="160"/>
      <c r="H47" s="160"/>
      <c r="I47" s="160"/>
      <c r="J47" s="160"/>
      <c r="K47" s="160"/>
      <c r="L47" s="160"/>
      <c r="M47" s="160"/>
      <c r="N47" s="160"/>
      <c r="O47" s="160"/>
      <c r="P47" s="160"/>
      <c r="Q47" s="160"/>
      <c r="R47" s="160"/>
      <c r="S47" s="160"/>
      <c r="T47" s="160"/>
      <c r="U47" s="160"/>
      <c r="V47" s="161"/>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c r="BL47" s="160"/>
      <c r="BM47" s="160"/>
      <c r="BN47" s="160"/>
      <c r="BO47" s="160"/>
      <c r="BP47" s="161"/>
    </row>
    <row r="48" spans="1:68" ht="15" customHeight="1">
      <c r="A48" s="162"/>
      <c r="B48" s="162"/>
      <c r="C48" s="160"/>
      <c r="D48" s="160"/>
      <c r="E48" s="160"/>
      <c r="F48" s="160"/>
      <c r="G48" s="160"/>
      <c r="H48" s="160"/>
      <c r="I48" s="160"/>
      <c r="J48" s="160"/>
      <c r="K48" s="160"/>
      <c r="L48" s="160"/>
      <c r="M48" s="160"/>
      <c r="N48" s="160"/>
      <c r="O48" s="160"/>
      <c r="P48" s="160"/>
      <c r="Q48" s="160"/>
      <c r="R48" s="160"/>
      <c r="S48" s="160"/>
      <c r="T48" s="160"/>
      <c r="U48" s="160"/>
      <c r="V48" s="161"/>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c r="BL48" s="160"/>
      <c r="BM48" s="160"/>
      <c r="BN48" s="160"/>
      <c r="BO48" s="160"/>
      <c r="BP48" s="161"/>
    </row>
    <row r="49" spans="1:68" ht="15" customHeight="1">
      <c r="A49" s="162"/>
      <c r="B49" s="162"/>
      <c r="C49" s="160"/>
      <c r="D49" s="160"/>
      <c r="E49" s="160"/>
      <c r="F49" s="160"/>
      <c r="G49" s="160"/>
      <c r="H49" s="160"/>
      <c r="I49" s="160"/>
      <c r="J49" s="160"/>
      <c r="K49" s="160"/>
      <c r="L49" s="160"/>
      <c r="M49" s="160"/>
      <c r="N49" s="160"/>
      <c r="O49" s="160"/>
      <c r="P49" s="160"/>
      <c r="Q49" s="160"/>
      <c r="R49" s="160"/>
      <c r="S49" s="160"/>
      <c r="T49" s="160"/>
      <c r="U49" s="160"/>
      <c r="V49" s="161"/>
      <c r="W49" s="163"/>
      <c r="X49" s="163"/>
      <c r="Y49" s="163"/>
      <c r="Z49" s="163"/>
      <c r="AA49" s="163"/>
      <c r="AB49" s="163"/>
      <c r="AC49" s="163"/>
      <c r="AD49" s="163"/>
      <c r="AE49" s="163"/>
      <c r="AF49" s="163"/>
      <c r="AG49" s="163"/>
      <c r="AH49" s="163"/>
      <c r="AI49" s="163"/>
      <c r="AJ49" s="163"/>
      <c r="AK49" s="163"/>
      <c r="AL49" s="163"/>
      <c r="AM49" s="163"/>
      <c r="AN49" s="163"/>
      <c r="AO49" s="163"/>
      <c r="AP49" s="163"/>
      <c r="AQ49" s="163"/>
      <c r="AR49" s="163"/>
      <c r="AS49" s="163"/>
      <c r="AT49" s="163"/>
      <c r="AU49" s="163"/>
      <c r="AV49" s="163"/>
      <c r="AW49" s="163"/>
      <c r="AX49" s="163"/>
      <c r="AY49" s="163"/>
      <c r="AZ49" s="163"/>
      <c r="BA49" s="163"/>
      <c r="BB49" s="163"/>
      <c r="BC49" s="163"/>
      <c r="BD49" s="163"/>
      <c r="BE49" s="163"/>
      <c r="BF49" s="163"/>
      <c r="BG49" s="163"/>
      <c r="BH49" s="163"/>
      <c r="BI49" s="163"/>
      <c r="BJ49" s="163"/>
      <c r="BK49" s="163"/>
      <c r="BL49" s="163"/>
      <c r="BM49" s="163"/>
      <c r="BN49" s="163"/>
      <c r="BO49" s="163"/>
      <c r="BP49" s="164"/>
    </row>
    <row r="50" spans="1:68">
      <c r="A50" s="162"/>
      <c r="B50" s="162"/>
      <c r="C50" s="160"/>
      <c r="D50" s="160"/>
      <c r="E50" s="160"/>
      <c r="F50" s="160"/>
      <c r="G50" s="160"/>
      <c r="H50" s="160"/>
      <c r="I50" s="160"/>
      <c r="J50" s="160"/>
      <c r="K50" s="160"/>
      <c r="L50" s="160"/>
      <c r="M50" s="160"/>
      <c r="N50" s="160"/>
      <c r="O50" s="160"/>
      <c r="P50" s="160"/>
      <c r="Q50" s="160"/>
      <c r="R50" s="160"/>
      <c r="S50" s="160"/>
      <c r="T50" s="160"/>
      <c r="U50" s="160"/>
      <c r="V50" s="161"/>
    </row>
    <row r="51" spans="1:68">
      <c r="A51" s="162"/>
      <c r="B51" s="162"/>
      <c r="C51" s="160"/>
      <c r="D51" s="160"/>
      <c r="E51" s="160"/>
      <c r="F51" s="160"/>
      <c r="G51" s="160"/>
      <c r="H51" s="160"/>
      <c r="I51" s="160"/>
      <c r="J51" s="160"/>
      <c r="K51" s="160"/>
      <c r="L51" s="160"/>
      <c r="M51" s="160"/>
      <c r="N51" s="160"/>
      <c r="O51" s="160"/>
      <c r="P51" s="160"/>
      <c r="Q51" s="160"/>
      <c r="R51" s="160"/>
      <c r="S51" s="160"/>
      <c r="T51" s="160"/>
      <c r="U51" s="160"/>
      <c r="V51" s="161"/>
    </row>
    <row r="52" spans="1:68">
      <c r="A52" s="162"/>
      <c r="B52" s="162"/>
      <c r="C52" s="160"/>
      <c r="D52" s="160"/>
      <c r="E52" s="160"/>
      <c r="F52" s="160"/>
      <c r="G52" s="160"/>
      <c r="H52" s="160"/>
      <c r="I52" s="160"/>
      <c r="J52" s="160"/>
      <c r="K52" s="160"/>
      <c r="L52" s="160"/>
      <c r="M52" s="160"/>
      <c r="N52" s="160"/>
      <c r="O52" s="160"/>
      <c r="P52" s="160"/>
      <c r="Q52" s="160"/>
      <c r="R52" s="160"/>
      <c r="S52" s="160"/>
      <c r="T52" s="160"/>
      <c r="U52" s="160"/>
      <c r="V52" s="161"/>
    </row>
    <row r="53" spans="1:68">
      <c r="A53" s="162"/>
      <c r="B53" s="162"/>
      <c r="C53" s="160"/>
      <c r="D53" s="160"/>
      <c r="E53" s="160"/>
      <c r="F53" s="160"/>
      <c r="G53" s="160"/>
      <c r="H53" s="160"/>
      <c r="I53" s="160"/>
      <c r="J53" s="160"/>
      <c r="K53" s="160"/>
      <c r="L53" s="160"/>
      <c r="M53" s="160"/>
      <c r="N53" s="160"/>
      <c r="O53" s="160"/>
      <c r="P53" s="160"/>
      <c r="Q53" s="160"/>
      <c r="R53" s="160"/>
      <c r="S53" s="160"/>
      <c r="T53" s="160"/>
      <c r="U53" s="160"/>
      <c r="V53" s="161"/>
    </row>
    <row r="54" spans="1:68">
      <c r="A54" s="162"/>
      <c r="B54" s="162"/>
      <c r="C54" s="160"/>
      <c r="D54" s="160"/>
      <c r="E54" s="160"/>
      <c r="F54" s="160"/>
      <c r="G54" s="160"/>
      <c r="H54" s="160"/>
      <c r="I54" s="160"/>
      <c r="J54" s="160"/>
      <c r="K54" s="160"/>
      <c r="L54" s="160"/>
      <c r="M54" s="160"/>
      <c r="N54" s="160"/>
      <c r="O54" s="160"/>
      <c r="P54" s="160"/>
      <c r="Q54" s="160"/>
      <c r="R54" s="160"/>
      <c r="S54" s="160"/>
      <c r="T54" s="160"/>
      <c r="U54" s="160"/>
      <c r="V54" s="161"/>
    </row>
    <row r="55" spans="1:68">
      <c r="A55" s="162"/>
      <c r="B55" s="162"/>
      <c r="C55" s="160"/>
      <c r="D55" s="160"/>
      <c r="E55" s="160"/>
      <c r="F55" s="160"/>
      <c r="G55" s="160"/>
      <c r="H55" s="160"/>
      <c r="I55" s="160"/>
      <c r="J55" s="160"/>
      <c r="K55" s="160"/>
      <c r="L55" s="160"/>
      <c r="M55" s="160"/>
      <c r="N55" s="160"/>
      <c r="O55" s="160"/>
      <c r="P55" s="160"/>
      <c r="Q55" s="160"/>
      <c r="R55" s="160"/>
      <c r="S55" s="160"/>
      <c r="T55" s="160"/>
      <c r="U55" s="160"/>
      <c r="V55" s="161"/>
    </row>
    <row r="56" spans="1:68">
      <c r="A56" s="162"/>
      <c r="B56" s="162"/>
      <c r="C56" s="160"/>
      <c r="D56" s="160"/>
      <c r="E56" s="160"/>
      <c r="F56" s="160"/>
      <c r="G56" s="160"/>
      <c r="H56" s="160"/>
      <c r="I56" s="160"/>
      <c r="J56" s="160"/>
      <c r="K56" s="160"/>
      <c r="L56" s="160"/>
      <c r="M56" s="160"/>
      <c r="N56" s="160"/>
      <c r="O56" s="160"/>
      <c r="P56" s="160"/>
      <c r="Q56" s="160"/>
      <c r="R56" s="160"/>
      <c r="S56" s="160"/>
      <c r="T56" s="160"/>
      <c r="U56" s="160"/>
      <c r="V56" s="161"/>
    </row>
    <row r="57" spans="1:68">
      <c r="A57" s="162"/>
      <c r="B57" s="162"/>
      <c r="C57" s="160"/>
      <c r="D57" s="160"/>
      <c r="E57" s="160"/>
      <c r="F57" s="160"/>
      <c r="G57" s="160"/>
      <c r="H57" s="160"/>
      <c r="I57" s="160"/>
      <c r="J57" s="160"/>
      <c r="K57" s="160"/>
      <c r="L57" s="160"/>
      <c r="M57" s="160"/>
      <c r="N57" s="160"/>
      <c r="O57" s="160"/>
      <c r="P57" s="160"/>
      <c r="Q57" s="160"/>
      <c r="R57" s="160"/>
      <c r="S57" s="160"/>
      <c r="T57" s="160"/>
      <c r="U57" s="160"/>
      <c r="V57" s="161"/>
    </row>
    <row r="58" spans="1:68">
      <c r="A58" s="162"/>
      <c r="B58" s="162"/>
      <c r="C58" s="160"/>
      <c r="D58" s="160"/>
      <c r="E58" s="160"/>
      <c r="F58" s="160"/>
      <c r="G58" s="160"/>
      <c r="H58" s="160"/>
      <c r="I58" s="160"/>
      <c r="J58" s="160"/>
      <c r="K58" s="160"/>
      <c r="L58" s="160"/>
      <c r="M58" s="160"/>
      <c r="N58" s="160"/>
      <c r="O58" s="160"/>
      <c r="P58" s="160"/>
      <c r="Q58" s="160"/>
      <c r="R58" s="160"/>
      <c r="S58" s="160"/>
      <c r="T58" s="160"/>
      <c r="U58" s="160"/>
      <c r="V58" s="161"/>
    </row>
    <row r="59" spans="1:68">
      <c r="A59" s="167"/>
      <c r="B59" s="162"/>
      <c r="C59" s="160"/>
      <c r="D59" s="160"/>
      <c r="E59" s="160"/>
      <c r="F59" s="160"/>
      <c r="G59" s="160"/>
      <c r="H59" s="160"/>
      <c r="I59" s="160"/>
      <c r="J59" s="160"/>
      <c r="K59" s="160"/>
      <c r="L59" s="160"/>
      <c r="M59" s="160"/>
      <c r="N59" s="160"/>
      <c r="O59" s="160"/>
      <c r="P59" s="160"/>
      <c r="Q59" s="160"/>
      <c r="R59" s="160"/>
      <c r="S59" s="160"/>
      <c r="T59" s="160"/>
      <c r="U59" s="160"/>
      <c r="V59" s="161"/>
    </row>
    <row r="60" spans="1:68">
      <c r="B60" s="162"/>
      <c r="C60" s="160"/>
      <c r="D60" s="160"/>
      <c r="E60" s="160"/>
      <c r="F60" s="160"/>
      <c r="G60" s="160"/>
      <c r="H60" s="160"/>
      <c r="I60" s="160"/>
      <c r="J60" s="160"/>
      <c r="K60" s="160"/>
      <c r="L60" s="160"/>
      <c r="M60" s="160"/>
      <c r="N60" s="160"/>
      <c r="O60" s="160"/>
      <c r="P60" s="160"/>
      <c r="Q60" s="160"/>
      <c r="R60" s="160"/>
      <c r="S60" s="160"/>
      <c r="T60" s="160"/>
      <c r="U60" s="160"/>
      <c r="V60" s="161"/>
    </row>
    <row r="61" spans="1:68">
      <c r="B61" s="162"/>
      <c r="C61" s="160"/>
      <c r="D61" s="160"/>
      <c r="E61" s="160"/>
      <c r="F61" s="160"/>
      <c r="G61" s="160"/>
      <c r="H61" s="160"/>
      <c r="I61" s="160"/>
      <c r="J61" s="160"/>
      <c r="K61" s="160"/>
      <c r="L61" s="160"/>
      <c r="M61" s="160"/>
      <c r="N61" s="160"/>
      <c r="O61" s="160"/>
      <c r="P61" s="160"/>
      <c r="Q61" s="160"/>
      <c r="R61" s="160"/>
      <c r="S61" s="160"/>
      <c r="T61" s="160"/>
      <c r="U61" s="160"/>
      <c r="V61" s="161"/>
    </row>
    <row r="62" spans="1:68">
      <c r="B62" s="162"/>
      <c r="C62" s="160"/>
      <c r="D62" s="160"/>
      <c r="E62" s="160"/>
      <c r="F62" s="160"/>
      <c r="G62" s="160"/>
      <c r="H62" s="160"/>
      <c r="I62" s="160"/>
      <c r="J62" s="160"/>
      <c r="K62" s="160"/>
      <c r="L62" s="160"/>
      <c r="M62" s="160"/>
      <c r="N62" s="160"/>
      <c r="O62" s="160"/>
      <c r="P62" s="160"/>
      <c r="Q62" s="160"/>
      <c r="R62" s="160"/>
      <c r="S62" s="160"/>
      <c r="T62" s="160"/>
      <c r="U62" s="160"/>
      <c r="V62" s="161"/>
    </row>
    <row r="63" spans="1:68">
      <c r="B63" s="162"/>
      <c r="C63" s="160"/>
      <c r="D63" s="160"/>
      <c r="E63" s="160"/>
      <c r="F63" s="160"/>
      <c r="G63" s="160"/>
      <c r="H63" s="160"/>
      <c r="I63" s="160"/>
      <c r="J63" s="160"/>
      <c r="K63" s="160"/>
      <c r="L63" s="160"/>
      <c r="M63" s="160"/>
      <c r="N63" s="160"/>
      <c r="O63" s="160"/>
      <c r="P63" s="160"/>
      <c r="Q63" s="160"/>
      <c r="R63" s="160"/>
      <c r="S63" s="160"/>
      <c r="T63" s="160"/>
      <c r="U63" s="160"/>
      <c r="V63" s="161"/>
    </row>
    <row r="64" spans="1:68">
      <c r="B64" s="162"/>
      <c r="C64" s="160"/>
      <c r="D64" s="160"/>
      <c r="E64" s="160"/>
      <c r="F64" s="160"/>
      <c r="G64" s="160"/>
      <c r="H64" s="160"/>
      <c r="I64" s="160"/>
      <c r="J64" s="160"/>
      <c r="K64" s="160"/>
      <c r="L64" s="160"/>
      <c r="M64" s="160"/>
      <c r="N64" s="160"/>
      <c r="O64" s="160"/>
      <c r="P64" s="160"/>
      <c r="Q64" s="160"/>
      <c r="R64" s="160"/>
      <c r="S64" s="160"/>
      <c r="T64" s="160"/>
      <c r="U64" s="160"/>
      <c r="V64" s="161"/>
    </row>
    <row r="65" spans="2:22">
      <c r="B65" s="162"/>
      <c r="C65" s="160"/>
      <c r="D65" s="160"/>
      <c r="E65" s="160"/>
      <c r="F65" s="160"/>
      <c r="G65" s="160"/>
      <c r="H65" s="160"/>
      <c r="I65" s="160"/>
      <c r="J65" s="160"/>
      <c r="K65" s="160"/>
      <c r="L65" s="160"/>
      <c r="M65" s="160"/>
      <c r="N65" s="160"/>
      <c r="O65" s="160"/>
      <c r="P65" s="160"/>
      <c r="Q65" s="160"/>
      <c r="R65" s="160"/>
      <c r="S65" s="160"/>
      <c r="T65" s="160"/>
      <c r="U65" s="160"/>
      <c r="V65" s="161"/>
    </row>
    <row r="66" spans="2:22">
      <c r="B66" s="162"/>
      <c r="C66" s="160"/>
      <c r="D66" s="160"/>
      <c r="E66" s="160"/>
      <c r="F66" s="160"/>
      <c r="G66" s="160"/>
      <c r="H66" s="160"/>
      <c r="I66" s="160"/>
      <c r="J66" s="160"/>
      <c r="K66" s="160"/>
      <c r="L66" s="160"/>
      <c r="M66" s="160"/>
      <c r="N66" s="160"/>
      <c r="O66" s="160"/>
      <c r="P66" s="160"/>
      <c r="Q66" s="160"/>
      <c r="R66" s="160"/>
      <c r="S66" s="160"/>
      <c r="T66" s="160"/>
      <c r="U66" s="160"/>
      <c r="V66" s="161"/>
    </row>
    <row r="67" spans="2:22">
      <c r="B67" s="162"/>
      <c r="C67" s="160"/>
      <c r="D67" s="160"/>
      <c r="E67" s="160"/>
      <c r="F67" s="160"/>
      <c r="G67" s="160"/>
      <c r="H67" s="160"/>
      <c r="I67" s="160"/>
      <c r="J67" s="160"/>
      <c r="K67" s="160"/>
      <c r="L67" s="160"/>
      <c r="M67" s="160"/>
      <c r="N67" s="160"/>
      <c r="O67" s="160"/>
      <c r="P67" s="160"/>
      <c r="Q67" s="160"/>
      <c r="R67" s="160"/>
      <c r="S67" s="160"/>
      <c r="T67" s="160"/>
      <c r="U67" s="160"/>
      <c r="V67" s="161"/>
    </row>
    <row r="68" spans="2:22">
      <c r="B68" s="162"/>
      <c r="C68" s="160"/>
      <c r="D68" s="160"/>
      <c r="E68" s="160"/>
      <c r="F68" s="160"/>
      <c r="G68" s="160"/>
      <c r="H68" s="160"/>
      <c r="I68" s="160"/>
      <c r="J68" s="160"/>
      <c r="K68" s="160"/>
      <c r="L68" s="160"/>
      <c r="M68" s="160"/>
      <c r="N68" s="160"/>
      <c r="O68" s="160"/>
      <c r="P68" s="160"/>
      <c r="Q68" s="160"/>
      <c r="R68" s="160"/>
      <c r="S68" s="160"/>
      <c r="T68" s="160"/>
      <c r="U68" s="160"/>
      <c r="V68" s="161"/>
    </row>
    <row r="69" spans="2:22">
      <c r="B69" s="162"/>
      <c r="C69" s="160"/>
      <c r="D69" s="160"/>
      <c r="E69" s="160"/>
      <c r="F69" s="160"/>
      <c r="G69" s="160"/>
      <c r="H69" s="160"/>
      <c r="I69" s="160"/>
      <c r="J69" s="160"/>
      <c r="K69" s="160"/>
      <c r="L69" s="160"/>
      <c r="M69" s="160"/>
      <c r="N69" s="160"/>
      <c r="O69" s="160"/>
      <c r="P69" s="160"/>
      <c r="Q69" s="160"/>
      <c r="R69" s="160"/>
      <c r="S69" s="160"/>
      <c r="T69" s="160"/>
      <c r="U69" s="160"/>
      <c r="V69" s="161"/>
    </row>
    <row r="70" spans="2:22">
      <c r="B70" s="162"/>
      <c r="C70" s="160"/>
      <c r="D70" s="160"/>
      <c r="E70" s="160"/>
      <c r="F70" s="160"/>
      <c r="G70" s="160"/>
      <c r="H70" s="160"/>
      <c r="I70" s="160"/>
      <c r="J70" s="160"/>
      <c r="K70" s="160"/>
      <c r="L70" s="160"/>
      <c r="M70" s="160"/>
      <c r="N70" s="160"/>
      <c r="O70" s="160"/>
      <c r="P70" s="160"/>
      <c r="Q70" s="160"/>
      <c r="R70" s="160"/>
      <c r="S70" s="160"/>
      <c r="T70" s="160"/>
      <c r="U70" s="160"/>
      <c r="V70" s="161"/>
    </row>
    <row r="71" spans="2:22">
      <c r="B71" s="162"/>
      <c r="C71" s="160"/>
      <c r="D71" s="160"/>
      <c r="E71" s="160"/>
      <c r="F71" s="160"/>
      <c r="G71" s="160"/>
      <c r="H71" s="160"/>
      <c r="I71" s="160"/>
      <c r="J71" s="160"/>
      <c r="K71" s="160"/>
      <c r="L71" s="160"/>
      <c r="M71" s="160"/>
      <c r="N71" s="160"/>
      <c r="O71" s="160"/>
      <c r="P71" s="160"/>
      <c r="Q71" s="160"/>
      <c r="R71" s="160"/>
      <c r="S71" s="160"/>
      <c r="T71" s="160"/>
      <c r="U71" s="160"/>
      <c r="V71" s="161"/>
    </row>
    <row r="72" spans="2:22">
      <c r="B72" s="162"/>
      <c r="C72" s="160"/>
      <c r="D72" s="160"/>
      <c r="E72" s="160"/>
      <c r="F72" s="160"/>
      <c r="G72" s="160"/>
      <c r="H72" s="160"/>
      <c r="I72" s="160"/>
      <c r="J72" s="160"/>
      <c r="K72" s="160"/>
      <c r="L72" s="160"/>
      <c r="M72" s="160"/>
      <c r="N72" s="160"/>
      <c r="O72" s="160"/>
      <c r="P72" s="160"/>
      <c r="Q72" s="160"/>
      <c r="R72" s="160"/>
      <c r="S72" s="160"/>
      <c r="T72" s="160"/>
      <c r="U72" s="160"/>
      <c r="V72" s="161"/>
    </row>
    <row r="73" spans="2:22">
      <c r="B73" s="162"/>
      <c r="C73" s="160"/>
      <c r="D73" s="160"/>
      <c r="E73" s="160"/>
      <c r="F73" s="160"/>
      <c r="G73" s="160"/>
      <c r="H73" s="160"/>
      <c r="I73" s="160"/>
      <c r="J73" s="160"/>
      <c r="K73" s="160"/>
      <c r="L73" s="160"/>
      <c r="M73" s="160"/>
      <c r="N73" s="160"/>
      <c r="O73" s="160"/>
      <c r="P73" s="160"/>
      <c r="Q73" s="160"/>
      <c r="R73" s="160"/>
      <c r="S73" s="160"/>
      <c r="T73" s="160"/>
      <c r="U73" s="160"/>
      <c r="V73" s="161"/>
    </row>
    <row r="74" spans="2:22">
      <c r="B74" s="162"/>
      <c r="C74" s="160"/>
      <c r="D74" s="160"/>
      <c r="E74" s="160"/>
      <c r="F74" s="160"/>
      <c r="G74" s="160"/>
      <c r="H74" s="160"/>
      <c r="I74" s="160"/>
      <c r="J74" s="160"/>
      <c r="K74" s="160"/>
      <c r="L74" s="160"/>
      <c r="M74" s="160"/>
      <c r="N74" s="160"/>
      <c r="O74" s="160"/>
      <c r="P74" s="160"/>
      <c r="Q74" s="160"/>
      <c r="R74" s="160"/>
      <c r="S74" s="160"/>
      <c r="T74" s="160"/>
      <c r="U74" s="160"/>
      <c r="V74" s="161"/>
    </row>
    <row r="75" spans="2:22">
      <c r="B75" s="162"/>
      <c r="C75" s="160"/>
      <c r="D75" s="160"/>
      <c r="E75" s="160"/>
      <c r="F75" s="160"/>
      <c r="G75" s="160"/>
      <c r="H75" s="160"/>
      <c r="I75" s="160"/>
      <c r="J75" s="160"/>
      <c r="K75" s="160"/>
      <c r="L75" s="160"/>
      <c r="M75" s="160"/>
      <c r="N75" s="160"/>
      <c r="O75" s="160"/>
      <c r="P75" s="160"/>
      <c r="Q75" s="160"/>
      <c r="R75" s="160"/>
      <c r="S75" s="160"/>
      <c r="T75" s="160"/>
      <c r="U75" s="160"/>
      <c r="V75" s="161"/>
    </row>
    <row r="76" spans="2:22">
      <c r="B76" s="162"/>
      <c r="C76" s="160"/>
      <c r="D76" s="160"/>
      <c r="E76" s="160"/>
      <c r="F76" s="160"/>
      <c r="G76" s="160"/>
      <c r="H76" s="160"/>
      <c r="I76" s="160"/>
      <c r="J76" s="160"/>
      <c r="K76" s="160"/>
      <c r="L76" s="160"/>
      <c r="M76" s="160"/>
      <c r="N76" s="160"/>
      <c r="O76" s="160"/>
      <c r="P76" s="160"/>
      <c r="Q76" s="160"/>
      <c r="R76" s="160"/>
      <c r="S76" s="160"/>
      <c r="T76" s="160"/>
      <c r="U76" s="160"/>
      <c r="V76" s="161"/>
    </row>
    <row r="77" spans="2:22">
      <c r="B77" s="162"/>
      <c r="C77" s="160"/>
      <c r="D77" s="160"/>
      <c r="E77" s="160"/>
      <c r="F77" s="160"/>
      <c r="G77" s="160"/>
      <c r="H77" s="160"/>
      <c r="I77" s="160"/>
      <c r="J77" s="160"/>
      <c r="K77" s="160"/>
      <c r="L77" s="160"/>
      <c r="M77" s="160"/>
      <c r="N77" s="160"/>
      <c r="O77" s="160"/>
      <c r="P77" s="160"/>
      <c r="Q77" s="160"/>
      <c r="R77" s="160"/>
      <c r="S77" s="160"/>
      <c r="T77" s="160"/>
      <c r="U77" s="160"/>
      <c r="V77" s="161"/>
    </row>
    <row r="78" spans="2:22">
      <c r="B78" s="162"/>
      <c r="C78" s="160"/>
      <c r="D78" s="160"/>
      <c r="E78" s="160"/>
      <c r="F78" s="160"/>
      <c r="G78" s="160"/>
      <c r="H78" s="160"/>
      <c r="I78" s="160"/>
      <c r="J78" s="160"/>
      <c r="K78" s="160"/>
      <c r="L78" s="160"/>
      <c r="M78" s="160"/>
      <c r="N78" s="160"/>
      <c r="O78" s="160"/>
      <c r="P78" s="160"/>
      <c r="Q78" s="160"/>
      <c r="R78" s="160"/>
      <c r="S78" s="160"/>
      <c r="T78" s="160"/>
      <c r="U78" s="160"/>
      <c r="V78" s="161"/>
    </row>
    <row r="79" spans="2:22">
      <c r="B79" s="162"/>
      <c r="C79" s="160"/>
      <c r="D79" s="160"/>
      <c r="E79" s="160"/>
      <c r="F79" s="160"/>
      <c r="G79" s="160"/>
      <c r="H79" s="160"/>
      <c r="I79" s="160"/>
      <c r="J79" s="160"/>
      <c r="K79" s="160"/>
      <c r="L79" s="160"/>
      <c r="M79" s="160"/>
      <c r="N79" s="160"/>
      <c r="O79" s="160"/>
      <c r="P79" s="160"/>
      <c r="Q79" s="160"/>
      <c r="R79" s="160"/>
      <c r="S79" s="160"/>
      <c r="T79" s="160"/>
      <c r="U79" s="160"/>
      <c r="V79" s="161"/>
    </row>
    <row r="80" spans="2:22">
      <c r="B80" s="162"/>
      <c r="C80" s="160"/>
      <c r="D80" s="160"/>
      <c r="E80" s="160"/>
      <c r="F80" s="160"/>
      <c r="G80" s="160"/>
      <c r="H80" s="160"/>
      <c r="I80" s="160"/>
      <c r="J80" s="160"/>
      <c r="K80" s="160"/>
      <c r="L80" s="160"/>
      <c r="M80" s="160"/>
      <c r="N80" s="160"/>
      <c r="O80" s="160"/>
      <c r="P80" s="160"/>
      <c r="Q80" s="160"/>
      <c r="R80" s="160"/>
      <c r="S80" s="160"/>
      <c r="T80" s="160"/>
      <c r="U80" s="160"/>
      <c r="V80" s="161"/>
    </row>
    <row r="81" spans="2:22">
      <c r="B81" s="162"/>
      <c r="C81" s="160"/>
      <c r="D81" s="160"/>
      <c r="E81" s="160"/>
      <c r="F81" s="160"/>
      <c r="G81" s="160"/>
      <c r="H81" s="160"/>
      <c r="I81" s="160"/>
      <c r="J81" s="160"/>
      <c r="K81" s="160"/>
      <c r="L81" s="160"/>
      <c r="M81" s="160"/>
      <c r="N81" s="160"/>
      <c r="O81" s="160"/>
      <c r="P81" s="160"/>
      <c r="Q81" s="160"/>
      <c r="R81" s="160"/>
      <c r="S81" s="160"/>
      <c r="T81" s="160"/>
      <c r="U81" s="160"/>
      <c r="V81" s="161"/>
    </row>
    <row r="82" spans="2:22">
      <c r="B82" s="162"/>
      <c r="C82" s="160"/>
      <c r="D82" s="160"/>
      <c r="E82" s="160"/>
      <c r="F82" s="160"/>
      <c r="G82" s="160"/>
      <c r="H82" s="160"/>
      <c r="I82" s="160"/>
      <c r="J82" s="160"/>
      <c r="K82" s="160"/>
      <c r="L82" s="160"/>
      <c r="M82" s="160"/>
      <c r="N82" s="160"/>
      <c r="O82" s="160"/>
      <c r="P82" s="160"/>
      <c r="Q82" s="160"/>
      <c r="R82" s="160"/>
      <c r="S82" s="160"/>
      <c r="T82" s="160"/>
      <c r="U82" s="160"/>
      <c r="V82" s="161"/>
    </row>
    <row r="83" spans="2:22">
      <c r="B83" s="162"/>
      <c r="C83" s="160"/>
      <c r="D83" s="160"/>
      <c r="E83" s="160"/>
      <c r="F83" s="160"/>
      <c r="G83" s="160"/>
      <c r="H83" s="160"/>
      <c r="I83" s="160"/>
      <c r="J83" s="160"/>
      <c r="K83" s="160"/>
      <c r="L83" s="160"/>
      <c r="M83" s="160"/>
      <c r="N83" s="160"/>
      <c r="O83" s="160"/>
      <c r="P83" s="160"/>
      <c r="Q83" s="160"/>
      <c r="R83" s="160"/>
      <c r="S83" s="160"/>
      <c r="T83" s="160"/>
      <c r="U83" s="160"/>
      <c r="V83" s="161"/>
    </row>
    <row r="84" spans="2:22">
      <c r="B84" s="162"/>
      <c r="C84" s="160"/>
      <c r="D84" s="160"/>
      <c r="E84" s="160"/>
      <c r="F84" s="160"/>
      <c r="G84" s="160"/>
      <c r="H84" s="160"/>
      <c r="I84" s="160"/>
      <c r="J84" s="160"/>
      <c r="K84" s="160"/>
      <c r="L84" s="160"/>
      <c r="M84" s="160"/>
      <c r="N84" s="160"/>
      <c r="O84" s="160"/>
      <c r="P84" s="160"/>
      <c r="Q84" s="160"/>
      <c r="R84" s="160"/>
      <c r="S84" s="160"/>
      <c r="T84" s="160"/>
      <c r="U84" s="160"/>
      <c r="V84" s="161"/>
    </row>
    <row r="85" spans="2:22">
      <c r="B85" s="162"/>
      <c r="C85" s="160"/>
      <c r="D85" s="160"/>
      <c r="E85" s="160"/>
      <c r="F85" s="160"/>
      <c r="G85" s="160"/>
      <c r="H85" s="160"/>
      <c r="I85" s="160"/>
      <c r="J85" s="160"/>
      <c r="K85" s="160"/>
      <c r="L85" s="160"/>
      <c r="M85" s="160"/>
      <c r="N85" s="160"/>
      <c r="O85" s="160"/>
      <c r="P85" s="160"/>
      <c r="Q85" s="160"/>
      <c r="R85" s="160"/>
      <c r="S85" s="160"/>
      <c r="T85" s="160"/>
      <c r="U85" s="160"/>
      <c r="V85" s="161"/>
    </row>
    <row r="86" spans="2:22">
      <c r="B86" s="162"/>
      <c r="C86" s="160"/>
      <c r="D86" s="160"/>
      <c r="E86" s="160"/>
      <c r="F86" s="160"/>
      <c r="G86" s="160"/>
      <c r="H86" s="160"/>
      <c r="I86" s="160"/>
      <c r="J86" s="160"/>
      <c r="K86" s="160"/>
      <c r="L86" s="160"/>
      <c r="M86" s="160"/>
      <c r="N86" s="160"/>
      <c r="O86" s="160"/>
      <c r="P86" s="160"/>
      <c r="Q86" s="160"/>
      <c r="R86" s="160"/>
      <c r="S86" s="160"/>
      <c r="T86" s="160"/>
      <c r="U86" s="160"/>
      <c r="V86" s="161"/>
    </row>
    <row r="87" spans="2:22">
      <c r="B87" s="167"/>
      <c r="C87" s="163"/>
      <c r="D87" s="163"/>
      <c r="E87" s="163"/>
      <c r="F87" s="163"/>
      <c r="G87" s="163"/>
      <c r="H87" s="163"/>
      <c r="I87" s="163"/>
      <c r="J87" s="163"/>
      <c r="K87" s="163"/>
      <c r="L87" s="163"/>
      <c r="M87" s="163"/>
      <c r="N87" s="163"/>
      <c r="O87" s="163"/>
      <c r="P87" s="163"/>
      <c r="Q87" s="163"/>
      <c r="R87" s="163"/>
      <c r="S87" s="163"/>
      <c r="T87" s="163"/>
      <c r="U87" s="163"/>
      <c r="V87" s="164"/>
    </row>
  </sheetData>
  <mergeCells count="14">
    <mergeCell ref="W1:BP49"/>
    <mergeCell ref="L6:L7"/>
    <mergeCell ref="B1:V1"/>
    <mergeCell ref="B9:V87"/>
    <mergeCell ref="A10:A59"/>
    <mergeCell ref="A1:A9"/>
    <mergeCell ref="B2:E4"/>
    <mergeCell ref="B5:V5"/>
    <mergeCell ref="B8:V8"/>
    <mergeCell ref="F2:V4"/>
    <mergeCell ref="B6:K6"/>
    <mergeCell ref="M6:V6"/>
    <mergeCell ref="B7:K7"/>
    <mergeCell ref="M7:V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730D1-3E0F-4048-A26C-C54C263F86D3}">
  <sheetPr>
    <tabColor theme="7"/>
  </sheetPr>
  <dimension ref="A1:BK119"/>
  <sheetViews>
    <sheetView workbookViewId="0">
      <selection activeCell="D2" sqref="D2:T5"/>
    </sheetView>
  </sheetViews>
  <sheetFormatPr defaultRowHeight="14.45"/>
  <cols>
    <col min="2" max="3" width="14.42578125" customWidth="1"/>
  </cols>
  <sheetData>
    <row r="1" spans="1:63">
      <c r="A1" s="160"/>
      <c r="B1" s="1"/>
      <c r="C1" s="158"/>
      <c r="D1" s="158"/>
      <c r="E1" s="158"/>
      <c r="F1" s="158"/>
      <c r="G1" s="158"/>
      <c r="H1" s="158"/>
      <c r="I1" s="158"/>
      <c r="J1" s="158"/>
      <c r="K1" s="158"/>
      <c r="L1" s="158"/>
      <c r="M1" s="158"/>
      <c r="N1" s="158"/>
      <c r="O1" s="158"/>
      <c r="P1" s="158"/>
      <c r="Q1" s="158"/>
      <c r="R1" s="158"/>
      <c r="S1" s="158"/>
      <c r="T1" s="159"/>
      <c r="U1" s="160"/>
      <c r="V1" s="160"/>
      <c r="W1" s="160"/>
      <c r="X1" s="160"/>
      <c r="Y1" s="160"/>
      <c r="Z1" s="160"/>
      <c r="AA1" s="160"/>
      <c r="AB1" s="160"/>
      <c r="AC1" s="160"/>
      <c r="AD1" s="160"/>
      <c r="AE1" s="160"/>
      <c r="AF1" s="160"/>
      <c r="AG1" s="160"/>
      <c r="AH1" s="160"/>
      <c r="AI1" s="160"/>
      <c r="AJ1" s="160"/>
      <c r="AK1" s="160"/>
      <c r="AL1" s="160"/>
      <c r="AM1" s="160"/>
      <c r="AN1" s="160"/>
      <c r="AO1" s="160"/>
      <c r="AP1" s="160"/>
      <c r="AQ1" s="160"/>
      <c r="AR1" s="160"/>
      <c r="AS1" s="160"/>
      <c r="AT1" s="160"/>
      <c r="AU1" s="160"/>
      <c r="AV1" s="160"/>
      <c r="AW1" s="160"/>
      <c r="AX1" s="160"/>
      <c r="AY1" s="160"/>
      <c r="AZ1" s="160"/>
      <c r="BA1" s="160"/>
      <c r="BB1" s="160"/>
      <c r="BC1" s="160"/>
      <c r="BD1" s="160"/>
      <c r="BE1" s="160"/>
      <c r="BF1" s="160"/>
      <c r="BG1" s="160"/>
      <c r="BH1" s="160"/>
      <c r="BI1" s="160"/>
      <c r="BJ1" s="160"/>
      <c r="BK1" s="160"/>
    </row>
    <row r="2" spans="1:63">
      <c r="A2" s="160"/>
      <c r="B2" s="170"/>
      <c r="C2" s="172"/>
      <c r="D2" s="203" t="s">
        <v>5</v>
      </c>
      <c r="E2" s="182"/>
      <c r="F2" s="182"/>
      <c r="G2" s="182"/>
      <c r="H2" s="182"/>
      <c r="I2" s="182"/>
      <c r="J2" s="182"/>
      <c r="K2" s="182"/>
      <c r="L2" s="182"/>
      <c r="M2" s="182"/>
      <c r="N2" s="182"/>
      <c r="O2" s="182"/>
      <c r="P2" s="182"/>
      <c r="Q2" s="182"/>
      <c r="R2" s="182"/>
      <c r="S2" s="182"/>
      <c r="T2" s="183"/>
      <c r="U2" s="160"/>
      <c r="V2" s="160"/>
      <c r="W2" s="160"/>
      <c r="X2" s="160"/>
      <c r="Y2" s="160"/>
      <c r="Z2" s="160"/>
      <c r="AA2" s="160"/>
      <c r="AB2" s="160"/>
      <c r="AC2" s="160"/>
      <c r="AD2" s="160"/>
      <c r="AE2" s="160"/>
      <c r="AF2" s="160"/>
      <c r="AG2" s="160"/>
      <c r="AH2" s="160"/>
      <c r="AI2" s="160"/>
      <c r="AJ2" s="160"/>
      <c r="AK2" s="160"/>
      <c r="AL2" s="160"/>
      <c r="AM2" s="160"/>
      <c r="AN2" s="160"/>
      <c r="AO2" s="160"/>
      <c r="AP2" s="160"/>
      <c r="AQ2" s="160"/>
      <c r="AR2" s="160"/>
      <c r="AS2" s="160"/>
      <c r="AT2" s="160"/>
      <c r="AU2" s="160"/>
      <c r="AV2" s="160"/>
      <c r="AW2" s="160"/>
      <c r="AX2" s="160"/>
      <c r="AY2" s="160"/>
      <c r="AZ2" s="160"/>
      <c r="BA2" s="160"/>
      <c r="BB2" s="160"/>
      <c r="BC2" s="160"/>
      <c r="BD2" s="160"/>
      <c r="BE2" s="160"/>
      <c r="BF2" s="160"/>
      <c r="BG2" s="160"/>
      <c r="BH2" s="160"/>
      <c r="BI2" s="160"/>
      <c r="BJ2" s="160"/>
      <c r="BK2" s="160"/>
    </row>
    <row r="3" spans="1:63">
      <c r="A3" s="160"/>
      <c r="B3" s="173"/>
      <c r="C3" s="175"/>
      <c r="D3" s="184"/>
      <c r="E3" s="185"/>
      <c r="F3" s="185"/>
      <c r="G3" s="185"/>
      <c r="H3" s="185"/>
      <c r="I3" s="185"/>
      <c r="J3" s="185"/>
      <c r="K3" s="185"/>
      <c r="L3" s="185"/>
      <c r="M3" s="185"/>
      <c r="N3" s="185"/>
      <c r="O3" s="185"/>
      <c r="P3" s="185"/>
      <c r="Q3" s="185"/>
      <c r="R3" s="185"/>
      <c r="S3" s="185"/>
      <c r="T3" s="186"/>
      <c r="U3" s="160"/>
      <c r="V3" s="160"/>
      <c r="W3" s="160"/>
      <c r="X3" s="160"/>
      <c r="Y3" s="160"/>
      <c r="Z3" s="160"/>
      <c r="AA3" s="160"/>
      <c r="AB3" s="160"/>
      <c r="AC3" s="160"/>
      <c r="AD3" s="160"/>
      <c r="AE3" s="160"/>
      <c r="AF3" s="160"/>
      <c r="AG3" s="160"/>
      <c r="AH3" s="160"/>
      <c r="AI3" s="160"/>
      <c r="AJ3" s="160"/>
      <c r="AK3" s="160"/>
      <c r="AL3" s="160"/>
      <c r="AM3" s="160"/>
      <c r="AN3" s="160"/>
      <c r="AO3" s="160"/>
      <c r="AP3" s="160"/>
      <c r="AQ3" s="160"/>
      <c r="AR3" s="160"/>
      <c r="AS3" s="160"/>
      <c r="AT3" s="160"/>
      <c r="AU3" s="160"/>
      <c r="AV3" s="160"/>
      <c r="AW3" s="160"/>
      <c r="AX3" s="160"/>
      <c r="AY3" s="160"/>
      <c r="AZ3" s="160"/>
      <c r="BA3" s="160"/>
      <c r="BB3" s="160"/>
      <c r="BC3" s="160"/>
      <c r="BD3" s="160"/>
      <c r="BE3" s="160"/>
      <c r="BF3" s="160"/>
      <c r="BG3" s="160"/>
      <c r="BH3" s="160"/>
      <c r="BI3" s="160"/>
      <c r="BJ3" s="160"/>
      <c r="BK3" s="160"/>
    </row>
    <row r="4" spans="1:63">
      <c r="A4" s="160"/>
      <c r="B4" s="173"/>
      <c r="C4" s="175"/>
      <c r="D4" s="184"/>
      <c r="E4" s="185"/>
      <c r="F4" s="185"/>
      <c r="G4" s="185"/>
      <c r="H4" s="185"/>
      <c r="I4" s="185"/>
      <c r="J4" s="185"/>
      <c r="K4" s="185"/>
      <c r="L4" s="185"/>
      <c r="M4" s="185"/>
      <c r="N4" s="185"/>
      <c r="O4" s="185"/>
      <c r="P4" s="185"/>
      <c r="Q4" s="185"/>
      <c r="R4" s="185"/>
      <c r="S4" s="185"/>
      <c r="T4" s="186"/>
      <c r="U4" s="160"/>
      <c r="V4" s="160"/>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c r="BB4" s="160"/>
      <c r="BC4" s="160"/>
      <c r="BD4" s="160"/>
      <c r="BE4" s="160"/>
      <c r="BF4" s="160"/>
      <c r="BG4" s="160"/>
      <c r="BH4" s="160"/>
      <c r="BI4" s="160"/>
      <c r="BJ4" s="160"/>
      <c r="BK4" s="160"/>
    </row>
    <row r="5" spans="1:63">
      <c r="A5" s="160"/>
      <c r="B5" s="176"/>
      <c r="C5" s="178"/>
      <c r="D5" s="187"/>
      <c r="E5" s="188"/>
      <c r="F5" s="188"/>
      <c r="G5" s="188"/>
      <c r="H5" s="188"/>
      <c r="I5" s="188"/>
      <c r="J5" s="188"/>
      <c r="K5" s="188"/>
      <c r="L5" s="188"/>
      <c r="M5" s="188"/>
      <c r="N5" s="188"/>
      <c r="O5" s="188"/>
      <c r="P5" s="188"/>
      <c r="Q5" s="188"/>
      <c r="R5" s="188"/>
      <c r="S5" s="188"/>
      <c r="T5" s="189"/>
      <c r="U5" s="160"/>
      <c r="V5" s="160"/>
      <c r="W5" s="160"/>
      <c r="X5" s="160"/>
      <c r="Y5" s="160"/>
      <c r="Z5" s="160"/>
      <c r="AA5" s="160"/>
      <c r="AB5" s="160"/>
      <c r="AC5" s="160"/>
      <c r="AD5" s="160"/>
      <c r="AE5" s="160"/>
      <c r="AF5" s="160"/>
      <c r="AG5" s="160"/>
      <c r="AH5" s="160"/>
      <c r="AI5" s="160"/>
      <c r="AJ5" s="160"/>
      <c r="AK5" s="160"/>
      <c r="AL5" s="160"/>
      <c r="AM5" s="160"/>
      <c r="AN5" s="160"/>
      <c r="AO5" s="160"/>
      <c r="AP5" s="160"/>
      <c r="AQ5" s="160"/>
      <c r="AR5" s="160"/>
      <c r="AS5" s="160"/>
      <c r="AT5" s="160"/>
      <c r="AU5" s="160"/>
      <c r="AV5" s="160"/>
      <c r="AW5" s="160"/>
      <c r="AX5" s="160"/>
      <c r="AY5" s="160"/>
      <c r="AZ5" s="160"/>
      <c r="BA5" s="160"/>
      <c r="BB5" s="160"/>
      <c r="BC5" s="160"/>
      <c r="BD5" s="160"/>
      <c r="BE5" s="160"/>
      <c r="BF5" s="160"/>
      <c r="BG5" s="160"/>
      <c r="BH5" s="160"/>
      <c r="BI5" s="160"/>
      <c r="BJ5" s="160"/>
      <c r="BK5" s="160"/>
    </row>
    <row r="6" spans="1:63">
      <c r="A6" s="160"/>
      <c r="B6" s="162"/>
      <c r="C6" s="160"/>
      <c r="D6" s="160"/>
      <c r="E6" s="160"/>
      <c r="F6" s="160"/>
      <c r="G6" s="160"/>
      <c r="H6" s="160"/>
      <c r="I6" s="160"/>
      <c r="J6" s="160"/>
      <c r="K6" s="160"/>
      <c r="L6" s="160"/>
      <c r="M6" s="160"/>
      <c r="N6" s="160"/>
      <c r="O6" s="160"/>
      <c r="P6" s="160"/>
      <c r="Q6" s="160"/>
      <c r="R6" s="160"/>
      <c r="S6" s="160"/>
      <c r="T6" s="161"/>
      <c r="U6" s="160"/>
      <c r="V6" s="160"/>
      <c r="W6" s="160"/>
      <c r="X6" s="160"/>
      <c r="Y6" s="160"/>
      <c r="Z6" s="160"/>
      <c r="AA6" s="160"/>
      <c r="AB6" s="160"/>
      <c r="AC6" s="160"/>
      <c r="AD6" s="160"/>
      <c r="AE6" s="160"/>
      <c r="AF6" s="160"/>
      <c r="AG6" s="160"/>
      <c r="AH6" s="160"/>
      <c r="AI6" s="160"/>
      <c r="AJ6" s="160"/>
      <c r="AK6" s="160"/>
      <c r="AL6" s="160"/>
      <c r="AM6" s="160"/>
      <c r="AN6" s="160"/>
      <c r="AO6" s="160"/>
      <c r="AP6" s="160"/>
      <c r="AQ6" s="160"/>
      <c r="AR6" s="160"/>
      <c r="AS6" s="160"/>
      <c r="AT6" s="160"/>
      <c r="AU6" s="160"/>
      <c r="AV6" s="160"/>
      <c r="AW6" s="160"/>
      <c r="AX6" s="160"/>
      <c r="AY6" s="160"/>
      <c r="AZ6" s="160"/>
      <c r="BA6" s="160"/>
      <c r="BB6" s="160"/>
      <c r="BC6" s="160"/>
      <c r="BD6" s="160"/>
      <c r="BE6" s="160"/>
      <c r="BF6" s="160"/>
      <c r="BG6" s="160"/>
      <c r="BH6" s="160"/>
      <c r="BI6" s="160"/>
      <c r="BJ6" s="160"/>
      <c r="BK6" s="160"/>
    </row>
    <row r="7" spans="1:63" ht="30.75" customHeight="1">
      <c r="A7" s="160"/>
      <c r="B7" s="196" t="s">
        <v>6</v>
      </c>
      <c r="C7" s="197"/>
      <c r="D7" s="197"/>
      <c r="E7" s="197"/>
      <c r="F7" s="197"/>
      <c r="G7" s="197"/>
      <c r="H7" s="197"/>
      <c r="I7" s="197"/>
      <c r="J7" s="197"/>
      <c r="K7" s="197"/>
      <c r="L7" s="197"/>
      <c r="M7" s="197"/>
      <c r="N7" s="197"/>
      <c r="O7" s="197"/>
      <c r="P7" s="197"/>
      <c r="Q7" s="197"/>
      <c r="R7" s="197"/>
      <c r="S7" s="197"/>
      <c r="T7" s="198"/>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c r="BB7" s="160"/>
      <c r="BC7" s="160"/>
      <c r="BD7" s="160"/>
      <c r="BE7" s="160"/>
      <c r="BF7" s="160"/>
      <c r="BG7" s="160"/>
      <c r="BH7" s="160"/>
      <c r="BI7" s="160"/>
      <c r="BJ7" s="160"/>
      <c r="BK7" s="160"/>
    </row>
    <row r="8" spans="1:63" ht="176.25" customHeight="1">
      <c r="A8" s="160"/>
      <c r="B8" s="204" t="s">
        <v>7</v>
      </c>
      <c r="C8" s="205"/>
      <c r="D8" s="205"/>
      <c r="E8" s="205"/>
      <c r="F8" s="205"/>
      <c r="G8" s="205"/>
      <c r="H8" s="205"/>
      <c r="I8" s="205"/>
      <c r="J8" s="205"/>
      <c r="K8" s="205"/>
      <c r="L8" s="205"/>
      <c r="M8" s="205"/>
      <c r="N8" s="205"/>
      <c r="O8" s="205"/>
      <c r="P8" s="205"/>
      <c r="Q8" s="205"/>
      <c r="R8" s="205"/>
      <c r="S8" s="205"/>
      <c r="T8" s="206"/>
      <c r="U8" s="160"/>
      <c r="V8" s="160"/>
      <c r="W8" s="160"/>
      <c r="X8" s="160"/>
      <c r="Y8" s="160"/>
      <c r="Z8" s="160"/>
      <c r="AA8" s="160"/>
      <c r="AB8" s="160"/>
      <c r="AC8" s="160"/>
      <c r="AD8" s="160"/>
      <c r="AE8" s="160"/>
      <c r="AF8" s="160"/>
      <c r="AG8" s="160"/>
      <c r="AH8" s="160"/>
      <c r="AI8" s="160"/>
      <c r="AJ8" s="160"/>
      <c r="AK8" s="160"/>
      <c r="AL8" s="160"/>
      <c r="AM8" s="160"/>
      <c r="AN8" s="160"/>
      <c r="AO8" s="160"/>
      <c r="AP8" s="160"/>
      <c r="AQ8" s="160"/>
      <c r="AR8" s="160"/>
      <c r="AS8" s="160"/>
      <c r="AT8" s="160"/>
      <c r="AU8" s="160"/>
      <c r="AV8" s="160"/>
      <c r="AW8" s="160"/>
      <c r="AX8" s="160"/>
      <c r="AY8" s="160"/>
      <c r="AZ8" s="160"/>
      <c r="BA8" s="160"/>
      <c r="BB8" s="160"/>
      <c r="BC8" s="160"/>
      <c r="BD8" s="160"/>
      <c r="BE8" s="160"/>
      <c r="BF8" s="160"/>
      <c r="BG8" s="160"/>
      <c r="BH8" s="160"/>
      <c r="BI8" s="160"/>
      <c r="BJ8" s="160"/>
      <c r="BK8" s="160"/>
    </row>
    <row r="9" spans="1:63" ht="7.5" customHeight="1">
      <c r="A9" s="160"/>
      <c r="B9" s="202"/>
      <c r="C9" s="202"/>
      <c r="D9" s="202"/>
      <c r="E9" s="202"/>
      <c r="F9" s="202"/>
      <c r="G9" s="202"/>
      <c r="H9" s="202"/>
      <c r="I9" s="202"/>
      <c r="J9" s="202"/>
      <c r="K9" s="202"/>
      <c r="L9" s="202"/>
      <c r="M9" s="202"/>
      <c r="N9" s="202"/>
      <c r="O9" s="202"/>
      <c r="P9" s="202"/>
      <c r="Q9" s="202"/>
      <c r="R9" s="202"/>
      <c r="S9" s="202"/>
      <c r="T9" s="202"/>
      <c r="U9" s="160"/>
      <c r="V9" s="160"/>
      <c r="W9" s="160"/>
      <c r="X9" s="160"/>
      <c r="Y9" s="160"/>
      <c r="Z9" s="160"/>
      <c r="AA9" s="160"/>
      <c r="AB9" s="160"/>
      <c r="AC9" s="160"/>
      <c r="AD9" s="160"/>
      <c r="AE9" s="160"/>
      <c r="AF9" s="160"/>
      <c r="AG9" s="160"/>
      <c r="AH9" s="160"/>
      <c r="AI9" s="160"/>
      <c r="AJ9" s="160"/>
      <c r="AK9" s="160"/>
      <c r="AL9" s="160"/>
      <c r="AM9" s="160"/>
      <c r="AN9" s="160"/>
      <c r="AO9" s="160"/>
      <c r="AP9" s="160"/>
      <c r="AQ9" s="160"/>
      <c r="AR9" s="160"/>
      <c r="AS9" s="160"/>
      <c r="AT9" s="160"/>
      <c r="AU9" s="160"/>
      <c r="AV9" s="160"/>
      <c r="AW9" s="160"/>
      <c r="AX9" s="160"/>
      <c r="AY9" s="160"/>
      <c r="AZ9" s="160"/>
      <c r="BA9" s="160"/>
      <c r="BB9" s="160"/>
      <c r="BC9" s="160"/>
      <c r="BD9" s="160"/>
      <c r="BE9" s="160"/>
      <c r="BF9" s="160"/>
      <c r="BG9" s="160"/>
      <c r="BH9" s="160"/>
      <c r="BI9" s="160"/>
      <c r="BJ9" s="160"/>
      <c r="BK9" s="160"/>
    </row>
    <row r="10" spans="1:63" ht="30" customHeight="1">
      <c r="A10" s="160"/>
      <c r="B10" s="199" t="s">
        <v>8</v>
      </c>
      <c r="C10" s="200"/>
      <c r="D10" s="200"/>
      <c r="E10" s="200"/>
      <c r="F10" s="200"/>
      <c r="G10" s="200"/>
      <c r="H10" s="200"/>
      <c r="I10" s="200"/>
      <c r="J10" s="200"/>
      <c r="K10" s="200"/>
      <c r="L10" s="200"/>
      <c r="M10" s="200"/>
      <c r="N10" s="200"/>
      <c r="O10" s="200"/>
      <c r="P10" s="200"/>
      <c r="Q10" s="200"/>
      <c r="R10" s="200"/>
      <c r="S10" s="200"/>
      <c r="T10" s="201"/>
      <c r="U10" s="160"/>
      <c r="V10" s="160"/>
      <c r="W10" s="160"/>
      <c r="X10" s="160"/>
      <c r="Y10" s="160"/>
      <c r="Z10" s="160"/>
      <c r="AA10" s="160"/>
      <c r="AB10" s="160"/>
      <c r="AC10" s="160"/>
      <c r="AD10" s="160"/>
      <c r="AE10" s="160"/>
      <c r="AF10" s="160"/>
      <c r="AG10" s="160"/>
      <c r="AH10" s="160"/>
      <c r="AI10" s="160"/>
      <c r="AJ10" s="160"/>
      <c r="AK10" s="160"/>
      <c r="AL10" s="160"/>
      <c r="AM10" s="160"/>
      <c r="AN10" s="160"/>
      <c r="AO10" s="160"/>
      <c r="AP10" s="160"/>
      <c r="AQ10" s="160"/>
      <c r="AR10" s="160"/>
      <c r="AS10" s="160"/>
      <c r="AT10" s="160"/>
      <c r="AU10" s="160"/>
      <c r="AV10" s="160"/>
      <c r="AW10" s="160"/>
      <c r="AX10" s="160"/>
      <c r="AY10" s="160"/>
      <c r="AZ10" s="160"/>
      <c r="BA10" s="160"/>
      <c r="BB10" s="160"/>
      <c r="BC10" s="160"/>
      <c r="BD10" s="160"/>
      <c r="BE10" s="160"/>
      <c r="BF10" s="160"/>
      <c r="BG10" s="160"/>
      <c r="BH10" s="160"/>
      <c r="BI10" s="160"/>
      <c r="BJ10" s="160"/>
      <c r="BK10" s="160"/>
    </row>
    <row r="11" spans="1:63" ht="201" customHeight="1">
      <c r="A11" s="160"/>
      <c r="B11" s="207" t="s">
        <v>9</v>
      </c>
      <c r="C11" s="208"/>
      <c r="D11" s="208"/>
      <c r="E11" s="208"/>
      <c r="F11" s="208"/>
      <c r="G11" s="208"/>
      <c r="H11" s="208"/>
      <c r="I11" s="208"/>
      <c r="J11" s="208"/>
      <c r="K11" s="208"/>
      <c r="L11" s="208"/>
      <c r="M11" s="208"/>
      <c r="N11" s="208"/>
      <c r="O11" s="208"/>
      <c r="P11" s="208"/>
      <c r="Q11" s="208"/>
      <c r="R11" s="208"/>
      <c r="S11" s="208"/>
      <c r="T11" s="209"/>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c r="AQ11" s="160"/>
      <c r="AR11" s="160"/>
      <c r="AS11" s="160"/>
      <c r="AT11" s="160"/>
      <c r="AU11" s="160"/>
      <c r="AV11" s="160"/>
      <c r="AW11" s="160"/>
      <c r="AX11" s="160"/>
      <c r="AY11" s="160"/>
      <c r="AZ11" s="160"/>
      <c r="BA11" s="160"/>
      <c r="BB11" s="160"/>
      <c r="BC11" s="160"/>
      <c r="BD11" s="160"/>
      <c r="BE11" s="160"/>
      <c r="BF11" s="160"/>
      <c r="BG11" s="160"/>
      <c r="BH11" s="160"/>
      <c r="BI11" s="160"/>
      <c r="BJ11" s="160"/>
      <c r="BK11" s="160"/>
    </row>
    <row r="12" spans="1:63">
      <c r="A12" s="160"/>
      <c r="B12" s="160"/>
      <c r="C12" s="160"/>
      <c r="D12" s="160"/>
      <c r="E12" s="160"/>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60"/>
      <c r="BJ12" s="160"/>
      <c r="BK12" s="160"/>
    </row>
    <row r="13" spans="1:63">
      <c r="A13" s="160"/>
      <c r="B13" s="160"/>
      <c r="C13" s="160"/>
      <c r="D13" s="160"/>
      <c r="E13" s="160"/>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row>
    <row r="14" spans="1:63">
      <c r="A14" s="160"/>
      <c r="B14" s="160"/>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c r="AB14" s="160"/>
      <c r="AC14" s="160"/>
      <c r="AD14" s="160"/>
      <c r="AE14" s="160"/>
      <c r="AF14" s="160"/>
      <c r="AG14" s="160"/>
      <c r="AH14" s="160"/>
      <c r="AI14" s="160"/>
      <c r="AJ14" s="160"/>
      <c r="AK14" s="160"/>
      <c r="AL14" s="160"/>
      <c r="AM14" s="160"/>
      <c r="AN14" s="160"/>
      <c r="AO14" s="160"/>
      <c r="AP14" s="160"/>
      <c r="AQ14" s="160"/>
      <c r="AR14" s="160"/>
      <c r="AS14" s="160"/>
      <c r="AT14" s="160"/>
      <c r="AU14" s="160"/>
      <c r="AV14" s="160"/>
      <c r="AW14" s="160"/>
      <c r="AX14" s="160"/>
      <c r="AY14" s="160"/>
      <c r="AZ14" s="160"/>
      <c r="BA14" s="160"/>
      <c r="BB14" s="160"/>
      <c r="BC14" s="160"/>
      <c r="BD14" s="160"/>
      <c r="BE14" s="160"/>
      <c r="BF14" s="160"/>
      <c r="BG14" s="160"/>
      <c r="BH14" s="160"/>
      <c r="BI14" s="160"/>
      <c r="BJ14" s="160"/>
      <c r="BK14" s="160"/>
    </row>
    <row r="15" spans="1:63">
      <c r="A15" s="160"/>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160"/>
      <c r="AJ15" s="160"/>
      <c r="AK15" s="160"/>
      <c r="AL15" s="160"/>
      <c r="AM15" s="160"/>
      <c r="AN15" s="160"/>
      <c r="AO15" s="160"/>
      <c r="AP15" s="160"/>
      <c r="AQ15" s="160"/>
      <c r="AR15" s="160"/>
      <c r="AS15" s="160"/>
      <c r="AT15" s="160"/>
      <c r="AU15" s="160"/>
      <c r="AV15" s="160"/>
      <c r="AW15" s="160"/>
      <c r="AX15" s="160"/>
      <c r="AY15" s="160"/>
      <c r="AZ15" s="160"/>
      <c r="BA15" s="160"/>
      <c r="BB15" s="160"/>
      <c r="BC15" s="160"/>
      <c r="BD15" s="160"/>
      <c r="BE15" s="160"/>
      <c r="BF15" s="160"/>
      <c r="BG15" s="160"/>
      <c r="BH15" s="160"/>
      <c r="BI15" s="160"/>
      <c r="BJ15" s="160"/>
      <c r="BK15" s="160"/>
    </row>
    <row r="16" spans="1:63">
      <c r="A16" s="160"/>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160"/>
      <c r="AJ16" s="160"/>
      <c r="AK16" s="160"/>
      <c r="AL16" s="160"/>
      <c r="AM16" s="160"/>
      <c r="AN16" s="160"/>
      <c r="AO16" s="160"/>
      <c r="AP16" s="160"/>
      <c r="AQ16" s="160"/>
      <c r="AR16" s="160"/>
      <c r="AS16" s="160"/>
      <c r="AT16" s="160"/>
      <c r="AU16" s="160"/>
      <c r="AV16" s="160"/>
      <c r="AW16" s="160"/>
      <c r="AX16" s="160"/>
      <c r="AY16" s="160"/>
      <c r="AZ16" s="160"/>
      <c r="BA16" s="160"/>
      <c r="BB16" s="160"/>
      <c r="BC16" s="160"/>
      <c r="BD16" s="160"/>
      <c r="BE16" s="160"/>
      <c r="BF16" s="160"/>
      <c r="BG16" s="160"/>
      <c r="BH16" s="160"/>
      <c r="BI16" s="160"/>
      <c r="BJ16" s="160"/>
      <c r="BK16" s="160"/>
    </row>
    <row r="17" spans="1:63">
      <c r="A17" s="160"/>
      <c r="B17" s="160"/>
      <c r="C17" s="160"/>
      <c r="D17" s="160"/>
      <c r="E17" s="160"/>
      <c r="F17" s="160"/>
      <c r="G17" s="160"/>
      <c r="H17" s="160"/>
      <c r="I17" s="160"/>
      <c r="J17" s="160"/>
      <c r="K17" s="160"/>
      <c r="L17" s="160"/>
      <c r="M17" s="160"/>
      <c r="N17" s="160"/>
      <c r="O17" s="160"/>
      <c r="P17" s="160"/>
      <c r="Q17" s="160"/>
      <c r="R17" s="160"/>
      <c r="S17" s="160"/>
      <c r="T17" s="160"/>
      <c r="U17" s="160"/>
      <c r="V17" s="160"/>
      <c r="W17" s="160"/>
      <c r="X17" s="160"/>
      <c r="Y17" s="160"/>
      <c r="Z17" s="160"/>
      <c r="AA17" s="160"/>
      <c r="AB17" s="160"/>
      <c r="AC17" s="160"/>
      <c r="AD17" s="160"/>
      <c r="AE17" s="160"/>
      <c r="AF17" s="160"/>
      <c r="AG17" s="160"/>
      <c r="AH17" s="160"/>
      <c r="AI17" s="160"/>
      <c r="AJ17" s="160"/>
      <c r="AK17" s="160"/>
      <c r="AL17" s="160"/>
      <c r="AM17" s="160"/>
      <c r="AN17" s="160"/>
      <c r="AO17" s="160"/>
      <c r="AP17" s="160"/>
      <c r="AQ17" s="160"/>
      <c r="AR17" s="160"/>
      <c r="AS17" s="160"/>
      <c r="AT17" s="160"/>
      <c r="AU17" s="160"/>
      <c r="AV17" s="160"/>
      <c r="AW17" s="160"/>
      <c r="AX17" s="160"/>
      <c r="AY17" s="160"/>
      <c r="AZ17" s="160"/>
      <c r="BA17" s="160"/>
      <c r="BB17" s="160"/>
      <c r="BC17" s="160"/>
      <c r="BD17" s="160"/>
      <c r="BE17" s="160"/>
      <c r="BF17" s="160"/>
      <c r="BG17" s="160"/>
      <c r="BH17" s="160"/>
      <c r="BI17" s="160"/>
      <c r="BJ17" s="160"/>
      <c r="BK17" s="160"/>
    </row>
    <row r="18" spans="1:63">
      <c r="A18" s="160"/>
      <c r="B18" s="160"/>
      <c r="C18" s="160"/>
      <c r="D18" s="160"/>
      <c r="E18" s="160"/>
      <c r="F18" s="160"/>
      <c r="G18" s="160"/>
      <c r="H18" s="160"/>
      <c r="I18" s="160"/>
      <c r="J18" s="160"/>
      <c r="K18" s="160"/>
      <c r="L18" s="160"/>
      <c r="M18" s="160"/>
      <c r="N18" s="160"/>
      <c r="O18" s="160"/>
      <c r="P18" s="160"/>
      <c r="Q18" s="160"/>
      <c r="R18" s="160"/>
      <c r="S18" s="160"/>
      <c r="T18" s="160"/>
      <c r="U18" s="160"/>
      <c r="V18" s="160"/>
      <c r="W18" s="160"/>
      <c r="X18" s="160"/>
      <c r="Y18" s="160"/>
      <c r="Z18" s="160"/>
      <c r="AA18" s="160"/>
      <c r="AB18" s="160"/>
      <c r="AC18" s="160"/>
      <c r="AD18" s="160"/>
      <c r="AE18" s="160"/>
      <c r="AF18" s="160"/>
      <c r="AG18" s="160"/>
      <c r="AH18" s="160"/>
      <c r="AI18" s="160"/>
      <c r="AJ18" s="160"/>
      <c r="AK18" s="160"/>
      <c r="AL18" s="160"/>
      <c r="AM18" s="160"/>
      <c r="AN18" s="160"/>
      <c r="AO18" s="160"/>
      <c r="AP18" s="160"/>
      <c r="AQ18" s="160"/>
      <c r="AR18" s="160"/>
      <c r="AS18" s="160"/>
      <c r="AT18" s="160"/>
      <c r="AU18" s="160"/>
      <c r="AV18" s="160"/>
      <c r="AW18" s="160"/>
      <c r="AX18" s="160"/>
      <c r="AY18" s="160"/>
      <c r="AZ18" s="160"/>
      <c r="BA18" s="160"/>
      <c r="BB18" s="160"/>
      <c r="BC18" s="160"/>
      <c r="BD18" s="160"/>
      <c r="BE18" s="160"/>
      <c r="BF18" s="160"/>
      <c r="BG18" s="160"/>
      <c r="BH18" s="160"/>
      <c r="BI18" s="160"/>
      <c r="BJ18" s="160"/>
      <c r="BK18" s="160"/>
    </row>
    <row r="19" spans="1:63">
      <c r="A19" s="160"/>
      <c r="B19" s="160"/>
      <c r="C19" s="160"/>
      <c r="D19" s="160"/>
      <c r="E19" s="160"/>
      <c r="F19" s="160"/>
      <c r="G19" s="160"/>
      <c r="H19" s="160"/>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0"/>
      <c r="AP19" s="160"/>
      <c r="AQ19" s="160"/>
      <c r="AR19" s="160"/>
      <c r="AS19" s="160"/>
      <c r="AT19" s="160"/>
      <c r="AU19" s="160"/>
      <c r="AV19" s="160"/>
      <c r="AW19" s="160"/>
      <c r="AX19" s="160"/>
      <c r="AY19" s="160"/>
      <c r="AZ19" s="160"/>
      <c r="BA19" s="160"/>
      <c r="BB19" s="160"/>
      <c r="BC19" s="160"/>
      <c r="BD19" s="160"/>
      <c r="BE19" s="160"/>
      <c r="BF19" s="160"/>
      <c r="BG19" s="160"/>
      <c r="BH19" s="160"/>
      <c r="BI19" s="160"/>
      <c r="BJ19" s="160"/>
      <c r="BK19" s="160"/>
    </row>
    <row r="20" spans="1:63">
      <c r="A20" s="160"/>
      <c r="B20" s="160"/>
      <c r="C20" s="160"/>
      <c r="D20" s="160"/>
      <c r="E20" s="160"/>
      <c r="F20" s="160"/>
      <c r="G20" s="160"/>
      <c r="H20" s="160"/>
      <c r="I20" s="160"/>
      <c r="J20" s="160"/>
      <c r="K20" s="160"/>
      <c r="L20" s="160"/>
      <c r="M20" s="160"/>
      <c r="N20" s="160"/>
      <c r="O20" s="160"/>
      <c r="P20" s="160"/>
      <c r="Q20" s="160"/>
      <c r="R20" s="160"/>
      <c r="S20" s="160"/>
      <c r="T20" s="160"/>
      <c r="U20" s="160"/>
      <c r="V20" s="160"/>
      <c r="W20" s="160"/>
      <c r="X20" s="160"/>
      <c r="Y20" s="160"/>
      <c r="Z20" s="160"/>
      <c r="AA20" s="160"/>
      <c r="AB20" s="160"/>
      <c r="AC20" s="160"/>
      <c r="AD20" s="160"/>
      <c r="AE20" s="160"/>
      <c r="AF20" s="160"/>
      <c r="AG20" s="160"/>
      <c r="AH20" s="160"/>
      <c r="AI20" s="160"/>
      <c r="AJ20" s="160"/>
      <c r="AK20" s="160"/>
      <c r="AL20" s="160"/>
      <c r="AM20" s="160"/>
      <c r="AN20" s="160"/>
      <c r="AO20" s="160"/>
      <c r="AP20" s="160"/>
      <c r="AQ20" s="160"/>
      <c r="AR20" s="160"/>
      <c r="AS20" s="160"/>
      <c r="AT20" s="160"/>
      <c r="AU20" s="160"/>
      <c r="AV20" s="160"/>
      <c r="AW20" s="160"/>
      <c r="AX20" s="160"/>
      <c r="AY20" s="160"/>
      <c r="AZ20" s="160"/>
      <c r="BA20" s="160"/>
      <c r="BB20" s="160"/>
      <c r="BC20" s="160"/>
      <c r="BD20" s="160"/>
      <c r="BE20" s="160"/>
      <c r="BF20" s="160"/>
      <c r="BG20" s="160"/>
      <c r="BH20" s="160"/>
      <c r="BI20" s="160"/>
      <c r="BJ20" s="160"/>
      <c r="BK20" s="160"/>
    </row>
    <row r="21" spans="1:63">
      <c r="A21" s="160"/>
      <c r="B21" s="160"/>
      <c r="C21" s="160"/>
      <c r="D21" s="160"/>
      <c r="E21" s="160"/>
      <c r="F21" s="160"/>
      <c r="G21" s="160"/>
      <c r="H21" s="160"/>
      <c r="I21" s="160"/>
      <c r="J21" s="160"/>
      <c r="K21" s="160"/>
      <c r="L21" s="160"/>
      <c r="M21" s="160"/>
      <c r="N21" s="160"/>
      <c r="O21" s="160"/>
      <c r="P21" s="160"/>
      <c r="Q21" s="160"/>
      <c r="R21" s="160"/>
      <c r="S21" s="160"/>
      <c r="T21" s="160"/>
      <c r="U21" s="160"/>
      <c r="V21" s="160"/>
      <c r="W21" s="160"/>
      <c r="X21" s="160"/>
      <c r="Y21" s="160"/>
      <c r="Z21" s="160"/>
      <c r="AA21" s="160"/>
      <c r="AB21" s="160"/>
      <c r="AC21" s="160"/>
      <c r="AD21" s="160"/>
      <c r="AE21" s="160"/>
      <c r="AF21" s="160"/>
      <c r="AG21" s="160"/>
      <c r="AH21" s="160"/>
      <c r="AI21" s="160"/>
      <c r="AJ21" s="160"/>
      <c r="AK21" s="160"/>
      <c r="AL21" s="160"/>
      <c r="AM21" s="160"/>
      <c r="AN21" s="160"/>
      <c r="AO21" s="160"/>
      <c r="AP21" s="160"/>
      <c r="AQ21" s="160"/>
      <c r="AR21" s="160"/>
      <c r="AS21" s="160"/>
      <c r="AT21" s="160"/>
      <c r="AU21" s="160"/>
      <c r="AV21" s="160"/>
      <c r="AW21" s="160"/>
      <c r="AX21" s="160"/>
      <c r="AY21" s="160"/>
      <c r="AZ21" s="160"/>
      <c r="BA21" s="160"/>
      <c r="BB21" s="160"/>
      <c r="BC21" s="160"/>
      <c r="BD21" s="160"/>
      <c r="BE21" s="160"/>
      <c r="BF21" s="160"/>
      <c r="BG21" s="160"/>
      <c r="BH21" s="160"/>
      <c r="BI21" s="160"/>
      <c r="BJ21" s="160"/>
      <c r="BK21" s="160"/>
    </row>
    <row r="22" spans="1:63">
      <c r="A22" s="160"/>
      <c r="B22" s="160"/>
      <c r="C22" s="160"/>
      <c r="D22" s="160"/>
      <c r="E22" s="160"/>
      <c r="F22" s="160"/>
      <c r="G22" s="160"/>
      <c r="H22" s="160"/>
      <c r="I22" s="160"/>
      <c r="J22" s="160"/>
      <c r="K22" s="160"/>
      <c r="L22" s="160"/>
      <c r="M22" s="160"/>
      <c r="N22" s="160"/>
      <c r="O22" s="160"/>
      <c r="P22" s="160"/>
      <c r="Q22" s="160"/>
      <c r="R22" s="160"/>
      <c r="S22" s="160"/>
      <c r="T22" s="160"/>
      <c r="U22" s="160"/>
      <c r="V22" s="160"/>
      <c r="W22" s="160"/>
      <c r="X22" s="160"/>
      <c r="Y22" s="160"/>
      <c r="Z22" s="160"/>
      <c r="AA22" s="160"/>
      <c r="AB22" s="160"/>
      <c r="AC22" s="160"/>
      <c r="AD22" s="160"/>
      <c r="AE22" s="160"/>
      <c r="AF22" s="160"/>
      <c r="AG22" s="160"/>
      <c r="AH22" s="160"/>
      <c r="AI22" s="160"/>
      <c r="AJ22" s="160"/>
      <c r="AK22" s="160"/>
      <c r="AL22" s="160"/>
      <c r="AM22" s="160"/>
      <c r="AN22" s="160"/>
      <c r="AO22" s="160"/>
      <c r="AP22" s="160"/>
      <c r="AQ22" s="160"/>
      <c r="AR22" s="160"/>
      <c r="AS22" s="160"/>
      <c r="AT22" s="160"/>
      <c r="AU22" s="160"/>
      <c r="AV22" s="160"/>
      <c r="AW22" s="160"/>
      <c r="AX22" s="160"/>
      <c r="AY22" s="160"/>
      <c r="AZ22" s="160"/>
      <c r="BA22" s="160"/>
      <c r="BB22" s="160"/>
      <c r="BC22" s="160"/>
      <c r="BD22" s="160"/>
      <c r="BE22" s="160"/>
      <c r="BF22" s="160"/>
      <c r="BG22" s="160"/>
      <c r="BH22" s="160"/>
      <c r="BI22" s="160"/>
      <c r="BJ22" s="160"/>
      <c r="BK22" s="160"/>
    </row>
    <row r="23" spans="1:63">
      <c r="A23" s="160"/>
      <c r="B23" s="160"/>
      <c r="C23" s="160"/>
      <c r="D23" s="160"/>
      <c r="E23" s="160"/>
      <c r="F23" s="160"/>
      <c r="G23" s="160"/>
      <c r="H23" s="160"/>
      <c r="I23" s="160"/>
      <c r="J23" s="160"/>
      <c r="K23" s="160"/>
      <c r="L23" s="160"/>
      <c r="M23" s="160"/>
      <c r="N23" s="160"/>
      <c r="O23" s="160"/>
      <c r="P23" s="160"/>
      <c r="Q23" s="160"/>
      <c r="R23" s="160"/>
      <c r="S23" s="160"/>
      <c r="T23" s="160"/>
      <c r="U23" s="160"/>
      <c r="V23" s="160"/>
      <c r="W23" s="160"/>
      <c r="X23" s="160"/>
      <c r="Y23" s="160"/>
      <c r="Z23" s="160"/>
      <c r="AA23" s="160"/>
      <c r="AB23" s="160"/>
      <c r="AC23" s="160"/>
      <c r="AD23" s="160"/>
      <c r="AE23" s="160"/>
      <c r="AF23" s="160"/>
      <c r="AG23" s="160"/>
      <c r="AH23" s="160"/>
      <c r="AI23" s="160"/>
      <c r="AJ23" s="160"/>
      <c r="AK23" s="160"/>
      <c r="AL23" s="160"/>
      <c r="AM23" s="160"/>
      <c r="AN23" s="160"/>
      <c r="AO23" s="160"/>
      <c r="AP23" s="160"/>
      <c r="AQ23" s="160"/>
      <c r="AR23" s="160"/>
      <c r="AS23" s="160"/>
      <c r="AT23" s="160"/>
      <c r="AU23" s="160"/>
      <c r="AV23" s="160"/>
      <c r="AW23" s="160"/>
      <c r="AX23" s="160"/>
      <c r="AY23" s="160"/>
      <c r="AZ23" s="160"/>
      <c r="BA23" s="160"/>
      <c r="BB23" s="160"/>
      <c r="BC23" s="160"/>
      <c r="BD23" s="160"/>
      <c r="BE23" s="160"/>
      <c r="BF23" s="160"/>
      <c r="BG23" s="160"/>
      <c r="BH23" s="160"/>
      <c r="BI23" s="160"/>
      <c r="BJ23" s="160"/>
      <c r="BK23" s="160"/>
    </row>
    <row r="24" spans="1:63">
      <c r="A24" s="160"/>
      <c r="B24" s="160"/>
      <c r="C24" s="160"/>
      <c r="D24" s="160"/>
      <c r="E24" s="160"/>
      <c r="F24" s="160"/>
      <c r="G24" s="160"/>
      <c r="H24" s="160"/>
      <c r="I24" s="160"/>
      <c r="J24" s="160"/>
      <c r="K24" s="160"/>
      <c r="L24" s="160"/>
      <c r="M24" s="160"/>
      <c r="N24" s="160"/>
      <c r="O24" s="160"/>
      <c r="P24" s="160"/>
      <c r="Q24" s="160"/>
      <c r="R24" s="160"/>
      <c r="S24" s="160"/>
      <c r="T24" s="160"/>
      <c r="U24" s="160"/>
      <c r="V24" s="160"/>
      <c r="W24" s="160"/>
      <c r="X24" s="160"/>
      <c r="Y24" s="160"/>
      <c r="Z24" s="160"/>
      <c r="AA24" s="160"/>
      <c r="AB24" s="160"/>
      <c r="AC24" s="160"/>
      <c r="AD24" s="160"/>
      <c r="AE24" s="160"/>
      <c r="AF24" s="160"/>
      <c r="AG24" s="160"/>
      <c r="AH24" s="160"/>
      <c r="AI24" s="160"/>
      <c r="AJ24" s="160"/>
      <c r="AK24" s="160"/>
      <c r="AL24" s="160"/>
      <c r="AM24" s="160"/>
      <c r="AN24" s="160"/>
      <c r="AO24" s="160"/>
      <c r="AP24" s="160"/>
      <c r="AQ24" s="160"/>
      <c r="AR24" s="160"/>
      <c r="AS24" s="160"/>
      <c r="AT24" s="160"/>
      <c r="AU24" s="160"/>
      <c r="AV24" s="160"/>
      <c r="AW24" s="160"/>
      <c r="AX24" s="160"/>
      <c r="AY24" s="160"/>
      <c r="AZ24" s="160"/>
      <c r="BA24" s="160"/>
      <c r="BB24" s="160"/>
      <c r="BC24" s="160"/>
      <c r="BD24" s="160"/>
      <c r="BE24" s="160"/>
      <c r="BF24" s="160"/>
      <c r="BG24" s="160"/>
      <c r="BH24" s="160"/>
      <c r="BI24" s="160"/>
      <c r="BJ24" s="160"/>
      <c r="BK24" s="160"/>
    </row>
    <row r="25" spans="1:63">
      <c r="A25" s="160"/>
      <c r="B25" s="160"/>
      <c r="C25" s="160"/>
      <c r="D25" s="160"/>
      <c r="E25" s="160"/>
      <c r="F25" s="160"/>
      <c r="G25" s="160"/>
      <c r="H25" s="160"/>
      <c r="I25" s="160"/>
      <c r="J25" s="160"/>
      <c r="K25" s="160"/>
      <c r="L25" s="160"/>
      <c r="M25" s="160"/>
      <c r="N25" s="160"/>
      <c r="O25" s="160"/>
      <c r="P25" s="160"/>
      <c r="Q25" s="160"/>
      <c r="R25" s="160"/>
      <c r="S25" s="160"/>
      <c r="T25" s="160"/>
      <c r="U25" s="160"/>
      <c r="V25" s="160"/>
      <c r="W25" s="160"/>
      <c r="X25" s="160"/>
      <c r="Y25" s="160"/>
      <c r="Z25" s="160"/>
      <c r="AA25" s="160"/>
      <c r="AB25" s="160"/>
      <c r="AC25" s="160"/>
      <c r="AD25" s="160"/>
      <c r="AE25" s="160"/>
      <c r="AF25" s="160"/>
      <c r="AG25" s="160"/>
      <c r="AH25" s="160"/>
      <c r="AI25" s="160"/>
      <c r="AJ25" s="160"/>
      <c r="AK25" s="160"/>
      <c r="AL25" s="160"/>
      <c r="AM25" s="160"/>
      <c r="AN25" s="160"/>
      <c r="AO25" s="160"/>
      <c r="AP25" s="160"/>
      <c r="AQ25" s="160"/>
      <c r="AR25" s="160"/>
      <c r="AS25" s="160"/>
      <c r="AT25" s="160"/>
      <c r="AU25" s="160"/>
      <c r="AV25" s="160"/>
      <c r="AW25" s="160"/>
      <c r="AX25" s="160"/>
      <c r="AY25" s="160"/>
      <c r="AZ25" s="160"/>
      <c r="BA25" s="160"/>
      <c r="BB25" s="160"/>
      <c r="BC25" s="160"/>
      <c r="BD25" s="160"/>
      <c r="BE25" s="160"/>
      <c r="BF25" s="160"/>
      <c r="BG25" s="160"/>
      <c r="BH25" s="160"/>
      <c r="BI25" s="160"/>
      <c r="BJ25" s="160"/>
      <c r="BK25" s="160"/>
    </row>
    <row r="26" spans="1:63">
      <c r="A26" s="160"/>
      <c r="B26" s="160"/>
      <c r="C26" s="160"/>
      <c r="D26" s="160"/>
      <c r="E26" s="160"/>
      <c r="F26" s="160"/>
      <c r="G26" s="160"/>
      <c r="H26" s="160"/>
      <c r="I26" s="160"/>
      <c r="J26" s="160"/>
      <c r="K26" s="160"/>
      <c r="L26" s="160"/>
      <c r="M26" s="160"/>
      <c r="N26" s="160"/>
      <c r="O26" s="160"/>
      <c r="P26" s="160"/>
      <c r="Q26" s="160"/>
      <c r="R26" s="160"/>
      <c r="S26" s="160"/>
      <c r="T26" s="160"/>
      <c r="U26" s="160"/>
      <c r="V26" s="160"/>
      <c r="W26" s="160"/>
      <c r="X26" s="160"/>
      <c r="Y26" s="160"/>
      <c r="Z26" s="160"/>
      <c r="AA26" s="160"/>
      <c r="AB26" s="160"/>
      <c r="AC26" s="160"/>
      <c r="AD26" s="160"/>
      <c r="AE26" s="160"/>
      <c r="AF26" s="160"/>
      <c r="AG26" s="160"/>
      <c r="AH26" s="160"/>
      <c r="AI26" s="160"/>
      <c r="AJ26" s="160"/>
      <c r="AK26" s="160"/>
      <c r="AL26" s="160"/>
      <c r="AM26" s="160"/>
      <c r="AN26" s="160"/>
      <c r="AO26" s="160"/>
      <c r="AP26" s="160"/>
      <c r="AQ26" s="160"/>
      <c r="AR26" s="160"/>
      <c r="AS26" s="160"/>
      <c r="AT26" s="160"/>
      <c r="AU26" s="160"/>
      <c r="AV26" s="160"/>
      <c r="AW26" s="160"/>
      <c r="AX26" s="160"/>
      <c r="AY26" s="160"/>
      <c r="AZ26" s="160"/>
      <c r="BA26" s="160"/>
      <c r="BB26" s="160"/>
      <c r="BC26" s="160"/>
      <c r="BD26" s="160"/>
      <c r="BE26" s="160"/>
      <c r="BF26" s="160"/>
      <c r="BG26" s="160"/>
      <c r="BH26" s="160"/>
      <c r="BI26" s="160"/>
      <c r="BJ26" s="160"/>
      <c r="BK26" s="160"/>
    </row>
    <row r="27" spans="1:63">
      <c r="A27" s="160"/>
      <c r="B27" s="160"/>
      <c r="C27" s="160"/>
      <c r="D27" s="160"/>
      <c r="E27" s="160"/>
      <c r="F27" s="160"/>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0"/>
      <c r="AP27" s="160"/>
      <c r="AQ27" s="160"/>
      <c r="AR27" s="160"/>
      <c r="AS27" s="160"/>
      <c r="AT27" s="160"/>
      <c r="AU27" s="160"/>
      <c r="AV27" s="160"/>
      <c r="AW27" s="160"/>
      <c r="AX27" s="160"/>
      <c r="AY27" s="160"/>
      <c r="AZ27" s="160"/>
      <c r="BA27" s="160"/>
      <c r="BB27" s="160"/>
      <c r="BC27" s="160"/>
      <c r="BD27" s="160"/>
      <c r="BE27" s="160"/>
      <c r="BF27" s="160"/>
      <c r="BG27" s="160"/>
      <c r="BH27" s="160"/>
      <c r="BI27" s="160"/>
      <c r="BJ27" s="160"/>
      <c r="BK27" s="160"/>
    </row>
    <row r="28" spans="1:63">
      <c r="A28" s="160"/>
      <c r="B28" s="160"/>
      <c r="C28" s="160"/>
      <c r="D28" s="160"/>
      <c r="E28" s="160"/>
      <c r="F28" s="160"/>
      <c r="G28" s="160"/>
      <c r="H28" s="160"/>
      <c r="I28" s="160"/>
      <c r="J28" s="160"/>
      <c r="K28" s="160"/>
      <c r="L28" s="160"/>
      <c r="M28" s="160"/>
      <c r="N28" s="160"/>
      <c r="O28" s="160"/>
      <c r="P28" s="160"/>
      <c r="Q28" s="160"/>
      <c r="R28" s="160"/>
      <c r="S28" s="160"/>
      <c r="T28" s="160"/>
      <c r="U28" s="160"/>
      <c r="V28" s="160"/>
      <c r="W28" s="160"/>
      <c r="X28" s="160"/>
      <c r="Y28" s="160"/>
      <c r="Z28" s="160"/>
      <c r="AA28" s="160"/>
      <c r="AB28" s="160"/>
      <c r="AC28" s="160"/>
      <c r="AD28" s="160"/>
      <c r="AE28" s="160"/>
      <c r="AF28" s="160"/>
      <c r="AG28" s="160"/>
      <c r="AH28" s="160"/>
      <c r="AI28" s="160"/>
      <c r="AJ28" s="160"/>
      <c r="AK28" s="160"/>
      <c r="AL28" s="160"/>
      <c r="AM28" s="160"/>
      <c r="AN28" s="160"/>
      <c r="AO28" s="160"/>
      <c r="AP28" s="160"/>
      <c r="AQ28" s="160"/>
      <c r="AR28" s="160"/>
      <c r="AS28" s="160"/>
      <c r="AT28" s="160"/>
      <c r="AU28" s="160"/>
      <c r="AV28" s="160"/>
      <c r="AW28" s="160"/>
      <c r="AX28" s="160"/>
      <c r="AY28" s="160"/>
      <c r="AZ28" s="160"/>
      <c r="BA28" s="160"/>
      <c r="BB28" s="160"/>
      <c r="BC28" s="160"/>
      <c r="BD28" s="160"/>
      <c r="BE28" s="160"/>
      <c r="BF28" s="160"/>
      <c r="BG28" s="160"/>
      <c r="BH28" s="160"/>
      <c r="BI28" s="160"/>
      <c r="BJ28" s="160"/>
      <c r="BK28" s="160"/>
    </row>
    <row r="29" spans="1:63">
      <c r="A29" s="16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160"/>
      <c r="AJ29" s="160"/>
      <c r="AK29" s="160"/>
      <c r="AL29" s="160"/>
      <c r="AM29" s="160"/>
      <c r="AN29" s="160"/>
      <c r="AO29" s="160"/>
      <c r="AP29" s="160"/>
      <c r="AQ29" s="160"/>
      <c r="AR29" s="160"/>
      <c r="AS29" s="160"/>
      <c r="AT29" s="160"/>
      <c r="AU29" s="160"/>
      <c r="AV29" s="160"/>
      <c r="AW29" s="160"/>
      <c r="AX29" s="160"/>
      <c r="AY29" s="160"/>
      <c r="AZ29" s="160"/>
      <c r="BA29" s="160"/>
      <c r="BB29" s="160"/>
      <c r="BC29" s="160"/>
      <c r="BD29" s="160"/>
      <c r="BE29" s="160"/>
      <c r="BF29" s="160"/>
      <c r="BG29" s="160"/>
      <c r="BH29" s="160"/>
      <c r="BI29" s="160"/>
      <c r="BJ29" s="160"/>
      <c r="BK29" s="160"/>
    </row>
    <row r="30" spans="1:63">
      <c r="A30" s="16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160"/>
      <c r="AJ30" s="160"/>
      <c r="AK30" s="160"/>
      <c r="AL30" s="160"/>
      <c r="AM30" s="160"/>
      <c r="AN30" s="160"/>
      <c r="AO30" s="160"/>
      <c r="AP30" s="160"/>
      <c r="AQ30" s="160"/>
      <c r="AR30" s="160"/>
      <c r="AS30" s="160"/>
      <c r="AT30" s="160"/>
      <c r="AU30" s="160"/>
      <c r="AV30" s="160"/>
      <c r="AW30" s="160"/>
      <c r="AX30" s="160"/>
      <c r="AY30" s="160"/>
      <c r="AZ30" s="160"/>
      <c r="BA30" s="160"/>
      <c r="BB30" s="160"/>
      <c r="BC30" s="160"/>
      <c r="BD30" s="160"/>
      <c r="BE30" s="160"/>
      <c r="BF30" s="160"/>
      <c r="BG30" s="160"/>
      <c r="BH30" s="160"/>
      <c r="BI30" s="160"/>
      <c r="BJ30" s="160"/>
      <c r="BK30" s="160"/>
    </row>
    <row r="31" spans="1:63">
      <c r="A31" s="160"/>
      <c r="B31" s="160"/>
      <c r="C31" s="160"/>
      <c r="D31" s="160"/>
      <c r="E31" s="160"/>
      <c r="F31" s="160"/>
      <c r="G31" s="160"/>
      <c r="H31" s="160"/>
      <c r="I31" s="160"/>
      <c r="J31" s="160"/>
      <c r="K31" s="160"/>
      <c r="L31" s="160"/>
      <c r="M31" s="160"/>
      <c r="N31" s="160"/>
      <c r="O31" s="160"/>
      <c r="P31" s="160"/>
      <c r="Q31" s="160"/>
      <c r="R31" s="160"/>
      <c r="S31" s="160"/>
      <c r="T31" s="160"/>
      <c r="U31" s="160"/>
      <c r="V31" s="160"/>
      <c r="W31" s="160"/>
      <c r="X31" s="160"/>
      <c r="Y31" s="160"/>
      <c r="Z31" s="160"/>
      <c r="AA31" s="160"/>
      <c r="AB31" s="160"/>
      <c r="AC31" s="160"/>
      <c r="AD31" s="160"/>
      <c r="AE31" s="160"/>
      <c r="AF31" s="160"/>
      <c r="AG31" s="160"/>
      <c r="AH31" s="160"/>
      <c r="AI31" s="160"/>
      <c r="AJ31" s="160"/>
      <c r="AK31" s="160"/>
      <c r="AL31" s="160"/>
      <c r="AM31" s="160"/>
      <c r="AN31" s="160"/>
      <c r="AO31" s="160"/>
      <c r="AP31" s="160"/>
      <c r="AQ31" s="160"/>
      <c r="AR31" s="160"/>
      <c r="AS31" s="160"/>
      <c r="AT31" s="160"/>
      <c r="AU31" s="160"/>
      <c r="AV31" s="160"/>
      <c r="AW31" s="160"/>
      <c r="AX31" s="160"/>
      <c r="AY31" s="160"/>
      <c r="AZ31" s="160"/>
      <c r="BA31" s="160"/>
      <c r="BB31" s="160"/>
      <c r="BC31" s="160"/>
      <c r="BD31" s="160"/>
      <c r="BE31" s="160"/>
      <c r="BF31" s="160"/>
      <c r="BG31" s="160"/>
      <c r="BH31" s="160"/>
      <c r="BI31" s="160"/>
      <c r="BJ31" s="160"/>
      <c r="BK31" s="160"/>
    </row>
    <row r="32" spans="1:63">
      <c r="A32" s="160"/>
      <c r="B32" s="160"/>
      <c r="C32" s="160"/>
      <c r="D32" s="160"/>
      <c r="E32" s="160"/>
      <c r="F32" s="160"/>
      <c r="G32" s="160"/>
      <c r="H32" s="160"/>
      <c r="I32" s="160"/>
      <c r="J32" s="160"/>
      <c r="K32" s="160"/>
      <c r="L32" s="160"/>
      <c r="M32" s="160"/>
      <c r="N32" s="160"/>
      <c r="O32" s="160"/>
      <c r="P32" s="160"/>
      <c r="Q32" s="160"/>
      <c r="R32" s="160"/>
      <c r="S32" s="160"/>
      <c r="T32" s="160"/>
      <c r="U32" s="160"/>
      <c r="V32" s="160"/>
      <c r="W32" s="160"/>
      <c r="X32" s="160"/>
      <c r="Y32" s="160"/>
      <c r="Z32" s="160"/>
      <c r="AA32" s="160"/>
      <c r="AB32" s="160"/>
      <c r="AC32" s="160"/>
      <c r="AD32" s="160"/>
      <c r="AE32" s="160"/>
      <c r="AF32" s="160"/>
      <c r="AG32" s="160"/>
      <c r="AH32" s="160"/>
      <c r="AI32" s="160"/>
      <c r="AJ32" s="160"/>
      <c r="AK32" s="160"/>
      <c r="AL32" s="160"/>
      <c r="AM32" s="160"/>
      <c r="AN32" s="160"/>
      <c r="AO32" s="160"/>
      <c r="AP32" s="160"/>
      <c r="AQ32" s="160"/>
      <c r="AR32" s="160"/>
      <c r="AS32" s="160"/>
      <c r="AT32" s="160"/>
      <c r="AU32" s="160"/>
      <c r="AV32" s="160"/>
      <c r="AW32" s="160"/>
      <c r="AX32" s="160"/>
      <c r="AY32" s="160"/>
      <c r="AZ32" s="160"/>
      <c r="BA32" s="160"/>
      <c r="BB32" s="160"/>
      <c r="BC32" s="160"/>
      <c r="BD32" s="160"/>
      <c r="BE32" s="160"/>
      <c r="BF32" s="160"/>
      <c r="BG32" s="160"/>
      <c r="BH32" s="160"/>
      <c r="BI32" s="160"/>
      <c r="BJ32" s="160"/>
      <c r="BK32" s="160"/>
    </row>
    <row r="33" spans="1:63">
      <c r="A33" s="160"/>
      <c r="B33" s="160"/>
      <c r="C33" s="160"/>
      <c r="D33" s="160"/>
      <c r="E33" s="160"/>
      <c r="F33" s="160"/>
      <c r="G33" s="160"/>
      <c r="H33" s="160"/>
      <c r="I33" s="160"/>
      <c r="J33" s="160"/>
      <c r="K33" s="160"/>
      <c r="L33" s="160"/>
      <c r="M33" s="160"/>
      <c r="N33" s="160"/>
      <c r="O33" s="160"/>
      <c r="P33" s="160"/>
      <c r="Q33" s="160"/>
      <c r="R33" s="160"/>
      <c r="S33" s="160"/>
      <c r="T33" s="160"/>
      <c r="U33" s="160"/>
      <c r="V33" s="160"/>
      <c r="W33" s="160"/>
      <c r="X33" s="160"/>
      <c r="Y33" s="160"/>
      <c r="Z33" s="160"/>
      <c r="AA33" s="160"/>
      <c r="AB33" s="160"/>
      <c r="AC33" s="160"/>
      <c r="AD33" s="160"/>
      <c r="AE33" s="160"/>
      <c r="AF33" s="160"/>
      <c r="AG33" s="160"/>
      <c r="AH33" s="160"/>
      <c r="AI33" s="160"/>
      <c r="AJ33" s="160"/>
      <c r="AK33" s="160"/>
      <c r="AL33" s="160"/>
      <c r="AM33" s="160"/>
      <c r="AN33" s="160"/>
      <c r="AO33" s="160"/>
      <c r="AP33" s="160"/>
      <c r="AQ33" s="160"/>
      <c r="AR33" s="160"/>
      <c r="AS33" s="160"/>
      <c r="AT33" s="160"/>
      <c r="AU33" s="160"/>
      <c r="AV33" s="160"/>
      <c r="AW33" s="160"/>
      <c r="AX33" s="160"/>
      <c r="AY33" s="160"/>
      <c r="AZ33" s="160"/>
      <c r="BA33" s="160"/>
      <c r="BB33" s="160"/>
      <c r="BC33" s="160"/>
      <c r="BD33" s="160"/>
      <c r="BE33" s="160"/>
      <c r="BF33" s="160"/>
      <c r="BG33" s="160"/>
      <c r="BH33" s="160"/>
      <c r="BI33" s="160"/>
      <c r="BJ33" s="160"/>
      <c r="BK33" s="160"/>
    </row>
    <row r="34" spans="1:63">
      <c r="A34" s="160"/>
      <c r="B34" s="160"/>
      <c r="C34" s="160"/>
      <c r="D34" s="160"/>
      <c r="E34" s="160"/>
      <c r="F34" s="160"/>
      <c r="G34" s="160"/>
      <c r="H34" s="160"/>
      <c r="I34" s="160"/>
      <c r="J34" s="160"/>
      <c r="K34" s="160"/>
      <c r="L34" s="160"/>
      <c r="M34" s="160"/>
      <c r="N34" s="160"/>
      <c r="O34" s="160"/>
      <c r="P34" s="160"/>
      <c r="Q34" s="160"/>
      <c r="R34" s="160"/>
      <c r="S34" s="160"/>
      <c r="T34" s="160"/>
      <c r="U34" s="160"/>
      <c r="V34" s="160"/>
      <c r="W34" s="160"/>
      <c r="X34" s="160"/>
      <c r="Y34" s="160"/>
      <c r="Z34" s="160"/>
      <c r="AA34" s="160"/>
      <c r="AB34" s="160"/>
      <c r="AC34" s="160"/>
      <c r="AD34" s="160"/>
      <c r="AE34" s="160"/>
      <c r="AF34" s="160"/>
      <c r="AG34" s="160"/>
      <c r="AH34" s="160"/>
      <c r="AI34" s="160"/>
      <c r="AJ34" s="160"/>
      <c r="AK34" s="160"/>
      <c r="AL34" s="160"/>
      <c r="AM34" s="160"/>
      <c r="AN34" s="160"/>
      <c r="AO34" s="160"/>
      <c r="AP34" s="160"/>
      <c r="AQ34" s="160"/>
      <c r="AR34" s="160"/>
      <c r="AS34" s="160"/>
      <c r="AT34" s="160"/>
      <c r="AU34" s="160"/>
      <c r="AV34" s="160"/>
      <c r="AW34" s="160"/>
      <c r="AX34" s="160"/>
      <c r="AY34" s="160"/>
      <c r="AZ34" s="160"/>
      <c r="BA34" s="160"/>
      <c r="BB34" s="160"/>
      <c r="BC34" s="160"/>
      <c r="BD34" s="160"/>
      <c r="BE34" s="160"/>
      <c r="BF34" s="160"/>
      <c r="BG34" s="160"/>
      <c r="BH34" s="160"/>
      <c r="BI34" s="160"/>
      <c r="BJ34" s="160"/>
      <c r="BK34" s="160"/>
    </row>
    <row r="35" spans="1:63">
      <c r="A35" s="160"/>
      <c r="B35" s="160"/>
      <c r="C35" s="160"/>
      <c r="D35" s="160"/>
      <c r="E35" s="160"/>
      <c r="F35" s="160"/>
      <c r="G35" s="160"/>
      <c r="H35" s="160"/>
      <c r="I35" s="160"/>
      <c r="J35" s="160"/>
      <c r="K35" s="160"/>
      <c r="L35" s="160"/>
      <c r="M35" s="160"/>
      <c r="N35" s="160"/>
      <c r="O35" s="160"/>
      <c r="P35" s="160"/>
      <c r="Q35" s="160"/>
      <c r="R35" s="160"/>
      <c r="S35" s="160"/>
      <c r="T35" s="160"/>
      <c r="U35" s="160"/>
      <c r="V35" s="160"/>
      <c r="W35" s="160"/>
      <c r="X35" s="160"/>
      <c r="Y35" s="160"/>
      <c r="Z35" s="160"/>
      <c r="AA35" s="160"/>
      <c r="AB35" s="160"/>
      <c r="AC35" s="160"/>
      <c r="AD35" s="160"/>
      <c r="AE35" s="160"/>
      <c r="AF35" s="160"/>
      <c r="AG35" s="160"/>
      <c r="AH35" s="160"/>
      <c r="AI35" s="160"/>
      <c r="AJ35" s="160"/>
      <c r="AK35" s="160"/>
      <c r="AL35" s="160"/>
      <c r="AM35" s="160"/>
      <c r="AN35" s="160"/>
      <c r="AO35" s="160"/>
      <c r="AP35" s="160"/>
      <c r="AQ35" s="160"/>
      <c r="AR35" s="160"/>
      <c r="AS35" s="160"/>
      <c r="AT35" s="160"/>
      <c r="AU35" s="160"/>
      <c r="AV35" s="160"/>
      <c r="AW35" s="160"/>
      <c r="AX35" s="160"/>
      <c r="AY35" s="160"/>
      <c r="AZ35" s="160"/>
      <c r="BA35" s="160"/>
      <c r="BB35" s="160"/>
      <c r="BC35" s="160"/>
      <c r="BD35" s="160"/>
      <c r="BE35" s="160"/>
      <c r="BF35" s="160"/>
      <c r="BG35" s="160"/>
      <c r="BH35" s="160"/>
      <c r="BI35" s="160"/>
      <c r="BJ35" s="160"/>
      <c r="BK35" s="160"/>
    </row>
    <row r="36" spans="1:63">
      <c r="A36" s="160"/>
      <c r="B36" s="160"/>
      <c r="C36" s="160"/>
      <c r="D36" s="160"/>
      <c r="E36" s="160"/>
      <c r="F36" s="160"/>
      <c r="G36" s="160"/>
      <c r="H36" s="160"/>
      <c r="I36" s="160"/>
      <c r="J36" s="160"/>
      <c r="K36" s="160"/>
      <c r="L36" s="160"/>
      <c r="M36" s="160"/>
      <c r="N36" s="160"/>
      <c r="O36" s="160"/>
      <c r="P36" s="160"/>
      <c r="Q36" s="160"/>
      <c r="R36" s="160"/>
      <c r="S36" s="160"/>
      <c r="T36" s="160"/>
      <c r="U36" s="160"/>
      <c r="V36" s="160"/>
      <c r="W36" s="160"/>
      <c r="X36" s="160"/>
      <c r="Y36" s="160"/>
      <c r="Z36" s="160"/>
      <c r="AA36" s="160"/>
      <c r="AB36" s="160"/>
      <c r="AC36" s="160"/>
      <c r="AD36" s="160"/>
      <c r="AE36" s="160"/>
      <c r="AF36" s="160"/>
      <c r="AG36" s="160"/>
      <c r="AH36" s="160"/>
      <c r="AI36" s="160"/>
      <c r="AJ36" s="160"/>
      <c r="AK36" s="160"/>
      <c r="AL36" s="160"/>
      <c r="AM36" s="160"/>
      <c r="AN36" s="160"/>
      <c r="AO36" s="160"/>
      <c r="AP36" s="160"/>
      <c r="AQ36" s="160"/>
      <c r="AR36" s="160"/>
      <c r="AS36" s="160"/>
      <c r="AT36" s="160"/>
      <c r="AU36" s="160"/>
      <c r="AV36" s="160"/>
      <c r="AW36" s="160"/>
      <c r="AX36" s="160"/>
      <c r="AY36" s="160"/>
      <c r="AZ36" s="160"/>
      <c r="BA36" s="160"/>
      <c r="BB36" s="160"/>
      <c r="BC36" s="160"/>
      <c r="BD36" s="160"/>
      <c r="BE36" s="160"/>
      <c r="BF36" s="160"/>
      <c r="BG36" s="160"/>
      <c r="BH36" s="160"/>
      <c r="BI36" s="160"/>
      <c r="BJ36" s="160"/>
      <c r="BK36" s="160"/>
    </row>
    <row r="37" spans="1:63">
      <c r="A37" s="160"/>
      <c r="B37" s="160"/>
      <c r="C37" s="160"/>
      <c r="D37" s="160"/>
      <c r="E37" s="160"/>
      <c r="F37" s="160"/>
      <c r="G37" s="160"/>
      <c r="H37" s="160"/>
      <c r="I37" s="160"/>
      <c r="J37" s="160"/>
      <c r="K37" s="160"/>
      <c r="L37" s="160"/>
      <c r="M37" s="160"/>
      <c r="N37" s="160"/>
      <c r="O37" s="160"/>
      <c r="P37" s="160"/>
      <c r="Q37" s="160"/>
      <c r="R37" s="160"/>
      <c r="S37" s="160"/>
      <c r="T37" s="160"/>
      <c r="U37" s="160"/>
      <c r="V37" s="160"/>
      <c r="W37" s="160"/>
      <c r="X37" s="160"/>
      <c r="Y37" s="160"/>
      <c r="Z37" s="160"/>
      <c r="AA37" s="160"/>
      <c r="AB37" s="160"/>
      <c r="AC37" s="160"/>
      <c r="AD37" s="160"/>
      <c r="AE37" s="160"/>
      <c r="AF37" s="160"/>
      <c r="AG37" s="160"/>
      <c r="AH37" s="160"/>
      <c r="AI37" s="160"/>
      <c r="AJ37" s="160"/>
      <c r="AK37" s="160"/>
      <c r="AL37" s="160"/>
      <c r="AM37" s="160"/>
      <c r="AN37" s="160"/>
      <c r="AO37" s="160"/>
      <c r="AP37" s="160"/>
      <c r="AQ37" s="160"/>
      <c r="AR37" s="160"/>
      <c r="AS37" s="160"/>
      <c r="AT37" s="160"/>
      <c r="AU37" s="160"/>
      <c r="AV37" s="160"/>
      <c r="AW37" s="160"/>
      <c r="AX37" s="160"/>
      <c r="AY37" s="160"/>
      <c r="AZ37" s="160"/>
      <c r="BA37" s="160"/>
      <c r="BB37" s="160"/>
      <c r="BC37" s="160"/>
      <c r="BD37" s="160"/>
      <c r="BE37" s="160"/>
      <c r="BF37" s="160"/>
      <c r="BG37" s="160"/>
      <c r="BH37" s="160"/>
      <c r="BI37" s="160"/>
      <c r="BJ37" s="160"/>
      <c r="BK37" s="160"/>
    </row>
    <row r="38" spans="1:63">
      <c r="A38" s="160"/>
      <c r="B38" s="160"/>
      <c r="C38" s="160"/>
      <c r="D38" s="160"/>
      <c r="E38" s="160"/>
      <c r="F38" s="160"/>
      <c r="G38" s="160"/>
      <c r="H38" s="160"/>
      <c r="I38" s="160"/>
      <c r="J38" s="160"/>
      <c r="K38" s="160"/>
      <c r="L38" s="160"/>
      <c r="M38" s="160"/>
      <c r="N38" s="160"/>
      <c r="O38" s="160"/>
      <c r="P38" s="160"/>
      <c r="Q38" s="160"/>
      <c r="R38" s="160"/>
      <c r="S38" s="160"/>
      <c r="T38" s="160"/>
      <c r="U38" s="160"/>
      <c r="V38" s="160"/>
      <c r="W38" s="160"/>
      <c r="X38" s="160"/>
      <c r="Y38" s="160"/>
      <c r="Z38" s="160"/>
      <c r="AA38" s="160"/>
      <c r="AB38" s="160"/>
      <c r="AC38" s="160"/>
      <c r="AD38" s="160"/>
      <c r="AE38" s="160"/>
      <c r="AF38" s="160"/>
      <c r="AG38" s="160"/>
      <c r="AH38" s="160"/>
      <c r="AI38" s="160"/>
      <c r="AJ38" s="160"/>
      <c r="AK38" s="160"/>
      <c r="AL38" s="160"/>
      <c r="AM38" s="160"/>
      <c r="AN38" s="160"/>
      <c r="AO38" s="160"/>
      <c r="AP38" s="160"/>
      <c r="AQ38" s="160"/>
      <c r="AR38" s="160"/>
      <c r="AS38" s="160"/>
      <c r="AT38" s="160"/>
      <c r="AU38" s="160"/>
      <c r="AV38" s="160"/>
      <c r="AW38" s="160"/>
      <c r="AX38" s="160"/>
      <c r="AY38" s="160"/>
      <c r="AZ38" s="160"/>
      <c r="BA38" s="160"/>
      <c r="BB38" s="160"/>
      <c r="BC38" s="160"/>
      <c r="BD38" s="160"/>
      <c r="BE38" s="160"/>
      <c r="BF38" s="160"/>
      <c r="BG38" s="160"/>
      <c r="BH38" s="160"/>
      <c r="BI38" s="160"/>
      <c r="BJ38" s="160"/>
      <c r="BK38" s="160"/>
    </row>
    <row r="39" spans="1:63">
      <c r="A39" s="160"/>
      <c r="B39" s="160"/>
      <c r="C39" s="160"/>
      <c r="D39" s="160"/>
      <c r="E39" s="160"/>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c r="AE39" s="160"/>
      <c r="AF39" s="160"/>
      <c r="AG39" s="160"/>
      <c r="AH39" s="160"/>
      <c r="AI39" s="160"/>
      <c r="AJ39" s="160"/>
      <c r="AK39" s="160"/>
      <c r="AL39" s="160"/>
      <c r="AM39" s="160"/>
      <c r="AN39" s="160"/>
      <c r="AO39" s="160"/>
      <c r="AP39" s="160"/>
      <c r="AQ39" s="160"/>
      <c r="AR39" s="160"/>
      <c r="AS39" s="160"/>
      <c r="AT39" s="160"/>
      <c r="AU39" s="160"/>
      <c r="AV39" s="160"/>
      <c r="AW39" s="160"/>
      <c r="AX39" s="160"/>
      <c r="AY39" s="160"/>
      <c r="AZ39" s="160"/>
      <c r="BA39" s="160"/>
      <c r="BB39" s="160"/>
      <c r="BC39" s="160"/>
      <c r="BD39" s="160"/>
      <c r="BE39" s="160"/>
      <c r="BF39" s="160"/>
      <c r="BG39" s="160"/>
      <c r="BH39" s="160"/>
      <c r="BI39" s="160"/>
      <c r="BJ39" s="160"/>
      <c r="BK39" s="160"/>
    </row>
    <row r="40" spans="1:63">
      <c r="A40" s="160"/>
      <c r="B40" s="160"/>
      <c r="C40" s="160"/>
      <c r="D40" s="160"/>
      <c r="E40" s="160"/>
      <c r="F40" s="160"/>
      <c r="G40" s="160"/>
      <c r="H40" s="160"/>
      <c r="I40" s="160"/>
      <c r="J40" s="160"/>
      <c r="K40" s="160"/>
      <c r="L40" s="160"/>
      <c r="M40" s="160"/>
      <c r="N40" s="160"/>
      <c r="O40" s="160"/>
      <c r="P40" s="160"/>
      <c r="Q40" s="160"/>
      <c r="R40" s="160"/>
      <c r="S40" s="160"/>
      <c r="T40" s="160"/>
      <c r="U40" s="160"/>
      <c r="V40" s="160"/>
      <c r="W40" s="160"/>
      <c r="X40" s="160"/>
      <c r="Y40" s="160"/>
      <c r="Z40" s="160"/>
      <c r="AA40" s="160"/>
      <c r="AB40" s="160"/>
      <c r="AC40" s="160"/>
      <c r="AD40" s="160"/>
      <c r="AE40" s="160"/>
      <c r="AF40" s="160"/>
      <c r="AG40" s="160"/>
      <c r="AH40" s="160"/>
      <c r="AI40" s="160"/>
      <c r="AJ40" s="160"/>
      <c r="AK40" s="160"/>
      <c r="AL40" s="160"/>
      <c r="AM40" s="160"/>
      <c r="AN40" s="160"/>
      <c r="AO40" s="160"/>
      <c r="AP40" s="160"/>
      <c r="AQ40" s="160"/>
      <c r="AR40" s="160"/>
      <c r="AS40" s="160"/>
      <c r="AT40" s="160"/>
      <c r="AU40" s="160"/>
      <c r="AV40" s="160"/>
      <c r="AW40" s="160"/>
      <c r="AX40" s="160"/>
      <c r="AY40" s="160"/>
      <c r="AZ40" s="160"/>
      <c r="BA40" s="160"/>
      <c r="BB40" s="160"/>
      <c r="BC40" s="160"/>
      <c r="BD40" s="160"/>
      <c r="BE40" s="160"/>
      <c r="BF40" s="160"/>
      <c r="BG40" s="160"/>
      <c r="BH40" s="160"/>
      <c r="BI40" s="160"/>
      <c r="BJ40" s="160"/>
      <c r="BK40" s="160"/>
    </row>
    <row r="41" spans="1:63">
      <c r="A41" s="160"/>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c r="AD41" s="160"/>
      <c r="AE41" s="160"/>
      <c r="AF41" s="160"/>
      <c r="AG41" s="160"/>
      <c r="AH41" s="160"/>
      <c r="AI41" s="160"/>
      <c r="AJ41" s="160"/>
      <c r="AK41" s="160"/>
      <c r="AL41" s="160"/>
      <c r="AM41" s="160"/>
      <c r="AN41" s="160"/>
      <c r="AO41" s="160"/>
      <c r="AP41" s="160"/>
      <c r="AQ41" s="160"/>
      <c r="AR41" s="160"/>
      <c r="AS41" s="160"/>
      <c r="AT41" s="160"/>
      <c r="AU41" s="160"/>
      <c r="AV41" s="160"/>
      <c r="AW41" s="160"/>
      <c r="AX41" s="160"/>
      <c r="AY41" s="160"/>
      <c r="AZ41" s="160"/>
      <c r="BA41" s="160"/>
      <c r="BB41" s="160"/>
      <c r="BC41" s="160"/>
      <c r="BD41" s="160"/>
      <c r="BE41" s="160"/>
      <c r="BF41" s="160"/>
      <c r="BG41" s="160"/>
      <c r="BH41" s="160"/>
      <c r="BI41" s="160"/>
      <c r="BJ41" s="160"/>
      <c r="BK41" s="160"/>
    </row>
    <row r="42" spans="1:63">
      <c r="A42" s="160"/>
      <c r="B42" s="160"/>
      <c r="C42" s="160"/>
      <c r="D42" s="160"/>
      <c r="E42" s="160"/>
      <c r="F42" s="160"/>
      <c r="G42" s="160"/>
      <c r="H42" s="160"/>
      <c r="I42" s="160"/>
      <c r="J42" s="160"/>
      <c r="K42" s="160"/>
      <c r="L42" s="160"/>
      <c r="M42" s="160"/>
      <c r="N42" s="160"/>
      <c r="O42" s="160"/>
      <c r="P42" s="160"/>
      <c r="Q42" s="160"/>
      <c r="R42" s="160"/>
      <c r="S42" s="160"/>
      <c r="T42" s="160"/>
      <c r="U42" s="160"/>
      <c r="V42" s="160"/>
      <c r="W42" s="160"/>
      <c r="X42" s="160"/>
      <c r="Y42" s="160"/>
      <c r="Z42" s="160"/>
      <c r="AA42" s="160"/>
      <c r="AB42" s="160"/>
      <c r="AC42" s="160"/>
      <c r="AD42" s="160"/>
      <c r="AE42" s="160"/>
      <c r="AF42" s="160"/>
      <c r="AG42" s="160"/>
      <c r="AH42" s="160"/>
      <c r="AI42" s="160"/>
      <c r="AJ42" s="160"/>
      <c r="AK42" s="160"/>
      <c r="AL42" s="160"/>
      <c r="AM42" s="160"/>
      <c r="AN42" s="160"/>
      <c r="AO42" s="160"/>
      <c r="AP42" s="160"/>
      <c r="AQ42" s="160"/>
      <c r="AR42" s="160"/>
      <c r="AS42" s="160"/>
      <c r="AT42" s="160"/>
      <c r="AU42" s="160"/>
      <c r="AV42" s="160"/>
      <c r="AW42" s="160"/>
      <c r="AX42" s="160"/>
      <c r="AY42" s="160"/>
      <c r="AZ42" s="160"/>
      <c r="BA42" s="160"/>
      <c r="BB42" s="160"/>
      <c r="BC42" s="160"/>
      <c r="BD42" s="160"/>
      <c r="BE42" s="160"/>
      <c r="BF42" s="160"/>
      <c r="BG42" s="160"/>
      <c r="BH42" s="160"/>
      <c r="BI42" s="160"/>
      <c r="BJ42" s="160"/>
      <c r="BK42" s="160"/>
    </row>
    <row r="43" spans="1:63">
      <c r="A43" s="160"/>
      <c r="B43" s="160"/>
      <c r="C43" s="160"/>
      <c r="D43" s="160"/>
      <c r="E43" s="160"/>
      <c r="F43" s="160"/>
      <c r="G43" s="160"/>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0"/>
      <c r="AK43" s="160"/>
      <c r="AL43" s="160"/>
      <c r="AM43" s="160"/>
      <c r="AN43" s="160"/>
      <c r="AO43" s="160"/>
      <c r="AP43" s="160"/>
      <c r="AQ43" s="160"/>
      <c r="AR43" s="160"/>
      <c r="AS43" s="160"/>
      <c r="AT43" s="160"/>
      <c r="AU43" s="160"/>
      <c r="AV43" s="160"/>
      <c r="AW43" s="160"/>
      <c r="AX43" s="160"/>
      <c r="AY43" s="160"/>
      <c r="AZ43" s="160"/>
      <c r="BA43" s="160"/>
      <c r="BB43" s="160"/>
      <c r="BC43" s="160"/>
      <c r="BD43" s="160"/>
      <c r="BE43" s="160"/>
      <c r="BF43" s="160"/>
      <c r="BG43" s="160"/>
      <c r="BH43" s="160"/>
      <c r="BI43" s="160"/>
      <c r="BJ43" s="160"/>
      <c r="BK43" s="160"/>
    </row>
    <row r="44" spans="1:63">
      <c r="A44" s="160"/>
      <c r="B44" s="160"/>
      <c r="C44" s="160"/>
      <c r="D44" s="160"/>
      <c r="E44" s="160"/>
      <c r="F44" s="160"/>
      <c r="G44" s="160"/>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0"/>
      <c r="AK44" s="160"/>
      <c r="AL44" s="160"/>
      <c r="AM44" s="160"/>
      <c r="AN44" s="160"/>
      <c r="AO44" s="160"/>
      <c r="AP44" s="160"/>
      <c r="AQ44" s="160"/>
      <c r="AR44" s="160"/>
      <c r="AS44" s="160"/>
      <c r="AT44" s="160"/>
      <c r="AU44" s="160"/>
      <c r="AV44" s="160"/>
      <c r="AW44" s="160"/>
      <c r="AX44" s="160"/>
      <c r="AY44" s="160"/>
      <c r="AZ44" s="160"/>
      <c r="BA44" s="160"/>
      <c r="BB44" s="160"/>
      <c r="BC44" s="160"/>
      <c r="BD44" s="160"/>
      <c r="BE44" s="160"/>
      <c r="BF44" s="160"/>
      <c r="BG44" s="160"/>
      <c r="BH44" s="160"/>
      <c r="BI44" s="160"/>
      <c r="BJ44" s="160"/>
      <c r="BK44" s="160"/>
    </row>
    <row r="45" spans="1:63">
      <c r="A45" s="160"/>
      <c r="B45" s="160"/>
      <c r="C45" s="160"/>
      <c r="D45" s="160"/>
      <c r="E45" s="160"/>
      <c r="F45" s="160"/>
      <c r="G45" s="160"/>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0"/>
      <c r="AK45" s="160"/>
      <c r="AL45" s="160"/>
      <c r="AM45" s="160"/>
      <c r="AN45" s="160"/>
      <c r="AO45" s="160"/>
      <c r="AP45" s="160"/>
      <c r="AQ45" s="160"/>
      <c r="AR45" s="160"/>
      <c r="AS45" s="160"/>
      <c r="AT45" s="160"/>
      <c r="AU45" s="160"/>
      <c r="AV45" s="160"/>
      <c r="AW45" s="160"/>
      <c r="AX45" s="160"/>
      <c r="AY45" s="160"/>
      <c r="AZ45" s="160"/>
      <c r="BA45" s="160"/>
      <c r="BB45" s="160"/>
      <c r="BC45" s="160"/>
      <c r="BD45" s="160"/>
      <c r="BE45" s="160"/>
      <c r="BF45" s="160"/>
      <c r="BG45" s="160"/>
      <c r="BH45" s="160"/>
      <c r="BI45" s="160"/>
      <c r="BJ45" s="160"/>
      <c r="BK45" s="160"/>
    </row>
    <row r="46" spans="1:63">
      <c r="A46" s="160"/>
      <c r="B46" s="160"/>
      <c r="C46" s="160"/>
      <c r="D46" s="160"/>
      <c r="E46" s="160"/>
      <c r="F46" s="160"/>
      <c r="G46" s="160"/>
      <c r="H46" s="160"/>
      <c r="I46" s="160"/>
      <c r="J46" s="160"/>
      <c r="K46" s="160"/>
      <c r="L46" s="160"/>
      <c r="M46" s="160"/>
      <c r="N46" s="160"/>
      <c r="O46" s="160"/>
      <c r="P46" s="160"/>
      <c r="Q46" s="160"/>
      <c r="R46" s="160"/>
      <c r="S46" s="160"/>
      <c r="T46" s="160"/>
      <c r="U46" s="160"/>
      <c r="V46" s="160"/>
      <c r="W46" s="160"/>
      <c r="X46" s="160"/>
      <c r="Y46" s="160"/>
      <c r="Z46" s="160"/>
      <c r="AA46" s="160"/>
      <c r="AB46" s="160"/>
      <c r="AC46" s="160"/>
      <c r="AD46" s="160"/>
      <c r="AE46" s="160"/>
      <c r="AF46" s="160"/>
      <c r="AG46" s="160"/>
      <c r="AH46" s="160"/>
      <c r="AI46" s="160"/>
      <c r="AJ46" s="160"/>
      <c r="AK46" s="160"/>
      <c r="AL46" s="160"/>
      <c r="AM46" s="160"/>
      <c r="AN46" s="160"/>
      <c r="AO46" s="160"/>
      <c r="AP46" s="160"/>
      <c r="AQ46" s="160"/>
      <c r="AR46" s="160"/>
      <c r="AS46" s="160"/>
      <c r="AT46" s="160"/>
      <c r="AU46" s="160"/>
      <c r="AV46" s="160"/>
      <c r="AW46" s="160"/>
      <c r="AX46" s="160"/>
      <c r="AY46" s="160"/>
      <c r="AZ46" s="160"/>
      <c r="BA46" s="160"/>
      <c r="BB46" s="160"/>
      <c r="BC46" s="160"/>
      <c r="BD46" s="160"/>
      <c r="BE46" s="160"/>
      <c r="BF46" s="160"/>
      <c r="BG46" s="160"/>
      <c r="BH46" s="160"/>
      <c r="BI46" s="160"/>
      <c r="BJ46" s="160"/>
      <c r="BK46" s="160"/>
    </row>
    <row r="47" spans="1:63">
      <c r="A47" s="160"/>
      <c r="B47" s="160"/>
      <c r="C47" s="160"/>
      <c r="D47" s="160"/>
      <c r="E47" s="160"/>
      <c r="F47" s="160"/>
      <c r="G47" s="160"/>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0"/>
      <c r="AK47" s="160"/>
      <c r="AL47" s="160"/>
      <c r="AM47" s="160"/>
      <c r="AN47" s="160"/>
      <c r="AO47" s="160"/>
      <c r="AP47" s="160"/>
      <c r="AQ47" s="160"/>
      <c r="AR47" s="160"/>
      <c r="AS47" s="160"/>
      <c r="AT47" s="160"/>
      <c r="AU47" s="160"/>
      <c r="AV47" s="160"/>
      <c r="AW47" s="160"/>
      <c r="AX47" s="160"/>
      <c r="AY47" s="160"/>
      <c r="AZ47" s="160"/>
      <c r="BA47" s="160"/>
      <c r="BB47" s="160"/>
      <c r="BC47" s="160"/>
      <c r="BD47" s="160"/>
      <c r="BE47" s="160"/>
      <c r="BF47" s="160"/>
      <c r="BG47" s="160"/>
      <c r="BH47" s="160"/>
      <c r="BI47" s="160"/>
      <c r="BJ47" s="160"/>
      <c r="BK47" s="160"/>
    </row>
    <row r="48" spans="1:63">
      <c r="A48" s="160"/>
      <c r="B48" s="160"/>
      <c r="C48" s="160"/>
      <c r="D48" s="160"/>
      <c r="E48" s="160"/>
      <c r="F48" s="160"/>
      <c r="G48" s="160"/>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0"/>
      <c r="AK48" s="160"/>
      <c r="AL48" s="160"/>
      <c r="AM48" s="160"/>
      <c r="AN48" s="160"/>
      <c r="AO48" s="160"/>
      <c r="AP48" s="160"/>
      <c r="AQ48" s="160"/>
      <c r="AR48" s="160"/>
      <c r="AS48" s="160"/>
      <c r="AT48" s="160"/>
      <c r="AU48" s="160"/>
      <c r="AV48" s="160"/>
      <c r="AW48" s="160"/>
      <c r="AX48" s="160"/>
      <c r="AY48" s="160"/>
      <c r="AZ48" s="160"/>
      <c r="BA48" s="160"/>
      <c r="BB48" s="160"/>
      <c r="BC48" s="160"/>
      <c r="BD48" s="160"/>
      <c r="BE48" s="160"/>
      <c r="BF48" s="160"/>
      <c r="BG48" s="160"/>
      <c r="BH48" s="160"/>
      <c r="BI48" s="160"/>
      <c r="BJ48" s="160"/>
      <c r="BK48" s="160"/>
    </row>
    <row r="49" spans="1:63">
      <c r="A49" s="160"/>
      <c r="B49" s="160"/>
      <c r="C49" s="160"/>
      <c r="D49" s="160"/>
      <c r="E49" s="160"/>
      <c r="F49" s="160"/>
      <c r="G49" s="160"/>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0"/>
      <c r="AK49" s="160"/>
      <c r="AL49" s="160"/>
      <c r="AM49" s="160"/>
      <c r="AN49" s="160"/>
      <c r="AO49" s="160"/>
      <c r="AP49" s="160"/>
      <c r="AQ49" s="160"/>
      <c r="AR49" s="160"/>
      <c r="AS49" s="160"/>
      <c r="AT49" s="160"/>
      <c r="AU49" s="160"/>
      <c r="AV49" s="160"/>
      <c r="AW49" s="160"/>
      <c r="AX49" s="160"/>
      <c r="AY49" s="160"/>
      <c r="AZ49" s="160"/>
      <c r="BA49" s="160"/>
      <c r="BB49" s="160"/>
      <c r="BC49" s="160"/>
      <c r="BD49" s="160"/>
      <c r="BE49" s="160"/>
      <c r="BF49" s="160"/>
      <c r="BG49" s="160"/>
      <c r="BH49" s="160"/>
      <c r="BI49" s="160"/>
      <c r="BJ49" s="160"/>
      <c r="BK49" s="160"/>
    </row>
    <row r="50" spans="1:63">
      <c r="A50" s="160"/>
      <c r="B50" s="160"/>
      <c r="C50" s="160"/>
      <c r="D50" s="160"/>
      <c r="E50" s="160"/>
      <c r="F50" s="160"/>
      <c r="G50" s="160"/>
      <c r="H50" s="160"/>
      <c r="I50" s="160"/>
      <c r="J50" s="160"/>
      <c r="K50" s="160"/>
      <c r="L50" s="160"/>
      <c r="M50" s="160"/>
      <c r="N50" s="160"/>
      <c r="O50" s="160"/>
      <c r="P50" s="160"/>
      <c r="Q50" s="160"/>
      <c r="R50" s="160"/>
      <c r="S50" s="160"/>
      <c r="T50" s="160"/>
      <c r="U50" s="160"/>
      <c r="V50" s="160"/>
      <c r="W50" s="160"/>
      <c r="X50" s="160"/>
      <c r="Y50" s="160"/>
      <c r="Z50" s="160"/>
      <c r="AA50" s="160"/>
      <c r="AB50" s="160"/>
      <c r="AC50" s="160"/>
      <c r="AD50" s="160"/>
      <c r="AE50" s="160"/>
      <c r="AF50" s="160"/>
      <c r="AG50" s="160"/>
      <c r="AH50" s="160"/>
      <c r="AI50" s="160"/>
      <c r="AJ50" s="160"/>
      <c r="AK50" s="160"/>
      <c r="AL50" s="160"/>
      <c r="AM50" s="160"/>
      <c r="AN50" s="160"/>
      <c r="AO50" s="160"/>
      <c r="AP50" s="160"/>
      <c r="AQ50" s="160"/>
      <c r="AR50" s="160"/>
      <c r="AS50" s="160"/>
      <c r="AT50" s="160"/>
      <c r="AU50" s="160"/>
      <c r="AV50" s="160"/>
      <c r="AW50" s="160"/>
      <c r="AX50" s="160"/>
      <c r="AY50" s="160"/>
      <c r="AZ50" s="160"/>
      <c r="BA50" s="160"/>
      <c r="BB50" s="160"/>
      <c r="BC50" s="160"/>
      <c r="BD50" s="160"/>
      <c r="BE50" s="160"/>
      <c r="BF50" s="160"/>
      <c r="BG50" s="160"/>
      <c r="BH50" s="160"/>
      <c r="BI50" s="160"/>
      <c r="BJ50" s="160"/>
      <c r="BK50" s="160"/>
    </row>
    <row r="51" spans="1:63">
      <c r="A51" s="160"/>
      <c r="B51" s="160"/>
      <c r="C51" s="160"/>
      <c r="D51" s="160"/>
      <c r="E51" s="160"/>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c r="AD51" s="160"/>
      <c r="AE51" s="160"/>
      <c r="AF51" s="160"/>
      <c r="AG51" s="160"/>
      <c r="AH51" s="160"/>
      <c r="AI51" s="160"/>
      <c r="AJ51" s="160"/>
      <c r="AK51" s="160"/>
      <c r="AL51" s="160"/>
      <c r="AM51" s="160"/>
      <c r="AN51" s="160"/>
      <c r="AO51" s="160"/>
      <c r="AP51" s="160"/>
      <c r="AQ51" s="160"/>
      <c r="AR51" s="160"/>
      <c r="AS51" s="160"/>
      <c r="AT51" s="160"/>
      <c r="AU51" s="160"/>
      <c r="AV51" s="160"/>
      <c r="AW51" s="160"/>
      <c r="AX51" s="160"/>
      <c r="AY51" s="160"/>
      <c r="AZ51" s="160"/>
      <c r="BA51" s="160"/>
      <c r="BB51" s="160"/>
      <c r="BC51" s="160"/>
      <c r="BD51" s="160"/>
      <c r="BE51" s="160"/>
      <c r="BF51" s="160"/>
      <c r="BG51" s="160"/>
      <c r="BH51" s="160"/>
      <c r="BI51" s="160"/>
      <c r="BJ51" s="160"/>
      <c r="BK51" s="160"/>
    </row>
    <row r="52" spans="1:63">
      <c r="A52" s="160"/>
      <c r="B52" s="160"/>
      <c r="C52" s="160"/>
      <c r="D52" s="160"/>
      <c r="E52" s="160"/>
      <c r="F52" s="160"/>
      <c r="G52" s="160"/>
      <c r="H52" s="160"/>
      <c r="I52" s="160"/>
      <c r="J52" s="160"/>
      <c r="K52" s="160"/>
      <c r="L52" s="160"/>
      <c r="M52" s="160"/>
      <c r="N52" s="160"/>
      <c r="O52" s="160"/>
      <c r="P52" s="160"/>
      <c r="Q52" s="160"/>
      <c r="R52" s="160"/>
      <c r="S52" s="160"/>
      <c r="T52" s="160"/>
      <c r="U52" s="160"/>
      <c r="V52" s="160"/>
      <c r="W52" s="160"/>
      <c r="X52" s="160"/>
      <c r="Y52" s="160"/>
      <c r="Z52" s="160"/>
      <c r="AA52" s="160"/>
      <c r="AB52" s="160"/>
      <c r="AC52" s="160"/>
      <c r="AD52" s="160"/>
      <c r="AE52" s="160"/>
      <c r="AF52" s="160"/>
      <c r="AG52" s="160"/>
      <c r="AH52" s="160"/>
      <c r="AI52" s="160"/>
      <c r="AJ52" s="160"/>
      <c r="AK52" s="160"/>
      <c r="AL52" s="160"/>
      <c r="AM52" s="160"/>
      <c r="AN52" s="160"/>
      <c r="AO52" s="160"/>
      <c r="AP52" s="160"/>
      <c r="AQ52" s="160"/>
      <c r="AR52" s="160"/>
      <c r="AS52" s="160"/>
      <c r="AT52" s="160"/>
      <c r="AU52" s="160"/>
      <c r="AV52" s="160"/>
      <c r="AW52" s="160"/>
      <c r="AX52" s="160"/>
      <c r="AY52" s="160"/>
      <c r="AZ52" s="160"/>
      <c r="BA52" s="160"/>
      <c r="BB52" s="160"/>
      <c r="BC52" s="160"/>
      <c r="BD52" s="160"/>
      <c r="BE52" s="160"/>
      <c r="BF52" s="160"/>
      <c r="BG52" s="160"/>
      <c r="BH52" s="160"/>
      <c r="BI52" s="160"/>
      <c r="BJ52" s="160"/>
      <c r="BK52" s="160"/>
    </row>
    <row r="53" spans="1:63">
      <c r="A53" s="160"/>
      <c r="B53" s="160"/>
      <c r="C53" s="160"/>
      <c r="D53" s="160"/>
      <c r="E53" s="160"/>
      <c r="F53" s="160"/>
      <c r="G53" s="160"/>
      <c r="H53" s="160"/>
      <c r="I53" s="160"/>
      <c r="J53" s="160"/>
      <c r="K53" s="160"/>
      <c r="L53" s="160"/>
      <c r="M53" s="160"/>
      <c r="N53" s="160"/>
      <c r="O53" s="160"/>
      <c r="P53" s="160"/>
      <c r="Q53" s="160"/>
      <c r="R53" s="160"/>
      <c r="S53" s="160"/>
      <c r="T53" s="160"/>
      <c r="U53" s="160"/>
      <c r="V53" s="160"/>
      <c r="W53" s="160"/>
      <c r="X53" s="160"/>
      <c r="Y53" s="160"/>
      <c r="Z53" s="160"/>
      <c r="AA53" s="160"/>
      <c r="AB53" s="160"/>
      <c r="AC53" s="160"/>
      <c r="AD53" s="160"/>
      <c r="AE53" s="160"/>
      <c r="AF53" s="160"/>
      <c r="AG53" s="160"/>
      <c r="AH53" s="160"/>
      <c r="AI53" s="160"/>
      <c r="AJ53" s="160"/>
      <c r="AK53" s="160"/>
      <c r="AL53" s="160"/>
      <c r="AM53" s="160"/>
      <c r="AN53" s="160"/>
      <c r="AO53" s="160"/>
      <c r="AP53" s="160"/>
      <c r="AQ53" s="160"/>
      <c r="AR53" s="160"/>
      <c r="AS53" s="160"/>
      <c r="AT53" s="160"/>
      <c r="AU53" s="160"/>
      <c r="AV53" s="160"/>
      <c r="AW53" s="160"/>
      <c r="AX53" s="160"/>
      <c r="AY53" s="160"/>
      <c r="AZ53" s="160"/>
      <c r="BA53" s="160"/>
      <c r="BB53" s="160"/>
      <c r="BC53" s="160"/>
      <c r="BD53" s="160"/>
      <c r="BE53" s="160"/>
      <c r="BF53" s="160"/>
      <c r="BG53" s="160"/>
      <c r="BH53" s="160"/>
      <c r="BI53" s="160"/>
      <c r="BJ53" s="160"/>
      <c r="BK53" s="160"/>
    </row>
    <row r="54" spans="1:63">
      <c r="A54" s="160"/>
      <c r="B54" s="160"/>
      <c r="C54" s="160"/>
      <c r="D54" s="160"/>
      <c r="E54" s="160"/>
      <c r="F54" s="160"/>
      <c r="G54" s="160"/>
      <c r="H54" s="160"/>
      <c r="I54" s="160"/>
      <c r="J54" s="160"/>
      <c r="K54" s="160"/>
      <c r="L54" s="160"/>
      <c r="M54" s="160"/>
      <c r="N54" s="160"/>
      <c r="O54" s="160"/>
      <c r="P54" s="160"/>
      <c r="Q54" s="160"/>
      <c r="R54" s="160"/>
      <c r="S54" s="160"/>
      <c r="T54" s="160"/>
      <c r="U54" s="160"/>
      <c r="V54" s="160"/>
      <c r="W54" s="160"/>
      <c r="X54" s="160"/>
      <c r="Y54" s="160"/>
      <c r="Z54" s="160"/>
      <c r="AA54" s="160"/>
      <c r="AB54" s="160"/>
      <c r="AC54" s="160"/>
      <c r="AD54" s="160"/>
      <c r="AE54" s="160"/>
      <c r="AF54" s="160"/>
      <c r="AG54" s="160"/>
      <c r="AH54" s="160"/>
      <c r="AI54" s="160"/>
      <c r="AJ54" s="160"/>
      <c r="AK54" s="160"/>
      <c r="AL54" s="160"/>
      <c r="AM54" s="160"/>
      <c r="AN54" s="160"/>
      <c r="AO54" s="160"/>
      <c r="AP54" s="160"/>
      <c r="AQ54" s="160"/>
      <c r="AR54" s="160"/>
      <c r="AS54" s="160"/>
      <c r="AT54" s="160"/>
      <c r="AU54" s="160"/>
      <c r="AV54" s="160"/>
      <c r="AW54" s="160"/>
      <c r="AX54" s="160"/>
      <c r="AY54" s="160"/>
      <c r="AZ54" s="160"/>
      <c r="BA54" s="160"/>
      <c r="BB54" s="160"/>
      <c r="BC54" s="160"/>
      <c r="BD54" s="160"/>
      <c r="BE54" s="160"/>
      <c r="BF54" s="160"/>
      <c r="BG54" s="160"/>
      <c r="BH54" s="160"/>
      <c r="BI54" s="160"/>
      <c r="BJ54" s="160"/>
      <c r="BK54" s="160"/>
    </row>
    <row r="55" spans="1:63">
      <c r="A55" s="160"/>
      <c r="B55" s="160"/>
      <c r="C55" s="160"/>
      <c r="D55" s="160"/>
      <c r="E55" s="160"/>
      <c r="F55" s="160"/>
      <c r="G55" s="160"/>
      <c r="H55" s="160"/>
      <c r="I55" s="160"/>
      <c r="J55" s="160"/>
      <c r="K55" s="160"/>
      <c r="L55" s="160"/>
      <c r="M55" s="160"/>
      <c r="N55" s="160"/>
      <c r="O55" s="160"/>
      <c r="P55" s="160"/>
      <c r="Q55" s="160"/>
      <c r="R55" s="160"/>
      <c r="S55" s="160"/>
      <c r="T55" s="160"/>
      <c r="U55" s="160"/>
      <c r="V55" s="160"/>
      <c r="W55" s="160"/>
      <c r="X55" s="160"/>
      <c r="Y55" s="160"/>
      <c r="Z55" s="160"/>
      <c r="AA55" s="160"/>
      <c r="AB55" s="160"/>
      <c r="AC55" s="160"/>
      <c r="AD55" s="160"/>
      <c r="AE55" s="160"/>
      <c r="AF55" s="160"/>
      <c r="AG55" s="160"/>
      <c r="AH55" s="160"/>
      <c r="AI55" s="160"/>
      <c r="AJ55" s="160"/>
      <c r="AK55" s="160"/>
      <c r="AL55" s="160"/>
      <c r="AM55" s="160"/>
      <c r="AN55" s="160"/>
      <c r="AO55" s="160"/>
      <c r="AP55" s="160"/>
      <c r="AQ55" s="160"/>
      <c r="AR55" s="160"/>
      <c r="AS55" s="160"/>
      <c r="AT55" s="160"/>
      <c r="AU55" s="160"/>
      <c r="AV55" s="160"/>
      <c r="AW55" s="160"/>
      <c r="AX55" s="160"/>
      <c r="AY55" s="160"/>
      <c r="AZ55" s="160"/>
      <c r="BA55" s="160"/>
      <c r="BB55" s="160"/>
      <c r="BC55" s="160"/>
      <c r="BD55" s="160"/>
      <c r="BE55" s="160"/>
      <c r="BF55" s="160"/>
      <c r="BG55" s="160"/>
      <c r="BH55" s="160"/>
      <c r="BI55" s="160"/>
      <c r="BJ55" s="160"/>
      <c r="BK55" s="160"/>
    </row>
    <row r="56" spans="1:63">
      <c r="A56" s="160"/>
      <c r="B56" s="160"/>
      <c r="C56" s="160"/>
      <c r="D56" s="160"/>
      <c r="E56" s="160"/>
      <c r="F56" s="160"/>
      <c r="G56" s="160"/>
      <c r="H56" s="160"/>
      <c r="I56" s="160"/>
      <c r="J56" s="160"/>
      <c r="K56" s="160"/>
      <c r="L56" s="160"/>
      <c r="M56" s="160"/>
      <c r="N56" s="160"/>
      <c r="O56" s="160"/>
      <c r="P56" s="160"/>
      <c r="Q56" s="160"/>
      <c r="R56" s="160"/>
      <c r="S56" s="160"/>
      <c r="T56" s="160"/>
      <c r="U56" s="160"/>
      <c r="V56" s="160"/>
      <c r="W56" s="160"/>
      <c r="X56" s="160"/>
      <c r="Y56" s="160"/>
      <c r="Z56" s="160"/>
      <c r="AA56" s="160"/>
      <c r="AB56" s="160"/>
      <c r="AC56" s="160"/>
      <c r="AD56" s="160"/>
      <c r="AE56" s="160"/>
      <c r="AF56" s="160"/>
      <c r="AG56" s="160"/>
      <c r="AH56" s="160"/>
      <c r="AI56" s="160"/>
      <c r="AJ56" s="160"/>
      <c r="AK56" s="160"/>
      <c r="AL56" s="160"/>
      <c r="AM56" s="160"/>
      <c r="AN56" s="160"/>
      <c r="AO56" s="160"/>
      <c r="AP56" s="160"/>
      <c r="AQ56" s="160"/>
      <c r="AR56" s="160"/>
      <c r="AS56" s="160"/>
      <c r="AT56" s="160"/>
      <c r="AU56" s="160"/>
      <c r="AV56" s="160"/>
      <c r="AW56" s="160"/>
      <c r="AX56" s="160"/>
      <c r="AY56" s="160"/>
      <c r="AZ56" s="160"/>
      <c r="BA56" s="160"/>
      <c r="BB56" s="160"/>
      <c r="BC56" s="160"/>
      <c r="BD56" s="160"/>
      <c r="BE56" s="160"/>
      <c r="BF56" s="160"/>
      <c r="BG56" s="160"/>
      <c r="BH56" s="160"/>
      <c r="BI56" s="160"/>
      <c r="BJ56" s="160"/>
      <c r="BK56" s="160"/>
    </row>
    <row r="57" spans="1:63">
      <c r="A57" s="160"/>
      <c r="B57" s="160"/>
      <c r="C57" s="160"/>
      <c r="D57" s="160"/>
      <c r="E57" s="160"/>
      <c r="F57" s="160"/>
      <c r="G57" s="160"/>
      <c r="H57" s="160"/>
      <c r="I57" s="160"/>
      <c r="J57" s="160"/>
      <c r="K57" s="160"/>
      <c r="L57" s="160"/>
      <c r="M57" s="160"/>
      <c r="N57" s="160"/>
      <c r="O57" s="160"/>
      <c r="P57" s="160"/>
      <c r="Q57" s="160"/>
      <c r="R57" s="160"/>
      <c r="S57" s="160"/>
      <c r="T57" s="160"/>
      <c r="U57" s="160"/>
      <c r="V57" s="160"/>
      <c r="W57" s="160"/>
      <c r="X57" s="160"/>
      <c r="Y57" s="160"/>
      <c r="Z57" s="160"/>
      <c r="AA57" s="160"/>
      <c r="AB57" s="160"/>
      <c r="AC57" s="160"/>
      <c r="AD57" s="160"/>
      <c r="AE57" s="160"/>
      <c r="AF57" s="160"/>
      <c r="AG57" s="160"/>
      <c r="AH57" s="160"/>
      <c r="AI57" s="160"/>
      <c r="AJ57" s="160"/>
      <c r="AK57" s="160"/>
      <c r="AL57" s="160"/>
      <c r="AM57" s="160"/>
      <c r="AN57" s="160"/>
      <c r="AO57" s="160"/>
      <c r="AP57" s="160"/>
      <c r="AQ57" s="160"/>
      <c r="AR57" s="160"/>
      <c r="AS57" s="160"/>
      <c r="AT57" s="160"/>
      <c r="AU57" s="160"/>
      <c r="AV57" s="160"/>
      <c r="AW57" s="160"/>
      <c r="AX57" s="160"/>
      <c r="AY57" s="160"/>
      <c r="AZ57" s="160"/>
      <c r="BA57" s="160"/>
      <c r="BB57" s="160"/>
      <c r="BC57" s="160"/>
      <c r="BD57" s="160"/>
      <c r="BE57" s="160"/>
      <c r="BF57" s="160"/>
      <c r="BG57" s="160"/>
      <c r="BH57" s="160"/>
      <c r="BI57" s="160"/>
      <c r="BJ57" s="160"/>
      <c r="BK57" s="160"/>
    </row>
    <row r="58" spans="1:63">
      <c r="A58" s="160"/>
      <c r="B58" s="160"/>
      <c r="C58" s="160"/>
      <c r="D58" s="160"/>
      <c r="E58" s="160"/>
      <c r="F58" s="160"/>
      <c r="G58" s="160"/>
      <c r="H58" s="160"/>
      <c r="I58" s="160"/>
      <c r="J58" s="160"/>
      <c r="K58" s="160"/>
      <c r="L58" s="160"/>
      <c r="M58" s="160"/>
      <c r="N58" s="160"/>
      <c r="O58" s="160"/>
      <c r="P58" s="160"/>
      <c r="Q58" s="160"/>
      <c r="R58" s="160"/>
      <c r="S58" s="160"/>
      <c r="T58" s="160"/>
      <c r="U58" s="160"/>
      <c r="V58" s="160"/>
      <c r="W58" s="160"/>
      <c r="X58" s="160"/>
      <c r="Y58" s="160"/>
      <c r="Z58" s="160"/>
      <c r="AA58" s="160"/>
      <c r="AB58" s="160"/>
      <c r="AC58" s="160"/>
      <c r="AD58" s="160"/>
      <c r="AE58" s="160"/>
      <c r="AF58" s="160"/>
      <c r="AG58" s="160"/>
      <c r="AH58" s="160"/>
      <c r="AI58" s="160"/>
      <c r="AJ58" s="160"/>
      <c r="AK58" s="160"/>
      <c r="AL58" s="160"/>
      <c r="AM58" s="160"/>
      <c r="AN58" s="160"/>
      <c r="AO58" s="160"/>
      <c r="AP58" s="160"/>
      <c r="AQ58" s="160"/>
      <c r="AR58" s="160"/>
      <c r="AS58" s="160"/>
      <c r="AT58" s="160"/>
      <c r="AU58" s="160"/>
      <c r="AV58" s="160"/>
      <c r="AW58" s="160"/>
      <c r="AX58" s="160"/>
      <c r="AY58" s="160"/>
      <c r="AZ58" s="160"/>
      <c r="BA58" s="160"/>
      <c r="BB58" s="160"/>
      <c r="BC58" s="160"/>
      <c r="BD58" s="160"/>
      <c r="BE58" s="160"/>
      <c r="BF58" s="160"/>
      <c r="BG58" s="160"/>
      <c r="BH58" s="160"/>
      <c r="BI58" s="160"/>
      <c r="BJ58" s="160"/>
      <c r="BK58" s="160"/>
    </row>
    <row r="59" spans="1:63">
      <c r="A59" s="160"/>
      <c r="B59" s="160"/>
      <c r="C59" s="160"/>
      <c r="D59" s="160"/>
      <c r="E59" s="160"/>
      <c r="F59" s="160"/>
      <c r="G59" s="160"/>
      <c r="H59" s="160"/>
      <c r="I59" s="160"/>
      <c r="J59" s="160"/>
      <c r="K59" s="160"/>
      <c r="L59" s="160"/>
      <c r="M59" s="160"/>
      <c r="N59" s="160"/>
      <c r="O59" s="160"/>
      <c r="P59" s="160"/>
      <c r="Q59" s="160"/>
      <c r="R59" s="160"/>
      <c r="S59" s="160"/>
      <c r="T59" s="160"/>
      <c r="U59" s="160"/>
      <c r="V59" s="160"/>
      <c r="W59" s="160"/>
      <c r="X59" s="160"/>
      <c r="Y59" s="160"/>
      <c r="Z59" s="160"/>
      <c r="AA59" s="160"/>
      <c r="AB59" s="160"/>
      <c r="AC59" s="160"/>
      <c r="AD59" s="160"/>
      <c r="AE59" s="160"/>
      <c r="AF59" s="160"/>
      <c r="AG59" s="160"/>
      <c r="AH59" s="160"/>
      <c r="AI59" s="160"/>
      <c r="AJ59" s="160"/>
      <c r="AK59" s="160"/>
      <c r="AL59" s="160"/>
      <c r="AM59" s="160"/>
      <c r="AN59" s="160"/>
      <c r="AO59" s="160"/>
      <c r="AP59" s="160"/>
      <c r="AQ59" s="160"/>
      <c r="AR59" s="160"/>
      <c r="AS59" s="160"/>
      <c r="AT59" s="160"/>
      <c r="AU59" s="160"/>
      <c r="AV59" s="160"/>
      <c r="AW59" s="160"/>
      <c r="AX59" s="160"/>
      <c r="AY59" s="160"/>
      <c r="AZ59" s="160"/>
      <c r="BA59" s="160"/>
      <c r="BB59" s="160"/>
      <c r="BC59" s="160"/>
      <c r="BD59" s="160"/>
      <c r="BE59" s="160"/>
      <c r="BF59" s="160"/>
      <c r="BG59" s="160"/>
      <c r="BH59" s="160"/>
      <c r="BI59" s="160"/>
      <c r="BJ59" s="160"/>
      <c r="BK59" s="160"/>
    </row>
    <row r="60" spans="1:63">
      <c r="A60" s="160"/>
      <c r="B60" s="160"/>
      <c r="C60" s="160"/>
      <c r="D60" s="160"/>
      <c r="E60" s="160"/>
      <c r="F60" s="160"/>
      <c r="G60" s="160"/>
      <c r="H60" s="160"/>
      <c r="I60" s="160"/>
      <c r="J60" s="160"/>
      <c r="K60" s="160"/>
      <c r="L60" s="160"/>
      <c r="M60" s="160"/>
      <c r="N60" s="160"/>
      <c r="O60" s="160"/>
      <c r="P60" s="160"/>
      <c r="Q60" s="160"/>
      <c r="R60" s="160"/>
      <c r="S60" s="160"/>
      <c r="T60" s="160"/>
      <c r="U60" s="160"/>
      <c r="V60" s="160"/>
      <c r="W60" s="160"/>
      <c r="X60" s="160"/>
      <c r="Y60" s="160"/>
      <c r="Z60" s="160"/>
      <c r="AA60" s="160"/>
      <c r="AB60" s="160"/>
      <c r="AC60" s="160"/>
      <c r="AD60" s="160"/>
      <c r="AE60" s="160"/>
      <c r="AF60" s="160"/>
      <c r="AG60" s="160"/>
      <c r="AH60" s="160"/>
      <c r="AI60" s="160"/>
      <c r="AJ60" s="160"/>
      <c r="AK60" s="160"/>
      <c r="AL60" s="160"/>
      <c r="AM60" s="160"/>
      <c r="AN60" s="160"/>
      <c r="AO60" s="160"/>
      <c r="AP60" s="160"/>
      <c r="AQ60" s="160"/>
      <c r="AR60" s="160"/>
      <c r="AS60" s="160"/>
      <c r="AT60" s="160"/>
      <c r="AU60" s="160"/>
      <c r="AV60" s="160"/>
      <c r="AW60" s="160"/>
      <c r="AX60" s="160"/>
      <c r="AY60" s="160"/>
      <c r="AZ60" s="160"/>
      <c r="BA60" s="160"/>
      <c r="BB60" s="160"/>
      <c r="BC60" s="160"/>
      <c r="BD60" s="160"/>
      <c r="BE60" s="160"/>
      <c r="BF60" s="160"/>
      <c r="BG60" s="160"/>
      <c r="BH60" s="160"/>
      <c r="BI60" s="160"/>
      <c r="BJ60" s="160"/>
      <c r="BK60" s="160"/>
    </row>
    <row r="61" spans="1:63">
      <c r="A61" s="160"/>
      <c r="B61" s="160"/>
      <c r="C61" s="160"/>
      <c r="D61" s="160"/>
      <c r="E61" s="160"/>
      <c r="F61" s="160"/>
      <c r="G61" s="160"/>
      <c r="H61" s="160"/>
      <c r="I61" s="160"/>
      <c r="J61" s="160"/>
      <c r="K61" s="160"/>
      <c r="L61" s="160"/>
      <c r="M61" s="160"/>
      <c r="N61" s="160"/>
      <c r="O61" s="160"/>
      <c r="P61" s="160"/>
      <c r="Q61" s="160"/>
      <c r="R61" s="160"/>
      <c r="S61" s="160"/>
      <c r="T61" s="160"/>
      <c r="U61" s="160"/>
      <c r="V61" s="160"/>
      <c r="W61" s="160"/>
      <c r="X61" s="160"/>
      <c r="Y61" s="160"/>
      <c r="Z61" s="160"/>
      <c r="AA61" s="160"/>
      <c r="AB61" s="160"/>
      <c r="AC61" s="160"/>
      <c r="AD61" s="160"/>
      <c r="AE61" s="160"/>
      <c r="AF61" s="160"/>
      <c r="AG61" s="160"/>
      <c r="AH61" s="160"/>
      <c r="AI61" s="160"/>
      <c r="AJ61" s="160"/>
      <c r="AK61" s="160"/>
      <c r="AL61" s="160"/>
      <c r="AM61" s="160"/>
      <c r="AN61" s="160"/>
      <c r="AO61" s="160"/>
      <c r="AP61" s="160"/>
      <c r="AQ61" s="160"/>
      <c r="AR61" s="160"/>
      <c r="AS61" s="160"/>
      <c r="AT61" s="160"/>
      <c r="AU61" s="160"/>
      <c r="AV61" s="160"/>
      <c r="AW61" s="160"/>
      <c r="AX61" s="160"/>
      <c r="AY61" s="160"/>
      <c r="AZ61" s="160"/>
      <c r="BA61" s="160"/>
      <c r="BB61" s="160"/>
      <c r="BC61" s="160"/>
      <c r="BD61" s="160"/>
      <c r="BE61" s="160"/>
      <c r="BF61" s="160"/>
      <c r="BG61" s="160"/>
      <c r="BH61" s="160"/>
      <c r="BI61" s="160"/>
      <c r="BJ61" s="160"/>
      <c r="BK61" s="160"/>
    </row>
    <row r="62" spans="1:63">
      <c r="A62" s="160"/>
      <c r="B62" s="160"/>
      <c r="C62" s="160"/>
      <c r="D62" s="160"/>
      <c r="E62" s="160"/>
      <c r="F62" s="160"/>
      <c r="G62" s="160"/>
      <c r="H62" s="160"/>
      <c r="I62" s="160"/>
      <c r="J62" s="160"/>
      <c r="K62" s="160"/>
      <c r="L62" s="160"/>
      <c r="M62" s="160"/>
      <c r="N62" s="160"/>
      <c r="O62" s="160"/>
      <c r="P62" s="160"/>
      <c r="Q62" s="160"/>
      <c r="R62" s="160"/>
      <c r="S62" s="160"/>
      <c r="T62" s="160"/>
      <c r="U62" s="160"/>
      <c r="V62" s="160"/>
      <c r="W62" s="160"/>
      <c r="X62" s="160"/>
      <c r="Y62" s="160"/>
      <c r="Z62" s="160"/>
      <c r="AA62" s="160"/>
      <c r="AB62" s="160"/>
      <c r="AC62" s="160"/>
      <c r="AD62" s="160"/>
      <c r="AE62" s="160"/>
      <c r="AF62" s="160"/>
      <c r="AG62" s="160"/>
      <c r="AH62" s="160"/>
      <c r="AI62" s="160"/>
      <c r="AJ62" s="160"/>
      <c r="AK62" s="160"/>
      <c r="AL62" s="160"/>
      <c r="AM62" s="160"/>
      <c r="AN62" s="160"/>
      <c r="AO62" s="160"/>
      <c r="AP62" s="160"/>
      <c r="AQ62" s="160"/>
      <c r="AR62" s="160"/>
      <c r="AS62" s="160"/>
      <c r="AT62" s="160"/>
      <c r="AU62" s="160"/>
      <c r="AV62" s="160"/>
      <c r="AW62" s="160"/>
      <c r="AX62" s="160"/>
      <c r="AY62" s="160"/>
      <c r="AZ62" s="160"/>
      <c r="BA62" s="160"/>
      <c r="BB62" s="160"/>
      <c r="BC62" s="160"/>
      <c r="BD62" s="160"/>
      <c r="BE62" s="160"/>
      <c r="BF62" s="160"/>
      <c r="BG62" s="160"/>
      <c r="BH62" s="160"/>
      <c r="BI62" s="160"/>
      <c r="BJ62" s="160"/>
      <c r="BK62" s="160"/>
    </row>
    <row r="63" spans="1:63">
      <c r="A63" s="160"/>
      <c r="B63" s="160"/>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160"/>
      <c r="AZ63" s="160"/>
      <c r="BA63" s="160"/>
      <c r="BB63" s="160"/>
      <c r="BC63" s="160"/>
      <c r="BD63" s="160"/>
      <c r="BE63" s="160"/>
      <c r="BF63" s="160"/>
      <c r="BG63" s="160"/>
      <c r="BH63" s="160"/>
      <c r="BI63" s="160"/>
      <c r="BJ63" s="160"/>
      <c r="BK63" s="160"/>
    </row>
    <row r="64" spans="1:63">
      <c r="A64" s="160"/>
      <c r="B64" s="160"/>
      <c r="C64" s="160"/>
      <c r="D64" s="160"/>
      <c r="E64" s="160"/>
      <c r="F64" s="160"/>
      <c r="G64" s="160"/>
      <c r="H64" s="160"/>
      <c r="I64" s="160"/>
      <c r="J64" s="160"/>
      <c r="K64" s="160"/>
      <c r="L64" s="160"/>
      <c r="M64" s="160"/>
      <c r="N64" s="160"/>
      <c r="O64" s="160"/>
      <c r="P64" s="160"/>
      <c r="Q64" s="160"/>
      <c r="R64" s="160"/>
      <c r="S64" s="160"/>
      <c r="T64" s="160"/>
      <c r="U64" s="160"/>
      <c r="V64" s="160"/>
      <c r="W64" s="160"/>
      <c r="X64" s="160"/>
      <c r="Y64" s="160"/>
      <c r="Z64" s="160"/>
      <c r="AA64" s="160"/>
      <c r="AB64" s="160"/>
      <c r="AC64" s="160"/>
      <c r="AD64" s="160"/>
      <c r="AE64" s="160"/>
      <c r="AF64" s="160"/>
      <c r="AG64" s="160"/>
      <c r="AH64" s="160"/>
      <c r="AI64" s="160"/>
      <c r="AJ64" s="160"/>
      <c r="AK64" s="160"/>
      <c r="AL64" s="160"/>
      <c r="AM64" s="160"/>
      <c r="AN64" s="160"/>
      <c r="AO64" s="160"/>
      <c r="AP64" s="160"/>
      <c r="AQ64" s="160"/>
      <c r="AR64" s="160"/>
      <c r="AS64" s="160"/>
      <c r="AT64" s="160"/>
      <c r="AU64" s="160"/>
      <c r="AV64" s="160"/>
      <c r="AW64" s="160"/>
      <c r="AX64" s="160"/>
      <c r="AY64" s="160"/>
      <c r="AZ64" s="160"/>
      <c r="BA64" s="160"/>
      <c r="BB64" s="160"/>
      <c r="BC64" s="160"/>
      <c r="BD64" s="160"/>
      <c r="BE64" s="160"/>
      <c r="BF64" s="160"/>
      <c r="BG64" s="160"/>
      <c r="BH64" s="160"/>
      <c r="BI64" s="160"/>
      <c r="BJ64" s="160"/>
      <c r="BK64" s="160"/>
    </row>
    <row r="65" spans="1:63">
      <c r="A65" s="160"/>
      <c r="B65" s="160"/>
      <c r="C65" s="160"/>
      <c r="D65" s="160"/>
      <c r="E65" s="160"/>
      <c r="F65" s="160"/>
      <c r="G65" s="160"/>
      <c r="H65" s="160"/>
      <c r="I65" s="160"/>
      <c r="J65" s="160"/>
      <c r="K65" s="160"/>
      <c r="L65" s="160"/>
      <c r="M65" s="160"/>
      <c r="N65" s="160"/>
      <c r="O65" s="160"/>
      <c r="P65" s="160"/>
      <c r="Q65" s="160"/>
      <c r="R65" s="160"/>
      <c r="S65" s="160"/>
      <c r="T65" s="160"/>
      <c r="U65" s="160"/>
      <c r="V65" s="160"/>
      <c r="W65" s="160"/>
      <c r="X65" s="160"/>
      <c r="Y65" s="160"/>
      <c r="Z65" s="160"/>
      <c r="AA65" s="160"/>
      <c r="AB65" s="160"/>
      <c r="AC65" s="160"/>
      <c r="AD65" s="160"/>
      <c r="AE65" s="160"/>
      <c r="AF65" s="160"/>
      <c r="AG65" s="160"/>
      <c r="AH65" s="160"/>
      <c r="AI65" s="160"/>
      <c r="AJ65" s="160"/>
      <c r="AK65" s="160"/>
      <c r="AL65" s="160"/>
      <c r="AM65" s="160"/>
      <c r="AN65" s="160"/>
      <c r="AO65" s="160"/>
      <c r="AP65" s="160"/>
      <c r="AQ65" s="160"/>
      <c r="AR65" s="160"/>
      <c r="AS65" s="160"/>
      <c r="AT65" s="160"/>
      <c r="AU65" s="160"/>
      <c r="AV65" s="160"/>
      <c r="AW65" s="160"/>
      <c r="AX65" s="160"/>
      <c r="AY65" s="160"/>
      <c r="AZ65" s="160"/>
      <c r="BA65" s="160"/>
      <c r="BB65" s="160"/>
      <c r="BC65" s="160"/>
      <c r="BD65" s="160"/>
      <c r="BE65" s="160"/>
      <c r="BF65" s="160"/>
      <c r="BG65" s="160"/>
      <c r="BH65" s="160"/>
      <c r="BI65" s="160"/>
      <c r="BJ65" s="160"/>
      <c r="BK65" s="160"/>
    </row>
    <row r="66" spans="1:63">
      <c r="A66" s="160"/>
      <c r="B66" s="160"/>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160"/>
      <c r="BB66" s="160"/>
      <c r="BC66" s="160"/>
      <c r="BD66" s="160"/>
      <c r="BE66" s="160"/>
      <c r="BF66" s="160"/>
      <c r="BG66" s="160"/>
      <c r="BH66" s="160"/>
      <c r="BI66" s="160"/>
      <c r="BJ66" s="160"/>
      <c r="BK66" s="160"/>
    </row>
    <row r="67" spans="1:63">
      <c r="A67" s="160"/>
      <c r="B67" s="160"/>
      <c r="C67" s="160"/>
      <c r="D67" s="160"/>
      <c r="E67" s="160"/>
      <c r="F67" s="160"/>
      <c r="G67" s="160"/>
      <c r="H67" s="160"/>
      <c r="I67" s="160"/>
      <c r="J67" s="160"/>
      <c r="K67" s="160"/>
      <c r="L67" s="160"/>
      <c r="M67" s="160"/>
      <c r="N67" s="160"/>
      <c r="O67" s="160"/>
      <c r="P67" s="160"/>
      <c r="Q67" s="160"/>
      <c r="R67" s="160"/>
      <c r="S67" s="160"/>
      <c r="T67" s="160"/>
      <c r="U67" s="160"/>
      <c r="V67" s="160"/>
      <c r="W67" s="160"/>
      <c r="X67" s="160"/>
      <c r="Y67" s="160"/>
      <c r="Z67" s="160"/>
      <c r="AA67" s="160"/>
      <c r="AB67" s="160"/>
      <c r="AC67" s="160"/>
      <c r="AD67" s="160"/>
      <c r="AE67" s="160"/>
      <c r="AF67" s="160"/>
      <c r="AG67" s="160"/>
      <c r="AH67" s="160"/>
      <c r="AI67" s="160"/>
      <c r="AJ67" s="160"/>
      <c r="AK67" s="160"/>
      <c r="AL67" s="160"/>
      <c r="AM67" s="160"/>
      <c r="AN67" s="160"/>
      <c r="AO67" s="160"/>
      <c r="AP67" s="160"/>
      <c r="AQ67" s="160"/>
      <c r="AR67" s="160"/>
      <c r="AS67" s="160"/>
      <c r="AT67" s="160"/>
      <c r="AU67" s="160"/>
      <c r="AV67" s="160"/>
      <c r="AW67" s="160"/>
      <c r="AX67" s="160"/>
      <c r="AY67" s="160"/>
      <c r="AZ67" s="160"/>
      <c r="BA67" s="160"/>
      <c r="BB67" s="160"/>
      <c r="BC67" s="160"/>
      <c r="BD67" s="160"/>
      <c r="BE67" s="160"/>
      <c r="BF67" s="160"/>
      <c r="BG67" s="160"/>
      <c r="BH67" s="160"/>
      <c r="BI67" s="160"/>
      <c r="BJ67" s="160"/>
      <c r="BK67" s="160"/>
    </row>
    <row r="68" spans="1:63">
      <c r="A68" s="160"/>
      <c r="B68" s="160"/>
      <c r="C68" s="160"/>
      <c r="D68" s="160"/>
      <c r="E68" s="160"/>
      <c r="F68" s="160"/>
      <c r="G68" s="160"/>
      <c r="H68" s="160"/>
      <c r="I68" s="160"/>
      <c r="J68" s="160"/>
      <c r="K68" s="160"/>
      <c r="L68" s="160"/>
      <c r="M68" s="160"/>
      <c r="N68" s="160"/>
      <c r="O68" s="160"/>
      <c r="P68" s="160"/>
      <c r="Q68" s="160"/>
      <c r="R68" s="160"/>
      <c r="S68" s="160"/>
      <c r="T68" s="160"/>
      <c r="U68" s="160"/>
      <c r="V68" s="160"/>
      <c r="W68" s="160"/>
      <c r="X68" s="160"/>
      <c r="Y68" s="160"/>
      <c r="Z68" s="160"/>
      <c r="AA68" s="160"/>
      <c r="AB68" s="160"/>
      <c r="AC68" s="160"/>
      <c r="AD68" s="160"/>
      <c r="AE68" s="160"/>
      <c r="AF68" s="160"/>
      <c r="AG68" s="160"/>
      <c r="AH68" s="160"/>
      <c r="AI68" s="160"/>
      <c r="AJ68" s="160"/>
      <c r="AK68" s="160"/>
      <c r="AL68" s="160"/>
      <c r="AM68" s="160"/>
      <c r="AN68" s="160"/>
      <c r="AO68" s="160"/>
      <c r="AP68" s="160"/>
      <c r="AQ68" s="160"/>
      <c r="AR68" s="160"/>
      <c r="AS68" s="160"/>
      <c r="AT68" s="160"/>
      <c r="AU68" s="160"/>
      <c r="AV68" s="160"/>
      <c r="AW68" s="160"/>
      <c r="AX68" s="160"/>
      <c r="AY68" s="160"/>
      <c r="AZ68" s="160"/>
      <c r="BA68" s="160"/>
      <c r="BB68" s="160"/>
      <c r="BC68" s="160"/>
      <c r="BD68" s="160"/>
      <c r="BE68" s="160"/>
      <c r="BF68" s="160"/>
      <c r="BG68" s="160"/>
      <c r="BH68" s="160"/>
      <c r="BI68" s="160"/>
      <c r="BJ68" s="160"/>
      <c r="BK68" s="160"/>
    </row>
    <row r="69" spans="1:63">
      <c r="A69" s="160"/>
      <c r="B69" s="160"/>
      <c r="C69" s="160"/>
      <c r="D69" s="160"/>
      <c r="E69" s="160"/>
      <c r="F69" s="160"/>
      <c r="G69" s="160"/>
      <c r="H69" s="160"/>
      <c r="I69" s="160"/>
      <c r="J69" s="160"/>
      <c r="K69" s="160"/>
      <c r="L69" s="160"/>
      <c r="M69" s="160"/>
      <c r="N69" s="160"/>
      <c r="O69" s="160"/>
      <c r="P69" s="160"/>
      <c r="Q69" s="160"/>
      <c r="R69" s="160"/>
      <c r="S69" s="160"/>
      <c r="T69" s="160"/>
      <c r="U69" s="160"/>
      <c r="V69" s="160"/>
      <c r="W69" s="160"/>
      <c r="X69" s="160"/>
      <c r="Y69" s="160"/>
      <c r="Z69" s="160"/>
      <c r="AA69" s="160"/>
      <c r="AB69" s="160"/>
      <c r="AC69" s="160"/>
      <c r="AD69" s="160"/>
      <c r="AE69" s="160"/>
      <c r="AF69" s="160"/>
      <c r="AG69" s="160"/>
      <c r="AH69" s="160"/>
      <c r="AI69" s="160"/>
      <c r="AJ69" s="160"/>
      <c r="AK69" s="160"/>
      <c r="AL69" s="160"/>
      <c r="AM69" s="160"/>
      <c r="AN69" s="160"/>
      <c r="AO69" s="160"/>
      <c r="AP69" s="160"/>
      <c r="AQ69" s="160"/>
      <c r="AR69" s="160"/>
      <c r="AS69" s="160"/>
      <c r="AT69" s="160"/>
      <c r="AU69" s="160"/>
      <c r="AV69" s="160"/>
      <c r="AW69" s="160"/>
      <c r="AX69" s="160"/>
      <c r="AY69" s="160"/>
      <c r="AZ69" s="160"/>
      <c r="BA69" s="160"/>
      <c r="BB69" s="160"/>
      <c r="BC69" s="160"/>
      <c r="BD69" s="160"/>
      <c r="BE69" s="160"/>
      <c r="BF69" s="160"/>
      <c r="BG69" s="160"/>
      <c r="BH69" s="160"/>
      <c r="BI69" s="160"/>
      <c r="BJ69" s="160"/>
      <c r="BK69" s="160"/>
    </row>
    <row r="70" spans="1:63">
      <c r="A70" s="160"/>
      <c r="B70" s="160"/>
      <c r="C70" s="160"/>
      <c r="D70" s="160"/>
      <c r="E70" s="160"/>
      <c r="F70" s="160"/>
      <c r="G70" s="160"/>
      <c r="H70" s="160"/>
      <c r="I70" s="160"/>
      <c r="J70" s="160"/>
      <c r="K70" s="160"/>
      <c r="L70" s="160"/>
      <c r="M70" s="160"/>
      <c r="N70" s="160"/>
      <c r="O70" s="160"/>
      <c r="P70" s="160"/>
      <c r="Q70" s="160"/>
      <c r="R70" s="160"/>
      <c r="S70" s="160"/>
      <c r="T70" s="160"/>
      <c r="U70" s="160"/>
      <c r="V70" s="160"/>
      <c r="W70" s="160"/>
      <c r="X70" s="160"/>
      <c r="Y70" s="160"/>
      <c r="Z70" s="160"/>
      <c r="AA70" s="160"/>
      <c r="AB70" s="160"/>
      <c r="AC70" s="160"/>
      <c r="AD70" s="160"/>
      <c r="AE70" s="160"/>
      <c r="AF70" s="160"/>
      <c r="AG70" s="160"/>
      <c r="AH70" s="160"/>
      <c r="AI70" s="160"/>
      <c r="AJ70" s="160"/>
      <c r="AK70" s="160"/>
      <c r="AL70" s="160"/>
      <c r="AM70" s="160"/>
      <c r="AN70" s="160"/>
      <c r="AO70" s="160"/>
      <c r="AP70" s="160"/>
      <c r="AQ70" s="160"/>
      <c r="AR70" s="160"/>
      <c r="AS70" s="160"/>
      <c r="AT70" s="160"/>
      <c r="AU70" s="160"/>
      <c r="AV70" s="160"/>
      <c r="AW70" s="160"/>
      <c r="AX70" s="160"/>
      <c r="AY70" s="160"/>
      <c r="AZ70" s="160"/>
      <c r="BA70" s="160"/>
      <c r="BB70" s="160"/>
      <c r="BC70" s="160"/>
      <c r="BD70" s="160"/>
      <c r="BE70" s="160"/>
      <c r="BF70" s="160"/>
      <c r="BG70" s="160"/>
      <c r="BH70" s="160"/>
      <c r="BI70" s="160"/>
      <c r="BJ70" s="160"/>
      <c r="BK70" s="160"/>
    </row>
    <row r="71" spans="1:63">
      <c r="A71" s="160"/>
      <c r="B71" s="160"/>
      <c r="C71" s="160"/>
      <c r="D71" s="160"/>
      <c r="E71" s="160"/>
      <c r="F71" s="160"/>
      <c r="G71" s="160"/>
      <c r="H71" s="160"/>
      <c r="I71" s="160"/>
      <c r="J71" s="160"/>
      <c r="K71" s="160"/>
      <c r="L71" s="160"/>
      <c r="M71" s="160"/>
      <c r="N71" s="160"/>
      <c r="O71" s="160"/>
      <c r="P71" s="160"/>
      <c r="Q71" s="160"/>
      <c r="R71" s="160"/>
      <c r="S71" s="160"/>
      <c r="T71" s="160"/>
      <c r="U71" s="160"/>
      <c r="V71" s="160"/>
      <c r="W71" s="160"/>
      <c r="X71" s="160"/>
      <c r="Y71" s="160"/>
      <c r="Z71" s="160"/>
      <c r="AA71" s="160"/>
      <c r="AB71" s="160"/>
      <c r="AC71" s="160"/>
      <c r="AD71" s="160"/>
      <c r="AE71" s="160"/>
      <c r="AF71" s="160"/>
      <c r="AG71" s="160"/>
      <c r="AH71" s="160"/>
      <c r="AI71" s="160"/>
      <c r="AJ71" s="160"/>
      <c r="AK71" s="160"/>
      <c r="AL71" s="160"/>
      <c r="AM71" s="160"/>
      <c r="AN71" s="160"/>
      <c r="AO71" s="160"/>
      <c r="AP71" s="160"/>
      <c r="AQ71" s="160"/>
      <c r="AR71" s="160"/>
      <c r="AS71" s="160"/>
      <c r="AT71" s="160"/>
      <c r="AU71" s="160"/>
      <c r="AV71" s="160"/>
      <c r="AW71" s="160"/>
      <c r="AX71" s="160"/>
      <c r="AY71" s="160"/>
      <c r="AZ71" s="160"/>
      <c r="BA71" s="160"/>
      <c r="BB71" s="160"/>
      <c r="BC71" s="160"/>
      <c r="BD71" s="160"/>
      <c r="BE71" s="160"/>
      <c r="BF71" s="160"/>
      <c r="BG71" s="160"/>
      <c r="BH71" s="160"/>
      <c r="BI71" s="160"/>
      <c r="BJ71" s="160"/>
      <c r="BK71" s="160"/>
    </row>
    <row r="72" spans="1:63">
      <c r="A72" s="160"/>
      <c r="B72" s="160"/>
      <c r="C72" s="160"/>
      <c r="D72" s="160"/>
      <c r="E72" s="160"/>
      <c r="F72" s="160"/>
      <c r="G72" s="160"/>
      <c r="H72" s="160"/>
      <c r="I72" s="160"/>
      <c r="J72" s="160"/>
      <c r="K72" s="160"/>
      <c r="L72" s="160"/>
      <c r="M72" s="160"/>
      <c r="N72" s="160"/>
      <c r="O72" s="160"/>
      <c r="P72" s="160"/>
      <c r="Q72" s="160"/>
      <c r="R72" s="160"/>
      <c r="S72" s="160"/>
      <c r="T72" s="160"/>
      <c r="U72" s="160"/>
      <c r="V72" s="160"/>
      <c r="W72" s="160"/>
      <c r="X72" s="160"/>
      <c r="Y72" s="160"/>
      <c r="Z72" s="160"/>
      <c r="AA72" s="160"/>
      <c r="AB72" s="160"/>
      <c r="AC72" s="160"/>
      <c r="AD72" s="160"/>
      <c r="AE72" s="160"/>
      <c r="AF72" s="160"/>
      <c r="AG72" s="160"/>
      <c r="AH72" s="160"/>
      <c r="AI72" s="160"/>
      <c r="AJ72" s="160"/>
      <c r="AK72" s="160"/>
      <c r="AL72" s="160"/>
      <c r="AM72" s="160"/>
      <c r="AN72" s="160"/>
      <c r="AO72" s="160"/>
      <c r="AP72" s="160"/>
      <c r="AQ72" s="160"/>
      <c r="AR72" s="160"/>
      <c r="AS72" s="160"/>
      <c r="AT72" s="160"/>
      <c r="AU72" s="160"/>
      <c r="AV72" s="160"/>
      <c r="AW72" s="160"/>
      <c r="AX72" s="160"/>
      <c r="AY72" s="160"/>
      <c r="AZ72" s="160"/>
      <c r="BA72" s="160"/>
      <c r="BB72" s="160"/>
      <c r="BC72" s="160"/>
      <c r="BD72" s="160"/>
      <c r="BE72" s="160"/>
      <c r="BF72" s="160"/>
      <c r="BG72" s="160"/>
      <c r="BH72" s="160"/>
      <c r="BI72" s="160"/>
      <c r="BJ72" s="160"/>
      <c r="BK72" s="160"/>
    </row>
    <row r="73" spans="1:63">
      <c r="A73" s="160"/>
      <c r="B73" s="160"/>
      <c r="C73" s="160"/>
      <c r="D73" s="160"/>
      <c r="E73" s="160"/>
      <c r="F73" s="160"/>
      <c r="G73" s="160"/>
      <c r="H73" s="160"/>
      <c r="I73" s="160"/>
      <c r="J73" s="160"/>
      <c r="K73" s="160"/>
      <c r="L73" s="160"/>
      <c r="M73" s="160"/>
      <c r="N73" s="160"/>
      <c r="O73" s="160"/>
      <c r="P73" s="160"/>
      <c r="Q73" s="160"/>
      <c r="R73" s="160"/>
      <c r="S73" s="160"/>
      <c r="T73" s="160"/>
      <c r="U73" s="160"/>
      <c r="V73" s="160"/>
      <c r="W73" s="160"/>
      <c r="X73" s="160"/>
      <c r="Y73" s="160"/>
      <c r="Z73" s="160"/>
      <c r="AA73" s="160"/>
      <c r="AB73" s="160"/>
      <c r="AC73" s="160"/>
      <c r="AD73" s="160"/>
      <c r="AE73" s="160"/>
      <c r="AF73" s="160"/>
      <c r="AG73" s="160"/>
      <c r="AH73" s="160"/>
      <c r="AI73" s="160"/>
      <c r="AJ73" s="160"/>
      <c r="AK73" s="160"/>
      <c r="AL73" s="160"/>
      <c r="AM73" s="160"/>
      <c r="AN73" s="160"/>
      <c r="AO73" s="160"/>
      <c r="AP73" s="160"/>
      <c r="AQ73" s="160"/>
      <c r="AR73" s="160"/>
      <c r="AS73" s="160"/>
      <c r="AT73" s="160"/>
      <c r="AU73" s="160"/>
      <c r="AV73" s="160"/>
      <c r="AW73" s="160"/>
      <c r="AX73" s="160"/>
      <c r="AY73" s="160"/>
      <c r="AZ73" s="160"/>
      <c r="BA73" s="160"/>
      <c r="BB73" s="160"/>
      <c r="BC73" s="160"/>
      <c r="BD73" s="160"/>
      <c r="BE73" s="160"/>
      <c r="BF73" s="160"/>
      <c r="BG73" s="160"/>
      <c r="BH73" s="160"/>
      <c r="BI73" s="160"/>
      <c r="BJ73" s="160"/>
      <c r="BK73" s="160"/>
    </row>
    <row r="74" spans="1:63">
      <c r="A74" s="160"/>
      <c r="B74" s="160"/>
      <c r="C74" s="160"/>
      <c r="D74" s="160"/>
      <c r="E74" s="160"/>
      <c r="F74" s="160"/>
      <c r="G74" s="160"/>
      <c r="H74" s="160"/>
      <c r="I74" s="160"/>
      <c r="J74" s="160"/>
      <c r="K74" s="160"/>
      <c r="L74" s="160"/>
      <c r="M74" s="160"/>
      <c r="N74" s="160"/>
      <c r="O74" s="160"/>
      <c r="P74" s="160"/>
      <c r="Q74" s="160"/>
      <c r="R74" s="160"/>
      <c r="S74" s="160"/>
      <c r="T74" s="160"/>
      <c r="U74" s="160"/>
      <c r="V74" s="160"/>
      <c r="W74" s="160"/>
      <c r="X74" s="160"/>
      <c r="Y74" s="160"/>
      <c r="Z74" s="160"/>
      <c r="AA74" s="160"/>
      <c r="AB74" s="160"/>
      <c r="AC74" s="160"/>
      <c r="AD74" s="160"/>
      <c r="AE74" s="160"/>
      <c r="AF74" s="160"/>
      <c r="AG74" s="160"/>
      <c r="AH74" s="160"/>
      <c r="AI74" s="160"/>
      <c r="AJ74" s="160"/>
      <c r="AK74" s="160"/>
      <c r="AL74" s="160"/>
      <c r="AM74" s="160"/>
      <c r="AN74" s="160"/>
      <c r="AO74" s="160"/>
      <c r="AP74" s="160"/>
      <c r="AQ74" s="160"/>
      <c r="AR74" s="160"/>
      <c r="AS74" s="160"/>
      <c r="AT74" s="160"/>
      <c r="AU74" s="160"/>
      <c r="AV74" s="160"/>
      <c r="AW74" s="160"/>
      <c r="AX74" s="160"/>
      <c r="AY74" s="160"/>
      <c r="AZ74" s="160"/>
      <c r="BA74" s="160"/>
      <c r="BB74" s="160"/>
      <c r="BC74" s="160"/>
      <c r="BD74" s="160"/>
      <c r="BE74" s="160"/>
      <c r="BF74" s="160"/>
      <c r="BG74" s="160"/>
      <c r="BH74" s="160"/>
      <c r="BI74" s="160"/>
      <c r="BJ74" s="160"/>
      <c r="BK74" s="160"/>
    </row>
    <row r="75" spans="1:63">
      <c r="A75" s="160"/>
      <c r="B75" s="160"/>
      <c r="C75" s="160"/>
      <c r="D75" s="160"/>
      <c r="E75" s="160"/>
      <c r="F75" s="160"/>
      <c r="G75" s="160"/>
      <c r="H75" s="160"/>
      <c r="I75" s="160"/>
      <c r="J75" s="160"/>
      <c r="K75" s="160"/>
      <c r="L75" s="160"/>
      <c r="M75" s="160"/>
      <c r="N75" s="160"/>
      <c r="O75" s="160"/>
      <c r="P75" s="160"/>
      <c r="Q75" s="160"/>
      <c r="R75" s="160"/>
      <c r="S75" s="160"/>
      <c r="T75" s="160"/>
      <c r="U75" s="160"/>
      <c r="V75" s="160"/>
      <c r="W75" s="160"/>
      <c r="X75" s="160"/>
      <c r="Y75" s="160"/>
      <c r="Z75" s="160"/>
      <c r="AA75" s="160"/>
      <c r="AB75" s="160"/>
      <c r="AC75" s="160"/>
      <c r="AD75" s="160"/>
      <c r="AE75" s="160"/>
      <c r="AF75" s="160"/>
      <c r="AG75" s="160"/>
      <c r="AH75" s="160"/>
      <c r="AI75" s="160"/>
      <c r="AJ75" s="160"/>
      <c r="AK75" s="160"/>
      <c r="AL75" s="160"/>
      <c r="AM75" s="160"/>
      <c r="AN75" s="160"/>
      <c r="AO75" s="160"/>
      <c r="AP75" s="160"/>
      <c r="AQ75" s="160"/>
      <c r="AR75" s="160"/>
      <c r="AS75" s="160"/>
      <c r="AT75" s="160"/>
      <c r="AU75" s="160"/>
      <c r="AV75" s="160"/>
      <c r="AW75" s="160"/>
      <c r="AX75" s="160"/>
      <c r="AY75" s="160"/>
      <c r="AZ75" s="160"/>
      <c r="BA75" s="160"/>
      <c r="BB75" s="160"/>
      <c r="BC75" s="160"/>
      <c r="BD75" s="160"/>
      <c r="BE75" s="160"/>
      <c r="BF75" s="160"/>
      <c r="BG75" s="160"/>
      <c r="BH75" s="160"/>
      <c r="BI75" s="160"/>
      <c r="BJ75" s="160"/>
      <c r="BK75" s="160"/>
    </row>
    <row r="76" spans="1:63">
      <c r="A76" s="160"/>
      <c r="B76" s="160"/>
      <c r="C76" s="160"/>
      <c r="D76" s="160"/>
      <c r="E76" s="160"/>
      <c r="F76" s="160"/>
      <c r="G76" s="160"/>
      <c r="H76" s="160"/>
      <c r="I76" s="160"/>
      <c r="J76" s="160"/>
      <c r="K76" s="160"/>
      <c r="L76" s="160"/>
      <c r="M76" s="160"/>
      <c r="N76" s="160"/>
      <c r="O76" s="160"/>
      <c r="P76" s="160"/>
      <c r="Q76" s="160"/>
      <c r="R76" s="160"/>
      <c r="S76" s="160"/>
      <c r="T76" s="160"/>
      <c r="U76" s="160"/>
      <c r="V76" s="160"/>
      <c r="W76" s="160"/>
      <c r="X76" s="160"/>
      <c r="Y76" s="160"/>
      <c r="Z76" s="160"/>
      <c r="AA76" s="160"/>
      <c r="AB76" s="160"/>
      <c r="AC76" s="160"/>
      <c r="AD76" s="160"/>
      <c r="AE76" s="160"/>
      <c r="AF76" s="160"/>
      <c r="AG76" s="160"/>
      <c r="AH76" s="160"/>
      <c r="AI76" s="160"/>
      <c r="AJ76" s="160"/>
      <c r="AK76" s="160"/>
      <c r="AL76" s="160"/>
      <c r="AM76" s="160"/>
      <c r="AN76" s="160"/>
      <c r="AO76" s="160"/>
      <c r="AP76" s="160"/>
      <c r="AQ76" s="160"/>
      <c r="AR76" s="160"/>
      <c r="AS76" s="160"/>
      <c r="AT76" s="160"/>
      <c r="AU76" s="160"/>
      <c r="AV76" s="160"/>
      <c r="AW76" s="160"/>
      <c r="AX76" s="160"/>
      <c r="AY76" s="160"/>
      <c r="AZ76" s="160"/>
      <c r="BA76" s="160"/>
      <c r="BB76" s="160"/>
      <c r="BC76" s="160"/>
      <c r="BD76" s="160"/>
      <c r="BE76" s="160"/>
      <c r="BF76" s="160"/>
      <c r="BG76" s="160"/>
      <c r="BH76" s="160"/>
      <c r="BI76" s="160"/>
      <c r="BJ76" s="160"/>
      <c r="BK76" s="160"/>
    </row>
    <row r="77" spans="1:63">
      <c r="A77" s="160"/>
      <c r="B77" s="160"/>
      <c r="C77" s="160"/>
      <c r="D77" s="160"/>
      <c r="E77" s="160"/>
      <c r="F77" s="160"/>
      <c r="G77" s="160"/>
      <c r="H77" s="160"/>
      <c r="I77" s="160"/>
      <c r="J77" s="160"/>
      <c r="K77" s="160"/>
      <c r="L77" s="160"/>
      <c r="M77" s="160"/>
      <c r="N77" s="160"/>
      <c r="O77" s="160"/>
      <c r="P77" s="160"/>
      <c r="Q77" s="160"/>
      <c r="R77" s="160"/>
      <c r="S77" s="160"/>
      <c r="T77" s="160"/>
      <c r="U77" s="160"/>
      <c r="V77" s="160"/>
      <c r="W77" s="160"/>
      <c r="X77" s="160"/>
      <c r="Y77" s="160"/>
      <c r="Z77" s="160"/>
      <c r="AA77" s="160"/>
      <c r="AB77" s="160"/>
      <c r="AC77" s="160"/>
      <c r="AD77" s="160"/>
      <c r="AE77" s="160"/>
      <c r="AF77" s="160"/>
      <c r="AG77" s="160"/>
      <c r="AH77" s="160"/>
      <c r="AI77" s="160"/>
      <c r="AJ77" s="160"/>
      <c r="AK77" s="160"/>
      <c r="AL77" s="160"/>
      <c r="AM77" s="160"/>
      <c r="AN77" s="160"/>
      <c r="AO77" s="160"/>
      <c r="AP77" s="160"/>
      <c r="AQ77" s="160"/>
      <c r="AR77" s="160"/>
      <c r="AS77" s="160"/>
      <c r="AT77" s="160"/>
      <c r="AU77" s="160"/>
      <c r="AV77" s="160"/>
      <c r="AW77" s="160"/>
      <c r="AX77" s="160"/>
      <c r="AY77" s="160"/>
      <c r="AZ77" s="160"/>
      <c r="BA77" s="160"/>
      <c r="BB77" s="160"/>
      <c r="BC77" s="160"/>
      <c r="BD77" s="160"/>
      <c r="BE77" s="160"/>
      <c r="BF77" s="160"/>
      <c r="BG77" s="160"/>
      <c r="BH77" s="160"/>
      <c r="BI77" s="160"/>
      <c r="BJ77" s="160"/>
      <c r="BK77" s="160"/>
    </row>
    <row r="78" spans="1:63">
      <c r="A78" s="160"/>
      <c r="B78" s="160"/>
      <c r="C78" s="160"/>
      <c r="D78" s="160"/>
      <c r="E78" s="160"/>
      <c r="F78" s="160"/>
      <c r="G78" s="160"/>
      <c r="H78" s="160"/>
      <c r="I78" s="160"/>
      <c r="J78" s="160"/>
      <c r="K78" s="160"/>
      <c r="L78" s="160"/>
      <c r="M78" s="160"/>
      <c r="N78" s="160"/>
      <c r="O78" s="160"/>
      <c r="P78" s="160"/>
      <c r="Q78" s="160"/>
      <c r="R78" s="160"/>
      <c r="S78" s="160"/>
      <c r="T78" s="160"/>
      <c r="U78" s="160"/>
      <c r="V78" s="160"/>
      <c r="W78" s="160"/>
      <c r="X78" s="160"/>
      <c r="Y78" s="160"/>
      <c r="Z78" s="160"/>
      <c r="AA78" s="160"/>
      <c r="AB78" s="160"/>
      <c r="AC78" s="160"/>
      <c r="AD78" s="160"/>
      <c r="AE78" s="160"/>
      <c r="AF78" s="160"/>
      <c r="AG78" s="160"/>
      <c r="AH78" s="160"/>
      <c r="AI78" s="160"/>
      <c r="AJ78" s="160"/>
      <c r="AK78" s="160"/>
      <c r="AL78" s="160"/>
      <c r="AM78" s="160"/>
      <c r="AN78" s="160"/>
      <c r="AO78" s="160"/>
      <c r="AP78" s="160"/>
      <c r="AQ78" s="160"/>
      <c r="AR78" s="160"/>
      <c r="AS78" s="160"/>
      <c r="AT78" s="160"/>
      <c r="AU78" s="160"/>
      <c r="AV78" s="160"/>
      <c r="AW78" s="160"/>
      <c r="AX78" s="160"/>
      <c r="AY78" s="160"/>
      <c r="AZ78" s="160"/>
      <c r="BA78" s="160"/>
      <c r="BB78" s="160"/>
      <c r="BC78" s="160"/>
      <c r="BD78" s="160"/>
      <c r="BE78" s="160"/>
      <c r="BF78" s="160"/>
      <c r="BG78" s="160"/>
      <c r="BH78" s="160"/>
      <c r="BI78" s="160"/>
      <c r="BJ78" s="160"/>
      <c r="BK78" s="160"/>
    </row>
    <row r="79" spans="1:63">
      <c r="A79" s="160"/>
      <c r="B79" s="160"/>
      <c r="C79" s="160"/>
      <c r="D79" s="160"/>
      <c r="E79" s="160"/>
      <c r="F79" s="160"/>
      <c r="G79" s="160"/>
      <c r="H79" s="160"/>
      <c r="I79" s="160"/>
      <c r="J79" s="160"/>
      <c r="K79" s="160"/>
      <c r="L79" s="160"/>
      <c r="M79" s="160"/>
      <c r="N79" s="160"/>
      <c r="O79" s="160"/>
      <c r="P79" s="160"/>
      <c r="Q79" s="160"/>
      <c r="R79" s="160"/>
      <c r="S79" s="160"/>
      <c r="T79" s="160"/>
      <c r="U79" s="160"/>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0"/>
      <c r="BF79" s="160"/>
      <c r="BG79" s="160"/>
      <c r="BH79" s="160"/>
      <c r="BI79" s="160"/>
      <c r="BJ79" s="160"/>
      <c r="BK79" s="160"/>
    </row>
    <row r="80" spans="1:63">
      <c r="A80" s="160"/>
      <c r="B80" s="160"/>
      <c r="C80" s="160"/>
      <c r="D80" s="160"/>
      <c r="E80" s="160"/>
      <c r="F80" s="160"/>
      <c r="G80" s="160"/>
      <c r="H80" s="160"/>
      <c r="I80" s="160"/>
      <c r="J80" s="160"/>
      <c r="K80" s="160"/>
      <c r="L80" s="160"/>
      <c r="M80" s="160"/>
      <c r="N80" s="160"/>
      <c r="O80" s="160"/>
      <c r="P80" s="160"/>
      <c r="Q80" s="160"/>
      <c r="R80" s="160"/>
      <c r="S80" s="160"/>
      <c r="T80" s="160"/>
      <c r="U80" s="160"/>
      <c r="V80" s="160"/>
      <c r="W80" s="160"/>
      <c r="X80" s="160"/>
      <c r="Y80" s="160"/>
      <c r="Z80" s="160"/>
      <c r="AA80" s="160"/>
      <c r="AB80" s="160"/>
      <c r="AC80" s="160"/>
      <c r="AD80" s="160"/>
      <c r="AE80" s="160"/>
      <c r="AF80" s="160"/>
      <c r="AG80" s="160"/>
      <c r="AH80" s="160"/>
      <c r="AI80" s="160"/>
      <c r="AJ80" s="160"/>
      <c r="AK80" s="160"/>
      <c r="AL80" s="160"/>
      <c r="AM80" s="160"/>
      <c r="AN80" s="160"/>
      <c r="AO80" s="160"/>
      <c r="AP80" s="160"/>
      <c r="AQ80" s="160"/>
      <c r="AR80" s="160"/>
      <c r="AS80" s="160"/>
      <c r="AT80" s="160"/>
      <c r="AU80" s="160"/>
      <c r="AV80" s="160"/>
      <c r="AW80" s="160"/>
      <c r="AX80" s="160"/>
      <c r="AY80" s="160"/>
      <c r="AZ80" s="160"/>
      <c r="BA80" s="160"/>
      <c r="BB80" s="160"/>
      <c r="BC80" s="160"/>
      <c r="BD80" s="160"/>
      <c r="BE80" s="160"/>
      <c r="BF80" s="160"/>
      <c r="BG80" s="160"/>
      <c r="BH80" s="160"/>
      <c r="BI80" s="160"/>
      <c r="BJ80" s="160"/>
      <c r="BK80" s="160"/>
    </row>
    <row r="81" spans="1:20">
      <c r="A81" s="160"/>
      <c r="B81" s="160"/>
      <c r="C81" s="160"/>
      <c r="D81" s="160"/>
      <c r="E81" s="160"/>
      <c r="F81" s="160"/>
      <c r="G81" s="160"/>
      <c r="H81" s="160"/>
      <c r="I81" s="160"/>
      <c r="J81" s="160"/>
      <c r="K81" s="160"/>
      <c r="L81" s="160"/>
      <c r="M81" s="160"/>
      <c r="N81" s="160"/>
      <c r="O81" s="160"/>
      <c r="P81" s="160"/>
      <c r="Q81" s="160"/>
      <c r="R81" s="160"/>
      <c r="S81" s="160"/>
      <c r="T81" s="160"/>
    </row>
    <row r="82" spans="1:20">
      <c r="A82" s="160"/>
      <c r="B82" s="160"/>
      <c r="C82" s="160"/>
      <c r="D82" s="160"/>
      <c r="E82" s="160"/>
      <c r="F82" s="160"/>
      <c r="G82" s="160"/>
      <c r="H82" s="160"/>
      <c r="I82" s="160"/>
      <c r="J82" s="160"/>
      <c r="K82" s="160"/>
      <c r="L82" s="160"/>
      <c r="M82" s="160"/>
      <c r="N82" s="160"/>
      <c r="O82" s="160"/>
      <c r="P82" s="160"/>
      <c r="Q82" s="160"/>
      <c r="R82" s="160"/>
      <c r="S82" s="160"/>
      <c r="T82" s="160"/>
    </row>
    <row r="83" spans="1:20">
      <c r="A83" s="160"/>
      <c r="B83" s="160"/>
      <c r="C83" s="160"/>
      <c r="D83" s="160"/>
      <c r="E83" s="160"/>
      <c r="F83" s="160"/>
      <c r="G83" s="160"/>
      <c r="H83" s="160"/>
      <c r="I83" s="160"/>
      <c r="J83" s="160"/>
      <c r="K83" s="160"/>
      <c r="L83" s="160"/>
      <c r="M83" s="160"/>
      <c r="N83" s="160"/>
      <c r="O83" s="160"/>
      <c r="P83" s="160"/>
      <c r="Q83" s="160"/>
      <c r="R83" s="160"/>
      <c r="S83" s="160"/>
      <c r="T83" s="160"/>
    </row>
    <row r="84" spans="1:20">
      <c r="A84" s="160"/>
      <c r="B84" s="160"/>
      <c r="C84" s="160"/>
      <c r="D84" s="160"/>
      <c r="E84" s="160"/>
      <c r="F84" s="160"/>
      <c r="G84" s="160"/>
      <c r="H84" s="160"/>
      <c r="I84" s="160"/>
      <c r="J84" s="160"/>
      <c r="K84" s="160"/>
      <c r="L84" s="160"/>
      <c r="M84" s="160"/>
      <c r="N84" s="160"/>
      <c r="O84" s="160"/>
      <c r="P84" s="160"/>
      <c r="Q84" s="160"/>
      <c r="R84" s="160"/>
      <c r="S84" s="160"/>
      <c r="T84" s="160"/>
    </row>
    <row r="85" spans="1:20">
      <c r="A85" s="160"/>
      <c r="B85" s="160"/>
      <c r="C85" s="160"/>
      <c r="D85" s="160"/>
      <c r="E85" s="160"/>
      <c r="F85" s="160"/>
      <c r="G85" s="160"/>
      <c r="H85" s="160"/>
      <c r="I85" s="160"/>
      <c r="J85" s="160"/>
      <c r="K85" s="160"/>
      <c r="L85" s="160"/>
      <c r="M85" s="160"/>
      <c r="N85" s="160"/>
      <c r="O85" s="160"/>
      <c r="P85" s="160"/>
      <c r="Q85" s="160"/>
      <c r="R85" s="160"/>
      <c r="S85" s="160"/>
      <c r="T85" s="160"/>
    </row>
    <row r="86" spans="1:20">
      <c r="A86" s="160"/>
      <c r="B86" s="160"/>
      <c r="C86" s="160"/>
      <c r="D86" s="160"/>
      <c r="E86" s="160"/>
      <c r="F86" s="160"/>
      <c r="G86" s="160"/>
      <c r="H86" s="160"/>
      <c r="I86" s="160"/>
      <c r="J86" s="160"/>
      <c r="K86" s="160"/>
      <c r="L86" s="160"/>
      <c r="M86" s="160"/>
      <c r="N86" s="160"/>
      <c r="O86" s="160"/>
      <c r="P86" s="160"/>
      <c r="Q86" s="160"/>
      <c r="R86" s="160"/>
      <c r="S86" s="160"/>
      <c r="T86" s="160"/>
    </row>
    <row r="87" spans="1:20">
      <c r="A87" s="160"/>
      <c r="B87" s="160"/>
      <c r="C87" s="160"/>
      <c r="D87" s="160"/>
      <c r="E87" s="160"/>
      <c r="F87" s="160"/>
      <c r="G87" s="160"/>
      <c r="H87" s="160"/>
      <c r="I87" s="160"/>
      <c r="J87" s="160"/>
      <c r="K87" s="160"/>
      <c r="L87" s="160"/>
      <c r="M87" s="160"/>
      <c r="N87" s="160"/>
      <c r="O87" s="160"/>
      <c r="P87" s="160"/>
      <c r="Q87" s="160"/>
      <c r="R87" s="160"/>
      <c r="S87" s="160"/>
      <c r="T87" s="160"/>
    </row>
    <row r="88" spans="1:20">
      <c r="A88" s="160"/>
      <c r="B88" s="160"/>
      <c r="C88" s="160"/>
      <c r="D88" s="160"/>
      <c r="E88" s="160"/>
      <c r="F88" s="160"/>
      <c r="G88" s="160"/>
      <c r="H88" s="160"/>
      <c r="I88" s="160"/>
      <c r="J88" s="160"/>
      <c r="K88" s="160"/>
      <c r="L88" s="160"/>
      <c r="M88" s="160"/>
      <c r="N88" s="160"/>
      <c r="O88" s="160"/>
      <c r="P88" s="160"/>
      <c r="Q88" s="160"/>
      <c r="R88" s="160"/>
      <c r="S88" s="160"/>
      <c r="T88" s="160"/>
    </row>
    <row r="89" spans="1:20">
      <c r="A89" s="160"/>
      <c r="B89" s="160"/>
      <c r="C89" s="160"/>
      <c r="D89" s="160"/>
      <c r="E89" s="160"/>
      <c r="F89" s="160"/>
      <c r="G89" s="160"/>
      <c r="H89" s="160"/>
      <c r="I89" s="160"/>
      <c r="J89" s="160"/>
      <c r="K89" s="160"/>
      <c r="L89" s="160"/>
      <c r="M89" s="160"/>
      <c r="N89" s="160"/>
      <c r="O89" s="160"/>
      <c r="P89" s="160"/>
      <c r="Q89" s="160"/>
      <c r="R89" s="160"/>
      <c r="S89" s="160"/>
      <c r="T89" s="160"/>
    </row>
    <row r="90" spans="1:20">
      <c r="A90" s="160"/>
      <c r="B90" s="160"/>
      <c r="C90" s="160"/>
      <c r="D90" s="160"/>
      <c r="E90" s="160"/>
      <c r="F90" s="160"/>
      <c r="G90" s="160"/>
      <c r="H90" s="160"/>
      <c r="I90" s="160"/>
      <c r="J90" s="160"/>
      <c r="K90" s="160"/>
      <c r="L90" s="160"/>
      <c r="M90" s="160"/>
      <c r="N90" s="160"/>
      <c r="O90" s="160"/>
      <c r="P90" s="160"/>
      <c r="Q90" s="160"/>
      <c r="R90" s="160"/>
      <c r="S90" s="160"/>
      <c r="T90" s="160"/>
    </row>
    <row r="91" spans="1:20">
      <c r="A91" s="160"/>
      <c r="B91" s="160"/>
      <c r="C91" s="160"/>
      <c r="D91" s="160"/>
      <c r="E91" s="160"/>
      <c r="F91" s="160"/>
      <c r="G91" s="160"/>
      <c r="H91" s="160"/>
      <c r="I91" s="160"/>
      <c r="J91" s="160"/>
      <c r="K91" s="160"/>
      <c r="L91" s="160"/>
      <c r="M91" s="160"/>
      <c r="N91" s="160"/>
      <c r="O91" s="160"/>
      <c r="P91" s="160"/>
      <c r="Q91" s="160"/>
      <c r="R91" s="160"/>
      <c r="S91" s="160"/>
      <c r="T91" s="160"/>
    </row>
    <row r="92" spans="1:20">
      <c r="A92" s="160"/>
      <c r="B92" s="160"/>
      <c r="C92" s="160"/>
      <c r="D92" s="160"/>
      <c r="E92" s="160"/>
      <c r="F92" s="160"/>
      <c r="G92" s="160"/>
      <c r="H92" s="160"/>
      <c r="I92" s="160"/>
      <c r="J92" s="160"/>
      <c r="K92" s="160"/>
      <c r="L92" s="160"/>
      <c r="M92" s="160"/>
      <c r="N92" s="160"/>
      <c r="O92" s="160"/>
      <c r="P92" s="160"/>
      <c r="Q92" s="160"/>
      <c r="R92" s="160"/>
      <c r="S92" s="160"/>
      <c r="T92" s="160"/>
    </row>
    <row r="93" spans="1:20">
      <c r="A93" s="160"/>
      <c r="B93" s="160"/>
      <c r="C93" s="160"/>
      <c r="D93" s="160"/>
      <c r="E93" s="160"/>
      <c r="F93" s="160"/>
      <c r="G93" s="160"/>
      <c r="H93" s="160"/>
      <c r="I93" s="160"/>
      <c r="J93" s="160"/>
      <c r="K93" s="160"/>
      <c r="L93" s="160"/>
      <c r="M93" s="160"/>
      <c r="N93" s="160"/>
      <c r="O93" s="160"/>
      <c r="P93" s="160"/>
      <c r="Q93" s="160"/>
      <c r="R93" s="160"/>
      <c r="S93" s="160"/>
      <c r="T93" s="160"/>
    </row>
    <row r="94" spans="1:20">
      <c r="A94" s="160"/>
      <c r="B94" s="160"/>
      <c r="C94" s="160"/>
      <c r="D94" s="160"/>
      <c r="E94" s="160"/>
      <c r="F94" s="160"/>
      <c r="G94" s="160"/>
      <c r="H94" s="160"/>
      <c r="I94" s="160"/>
      <c r="J94" s="160"/>
      <c r="K94" s="160"/>
      <c r="L94" s="160"/>
      <c r="M94" s="160"/>
      <c r="N94" s="160"/>
      <c r="O94" s="160"/>
      <c r="P94" s="160"/>
      <c r="Q94" s="160"/>
      <c r="R94" s="160"/>
      <c r="S94" s="160"/>
      <c r="T94" s="160"/>
    </row>
    <row r="95" spans="1:20">
      <c r="A95" s="160"/>
      <c r="B95" s="160"/>
      <c r="C95" s="160"/>
      <c r="D95" s="160"/>
      <c r="E95" s="160"/>
      <c r="F95" s="160"/>
      <c r="G95" s="160"/>
      <c r="H95" s="160"/>
      <c r="I95" s="160"/>
      <c r="J95" s="160"/>
      <c r="K95" s="160"/>
      <c r="L95" s="160"/>
      <c r="M95" s="160"/>
      <c r="N95" s="160"/>
      <c r="O95" s="160"/>
      <c r="P95" s="160"/>
      <c r="Q95" s="160"/>
      <c r="R95" s="160"/>
      <c r="S95" s="160"/>
      <c r="T95" s="160"/>
    </row>
    <row r="96" spans="1:20">
      <c r="A96" s="160"/>
      <c r="B96" s="160"/>
      <c r="C96" s="160"/>
      <c r="D96" s="160"/>
      <c r="E96" s="160"/>
      <c r="F96" s="160"/>
      <c r="G96" s="160"/>
      <c r="H96" s="160"/>
      <c r="I96" s="160"/>
      <c r="J96" s="160"/>
      <c r="K96" s="160"/>
      <c r="L96" s="160"/>
      <c r="M96" s="160"/>
      <c r="N96" s="160"/>
      <c r="O96" s="160"/>
      <c r="P96" s="160"/>
      <c r="Q96" s="160"/>
      <c r="R96" s="160"/>
      <c r="S96" s="160"/>
      <c r="T96" s="160"/>
    </row>
    <row r="97" spans="1:20">
      <c r="A97" s="160"/>
      <c r="B97" s="160"/>
      <c r="C97" s="160"/>
      <c r="D97" s="160"/>
      <c r="E97" s="160"/>
      <c r="F97" s="160"/>
      <c r="G97" s="160"/>
      <c r="H97" s="160"/>
      <c r="I97" s="160"/>
      <c r="J97" s="160"/>
      <c r="K97" s="160"/>
      <c r="L97" s="160"/>
      <c r="M97" s="160"/>
      <c r="N97" s="160"/>
      <c r="O97" s="160"/>
      <c r="P97" s="160"/>
      <c r="Q97" s="160"/>
      <c r="R97" s="160"/>
      <c r="S97" s="160"/>
      <c r="T97" s="160"/>
    </row>
    <row r="98" spans="1:20">
      <c r="A98" s="160"/>
      <c r="B98" s="160"/>
      <c r="C98" s="160"/>
      <c r="D98" s="160"/>
      <c r="E98" s="160"/>
      <c r="F98" s="160"/>
      <c r="G98" s="160"/>
      <c r="H98" s="160"/>
      <c r="I98" s="160"/>
      <c r="J98" s="160"/>
      <c r="K98" s="160"/>
      <c r="L98" s="160"/>
      <c r="M98" s="160"/>
      <c r="N98" s="160"/>
      <c r="O98" s="160"/>
      <c r="P98" s="160"/>
      <c r="Q98" s="160"/>
      <c r="R98" s="160"/>
      <c r="S98" s="160"/>
      <c r="T98" s="160"/>
    </row>
    <row r="99" spans="1:20">
      <c r="A99" s="160"/>
      <c r="B99" s="160"/>
      <c r="C99" s="160"/>
      <c r="D99" s="160"/>
      <c r="E99" s="160"/>
      <c r="F99" s="160"/>
      <c r="G99" s="160"/>
      <c r="H99" s="160"/>
      <c r="I99" s="160"/>
      <c r="J99" s="160"/>
      <c r="K99" s="160"/>
      <c r="L99" s="160"/>
      <c r="M99" s="160"/>
      <c r="N99" s="160"/>
      <c r="O99" s="160"/>
      <c r="P99" s="160"/>
      <c r="Q99" s="160"/>
      <c r="R99" s="160"/>
      <c r="S99" s="160"/>
      <c r="T99" s="160"/>
    </row>
    <row r="100" spans="1:20">
      <c r="A100" s="160"/>
      <c r="B100" s="160"/>
      <c r="C100" s="160"/>
      <c r="D100" s="160"/>
      <c r="E100" s="160"/>
      <c r="F100" s="160"/>
      <c r="G100" s="160"/>
      <c r="H100" s="160"/>
      <c r="I100" s="160"/>
      <c r="J100" s="160"/>
      <c r="K100" s="160"/>
      <c r="L100" s="160"/>
      <c r="M100" s="160"/>
      <c r="N100" s="160"/>
      <c r="O100" s="160"/>
      <c r="P100" s="160"/>
      <c r="Q100" s="160"/>
      <c r="R100" s="160"/>
      <c r="S100" s="160"/>
      <c r="T100" s="160"/>
    </row>
    <row r="101" spans="1:20">
      <c r="A101" s="160"/>
      <c r="B101" s="160"/>
      <c r="C101" s="160"/>
      <c r="D101" s="160"/>
      <c r="E101" s="160"/>
      <c r="F101" s="160"/>
      <c r="G101" s="160"/>
      <c r="H101" s="160"/>
      <c r="I101" s="160"/>
      <c r="J101" s="160"/>
      <c r="K101" s="160"/>
      <c r="L101" s="160"/>
      <c r="M101" s="160"/>
      <c r="N101" s="160"/>
      <c r="O101" s="160"/>
      <c r="P101" s="160"/>
      <c r="Q101" s="160"/>
      <c r="R101" s="160"/>
      <c r="S101" s="160"/>
      <c r="T101" s="160"/>
    </row>
    <row r="102" spans="1:20">
      <c r="A102" s="160"/>
      <c r="B102" s="160"/>
      <c r="C102" s="160"/>
      <c r="D102" s="160"/>
      <c r="E102" s="160"/>
      <c r="F102" s="160"/>
      <c r="G102" s="160"/>
      <c r="H102" s="160"/>
      <c r="I102" s="160"/>
      <c r="J102" s="160"/>
      <c r="K102" s="160"/>
      <c r="L102" s="160"/>
      <c r="M102" s="160"/>
      <c r="N102" s="160"/>
      <c r="O102" s="160"/>
      <c r="P102" s="160"/>
      <c r="Q102" s="160"/>
      <c r="R102" s="160"/>
      <c r="S102" s="160"/>
      <c r="T102" s="160"/>
    </row>
    <row r="103" spans="1:20">
      <c r="A103" s="160"/>
      <c r="B103" s="160"/>
      <c r="C103" s="160"/>
      <c r="D103" s="160"/>
      <c r="E103" s="160"/>
      <c r="F103" s="160"/>
      <c r="G103" s="160"/>
      <c r="H103" s="160"/>
      <c r="I103" s="160"/>
      <c r="J103" s="160"/>
      <c r="K103" s="160"/>
      <c r="L103" s="160"/>
      <c r="M103" s="160"/>
      <c r="N103" s="160"/>
      <c r="O103" s="160"/>
      <c r="P103" s="160"/>
      <c r="Q103" s="160"/>
      <c r="R103" s="160"/>
      <c r="S103" s="160"/>
      <c r="T103" s="160"/>
    </row>
    <row r="104" spans="1:20">
      <c r="A104" s="160"/>
      <c r="B104" s="160"/>
      <c r="C104" s="160"/>
      <c r="D104" s="160"/>
      <c r="E104" s="160"/>
      <c r="F104" s="160"/>
      <c r="G104" s="160"/>
      <c r="H104" s="160"/>
      <c r="I104" s="160"/>
      <c r="J104" s="160"/>
      <c r="K104" s="160"/>
      <c r="L104" s="160"/>
      <c r="M104" s="160"/>
      <c r="N104" s="160"/>
      <c r="O104" s="160"/>
      <c r="P104" s="160"/>
      <c r="Q104" s="160"/>
      <c r="R104" s="160"/>
      <c r="S104" s="160"/>
      <c r="T104" s="160"/>
    </row>
    <row r="105" spans="1:20">
      <c r="A105" s="160"/>
      <c r="B105" s="160"/>
      <c r="C105" s="160"/>
      <c r="D105" s="160"/>
      <c r="E105" s="160"/>
      <c r="F105" s="160"/>
      <c r="G105" s="160"/>
      <c r="H105" s="160"/>
      <c r="I105" s="160"/>
      <c r="J105" s="160"/>
      <c r="K105" s="160"/>
      <c r="L105" s="160"/>
      <c r="M105" s="160"/>
      <c r="N105" s="160"/>
      <c r="O105" s="160"/>
      <c r="P105" s="160"/>
      <c r="Q105" s="160"/>
      <c r="R105" s="160"/>
      <c r="S105" s="160"/>
      <c r="T105" s="160"/>
    </row>
    <row r="106" spans="1:20">
      <c r="A106" s="160"/>
      <c r="B106" s="160"/>
      <c r="C106" s="160"/>
      <c r="D106" s="160"/>
      <c r="E106" s="160"/>
      <c r="F106" s="160"/>
      <c r="G106" s="160"/>
      <c r="H106" s="160"/>
      <c r="I106" s="160"/>
      <c r="J106" s="160"/>
      <c r="K106" s="160"/>
      <c r="L106" s="160"/>
      <c r="M106" s="160"/>
      <c r="N106" s="160"/>
      <c r="O106" s="160"/>
      <c r="P106" s="160"/>
      <c r="Q106" s="160"/>
      <c r="R106" s="160"/>
      <c r="S106" s="160"/>
      <c r="T106" s="160"/>
    </row>
    <row r="107" spans="1:20">
      <c r="A107" s="160"/>
      <c r="B107" s="160"/>
      <c r="C107" s="160"/>
      <c r="D107" s="160"/>
      <c r="E107" s="160"/>
      <c r="F107" s="160"/>
      <c r="G107" s="160"/>
      <c r="H107" s="160"/>
      <c r="I107" s="160"/>
      <c r="J107" s="160"/>
      <c r="K107" s="160"/>
      <c r="L107" s="160"/>
      <c r="M107" s="160"/>
      <c r="N107" s="160"/>
      <c r="O107" s="160"/>
      <c r="P107" s="160"/>
      <c r="Q107" s="160"/>
      <c r="R107" s="160"/>
      <c r="S107" s="160"/>
      <c r="T107" s="160"/>
    </row>
    <row r="108" spans="1:20">
      <c r="A108" s="160"/>
      <c r="B108" s="160"/>
      <c r="C108" s="160"/>
      <c r="D108" s="160"/>
      <c r="E108" s="160"/>
      <c r="F108" s="160"/>
      <c r="G108" s="160"/>
      <c r="H108" s="160"/>
      <c r="I108" s="160"/>
      <c r="J108" s="160"/>
      <c r="K108" s="160"/>
      <c r="L108" s="160"/>
      <c r="M108" s="160"/>
      <c r="N108" s="160"/>
      <c r="O108" s="160"/>
      <c r="P108" s="160"/>
      <c r="Q108" s="160"/>
      <c r="R108" s="160"/>
      <c r="S108" s="160"/>
      <c r="T108" s="160"/>
    </row>
    <row r="109" spans="1:20">
      <c r="A109" s="160"/>
      <c r="B109" s="160"/>
      <c r="C109" s="160"/>
      <c r="D109" s="160"/>
      <c r="E109" s="160"/>
      <c r="F109" s="160"/>
      <c r="G109" s="160"/>
      <c r="H109" s="160"/>
      <c r="I109" s="160"/>
      <c r="J109" s="160"/>
      <c r="K109" s="160"/>
      <c r="L109" s="160"/>
      <c r="M109" s="160"/>
      <c r="N109" s="160"/>
      <c r="O109" s="160"/>
      <c r="P109" s="160"/>
      <c r="Q109" s="160"/>
      <c r="R109" s="160"/>
      <c r="S109" s="160"/>
      <c r="T109" s="160"/>
    </row>
    <row r="110" spans="1:20">
      <c r="A110" s="160"/>
      <c r="B110" s="160"/>
      <c r="C110" s="160"/>
      <c r="D110" s="160"/>
      <c r="E110" s="160"/>
      <c r="F110" s="160"/>
      <c r="G110" s="160"/>
      <c r="H110" s="160"/>
      <c r="I110" s="160"/>
      <c r="J110" s="160"/>
      <c r="K110" s="160"/>
      <c r="L110" s="160"/>
      <c r="M110" s="160"/>
      <c r="N110" s="160"/>
      <c r="O110" s="160"/>
      <c r="P110" s="160"/>
      <c r="Q110" s="160"/>
      <c r="R110" s="160"/>
      <c r="S110" s="160"/>
      <c r="T110" s="160"/>
    </row>
    <row r="111" spans="1:20">
      <c r="A111" s="160"/>
      <c r="B111" s="160"/>
      <c r="C111" s="160"/>
      <c r="D111" s="160"/>
      <c r="E111" s="160"/>
      <c r="F111" s="160"/>
      <c r="G111" s="160"/>
      <c r="H111" s="160"/>
      <c r="I111" s="160"/>
      <c r="J111" s="160"/>
      <c r="K111" s="160"/>
      <c r="L111" s="160"/>
      <c r="M111" s="160"/>
      <c r="N111" s="160"/>
      <c r="O111" s="160"/>
      <c r="P111" s="160"/>
      <c r="Q111" s="160"/>
      <c r="R111" s="160"/>
      <c r="S111" s="160"/>
      <c r="T111" s="160"/>
    </row>
    <row r="112" spans="1:20">
      <c r="A112" s="160"/>
      <c r="B112" s="160"/>
      <c r="C112" s="160"/>
      <c r="D112" s="160"/>
      <c r="E112" s="160"/>
      <c r="F112" s="160"/>
      <c r="G112" s="160"/>
      <c r="H112" s="160"/>
      <c r="I112" s="160"/>
      <c r="J112" s="160"/>
      <c r="K112" s="160"/>
      <c r="L112" s="160"/>
      <c r="M112" s="160"/>
      <c r="N112" s="160"/>
      <c r="O112" s="160"/>
      <c r="P112" s="160"/>
      <c r="Q112" s="160"/>
      <c r="R112" s="160"/>
      <c r="S112" s="160"/>
      <c r="T112" s="160"/>
    </row>
    <row r="113" spans="1:20">
      <c r="A113" s="160"/>
      <c r="B113" s="160"/>
      <c r="C113" s="160"/>
      <c r="D113" s="160"/>
      <c r="E113" s="160"/>
      <c r="F113" s="160"/>
      <c r="G113" s="160"/>
      <c r="H113" s="160"/>
      <c r="I113" s="160"/>
      <c r="J113" s="160"/>
      <c r="K113" s="160"/>
      <c r="L113" s="160"/>
      <c r="M113" s="160"/>
      <c r="N113" s="160"/>
      <c r="O113" s="160"/>
      <c r="P113" s="160"/>
      <c r="Q113" s="160"/>
      <c r="R113" s="160"/>
      <c r="S113" s="160"/>
      <c r="T113" s="160"/>
    </row>
    <row r="114" spans="1:20">
      <c r="A114" s="160"/>
      <c r="B114" s="160"/>
      <c r="C114" s="160"/>
      <c r="D114" s="160"/>
      <c r="E114" s="160"/>
      <c r="F114" s="160"/>
      <c r="G114" s="160"/>
      <c r="H114" s="160"/>
      <c r="I114" s="160"/>
      <c r="J114" s="160"/>
      <c r="K114" s="160"/>
      <c r="L114" s="160"/>
      <c r="M114" s="160"/>
      <c r="N114" s="160"/>
      <c r="O114" s="160"/>
      <c r="P114" s="160"/>
      <c r="Q114" s="160"/>
      <c r="R114" s="160"/>
      <c r="S114" s="160"/>
      <c r="T114" s="160"/>
    </row>
    <row r="115" spans="1:20">
      <c r="A115" s="160"/>
      <c r="B115" s="160"/>
      <c r="C115" s="160"/>
      <c r="D115" s="160"/>
      <c r="E115" s="160"/>
      <c r="F115" s="160"/>
      <c r="G115" s="160"/>
      <c r="H115" s="160"/>
      <c r="I115" s="160"/>
      <c r="J115" s="160"/>
      <c r="K115" s="160"/>
      <c r="L115" s="160"/>
      <c r="M115" s="160"/>
      <c r="N115" s="160"/>
      <c r="O115" s="160"/>
      <c r="P115" s="160"/>
      <c r="Q115" s="160"/>
      <c r="R115" s="160"/>
      <c r="S115" s="160"/>
      <c r="T115" s="160"/>
    </row>
    <row r="116" spans="1:20">
      <c r="A116" s="160"/>
      <c r="B116" s="160"/>
      <c r="C116" s="160"/>
      <c r="D116" s="160"/>
      <c r="E116" s="160"/>
      <c r="F116" s="160"/>
      <c r="G116" s="160"/>
      <c r="H116" s="160"/>
      <c r="I116" s="160"/>
      <c r="J116" s="160"/>
      <c r="K116" s="160"/>
      <c r="L116" s="160"/>
      <c r="M116" s="160"/>
      <c r="N116" s="160"/>
      <c r="O116" s="160"/>
      <c r="P116" s="160"/>
      <c r="Q116" s="160"/>
      <c r="R116" s="160"/>
      <c r="S116" s="160"/>
      <c r="T116" s="160"/>
    </row>
    <row r="117" spans="1:20">
      <c r="A117" s="160"/>
      <c r="B117" s="160"/>
      <c r="C117" s="160"/>
      <c r="D117" s="160"/>
      <c r="E117" s="160"/>
      <c r="F117" s="160"/>
      <c r="G117" s="160"/>
      <c r="H117" s="160"/>
      <c r="I117" s="160"/>
      <c r="J117" s="160"/>
      <c r="K117" s="160"/>
      <c r="L117" s="160"/>
      <c r="M117" s="160"/>
      <c r="N117" s="160"/>
      <c r="O117" s="160"/>
      <c r="P117" s="160"/>
      <c r="Q117" s="160"/>
      <c r="R117" s="160"/>
      <c r="S117" s="160"/>
      <c r="T117" s="160"/>
    </row>
    <row r="118" spans="1:20">
      <c r="A118" s="160"/>
      <c r="B118" s="160"/>
      <c r="C118" s="160"/>
      <c r="D118" s="160"/>
      <c r="E118" s="160"/>
      <c r="F118" s="160"/>
      <c r="G118" s="160"/>
      <c r="H118" s="160"/>
      <c r="I118" s="160"/>
      <c r="J118" s="160"/>
      <c r="K118" s="160"/>
      <c r="L118" s="160"/>
      <c r="M118" s="160"/>
      <c r="N118" s="160"/>
      <c r="O118" s="160"/>
      <c r="P118" s="160"/>
      <c r="Q118" s="160"/>
      <c r="R118" s="160"/>
      <c r="S118" s="160"/>
      <c r="T118" s="160"/>
    </row>
    <row r="119" spans="1:20">
      <c r="A119" s="160"/>
      <c r="B119" s="160"/>
      <c r="C119" s="160"/>
      <c r="D119" s="160"/>
      <c r="E119" s="160"/>
      <c r="F119" s="160"/>
      <c r="G119" s="160"/>
      <c r="H119" s="160"/>
      <c r="I119" s="160"/>
      <c r="J119" s="160"/>
      <c r="K119" s="160"/>
      <c r="L119" s="160"/>
      <c r="M119" s="160"/>
      <c r="N119" s="160"/>
      <c r="O119" s="160"/>
      <c r="P119" s="160"/>
      <c r="Q119" s="160"/>
      <c r="R119" s="160"/>
      <c r="S119" s="160"/>
      <c r="T119" s="160"/>
    </row>
  </sheetData>
  <mergeCells count="12">
    <mergeCell ref="B1:T1"/>
    <mergeCell ref="A12:T119"/>
    <mergeCell ref="U1:BK80"/>
    <mergeCell ref="B7:T7"/>
    <mergeCell ref="B10:T10"/>
    <mergeCell ref="A1:A11"/>
    <mergeCell ref="B9:T9"/>
    <mergeCell ref="D2:T5"/>
    <mergeCell ref="B8:T8"/>
    <mergeCell ref="B2:C5"/>
    <mergeCell ref="B6:T6"/>
    <mergeCell ref="B11:T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3366FF"/>
  </sheetPr>
  <dimension ref="B2:U138"/>
  <sheetViews>
    <sheetView showGridLines="0" tabSelected="1" zoomScale="85" zoomScaleNormal="85" zoomScaleSheetLayoutView="100" workbookViewId="0">
      <selection activeCell="D2" sqref="D2:P5"/>
    </sheetView>
  </sheetViews>
  <sheetFormatPr defaultColWidth="9.140625" defaultRowHeight="15.6"/>
  <cols>
    <col min="1" max="1" width="8.28515625" style="2" customWidth="1"/>
    <col min="2" max="2" width="1.85546875" style="2" customWidth="1"/>
    <col min="3" max="3" width="44.140625" style="2" customWidth="1"/>
    <col min="4" max="4" width="9.140625" style="2" bestFit="1" customWidth="1"/>
    <col min="5" max="5" width="17.85546875" style="2" bestFit="1" customWidth="1"/>
    <col min="6" max="6" width="12.5703125" style="2" bestFit="1" customWidth="1"/>
    <col min="7" max="7" width="17.140625" style="2" bestFit="1" customWidth="1"/>
    <col min="8" max="8" width="1.5703125" style="2" bestFit="1" customWidth="1"/>
    <col min="9" max="9" width="2" style="2" bestFit="1" customWidth="1"/>
    <col min="10" max="10" width="1.5703125" style="2" bestFit="1" customWidth="1"/>
    <col min="11" max="11" width="3.42578125" style="2" bestFit="1" customWidth="1"/>
    <col min="12" max="12" width="9.5703125" style="2" customWidth="1"/>
    <col min="13" max="13" width="1.5703125" style="2" bestFit="1" customWidth="1"/>
    <col min="14" max="14" width="2" style="2" bestFit="1" customWidth="1"/>
    <col min="15" max="15" width="19.140625" style="2" bestFit="1" customWidth="1"/>
    <col min="16" max="16" width="1.85546875" style="2" customWidth="1"/>
    <col min="17" max="16384" width="9.140625" style="2"/>
  </cols>
  <sheetData>
    <row r="2" spans="2:21" ht="20.25" customHeight="1">
      <c r="B2" s="236"/>
      <c r="C2" s="237"/>
      <c r="D2" s="229" t="s">
        <v>10</v>
      </c>
      <c r="E2" s="230"/>
      <c r="F2" s="230"/>
      <c r="G2" s="230"/>
      <c r="H2" s="230"/>
      <c r="I2" s="230"/>
      <c r="J2" s="230"/>
      <c r="K2" s="230"/>
      <c r="L2" s="230"/>
      <c r="M2" s="230"/>
      <c r="N2" s="230"/>
      <c r="O2" s="230"/>
      <c r="P2" s="231"/>
      <c r="Q2" s="48"/>
      <c r="R2" s="47"/>
      <c r="S2" s="47"/>
      <c r="T2" s="47"/>
      <c r="U2" s="47"/>
    </row>
    <row r="3" spans="2:21" ht="20.25" customHeight="1">
      <c r="B3" s="238"/>
      <c r="C3" s="239"/>
      <c r="D3" s="232"/>
      <c r="E3" s="232"/>
      <c r="F3" s="232"/>
      <c r="G3" s="232"/>
      <c r="H3" s="232"/>
      <c r="I3" s="232"/>
      <c r="J3" s="232"/>
      <c r="K3" s="232"/>
      <c r="L3" s="232"/>
      <c r="M3" s="232"/>
      <c r="N3" s="232"/>
      <c r="O3" s="232"/>
      <c r="P3" s="233"/>
      <c r="Q3" s="48"/>
      <c r="R3" s="47"/>
      <c r="S3" s="47"/>
      <c r="T3" s="47"/>
      <c r="U3" s="47"/>
    </row>
    <row r="4" spans="2:21" ht="20.25" customHeight="1">
      <c r="B4" s="238"/>
      <c r="C4" s="239"/>
      <c r="D4" s="232"/>
      <c r="E4" s="232"/>
      <c r="F4" s="232"/>
      <c r="G4" s="232"/>
      <c r="H4" s="232"/>
      <c r="I4" s="232"/>
      <c r="J4" s="232"/>
      <c r="K4" s="232"/>
      <c r="L4" s="232"/>
      <c r="M4" s="232"/>
      <c r="N4" s="232"/>
      <c r="O4" s="232"/>
      <c r="P4" s="233"/>
      <c r="Q4" s="48"/>
      <c r="R4" s="47"/>
      <c r="S4" s="47"/>
      <c r="T4" s="47"/>
      <c r="U4" s="47"/>
    </row>
    <row r="5" spans="2:21" ht="20.25" customHeight="1">
      <c r="B5" s="240"/>
      <c r="C5" s="241"/>
      <c r="D5" s="234"/>
      <c r="E5" s="234"/>
      <c r="F5" s="234"/>
      <c r="G5" s="234"/>
      <c r="H5" s="234"/>
      <c r="I5" s="234"/>
      <c r="J5" s="234"/>
      <c r="K5" s="234"/>
      <c r="L5" s="234"/>
      <c r="M5" s="234"/>
      <c r="N5" s="234"/>
      <c r="O5" s="234"/>
      <c r="P5" s="235"/>
      <c r="Q5" s="48"/>
      <c r="R5" s="47"/>
      <c r="S5" s="47"/>
      <c r="T5" s="47"/>
      <c r="U5" s="47"/>
    </row>
    <row r="7" spans="2:21" ht="8.25" customHeight="1">
      <c r="C7" s="4"/>
    </row>
    <row r="8" spans="2:21" s="22" customFormat="1" ht="23.25" customHeight="1">
      <c r="B8" s="242" t="s">
        <v>11</v>
      </c>
      <c r="C8" s="243"/>
      <c r="D8" s="243"/>
      <c r="E8" s="243"/>
      <c r="F8" s="243"/>
      <c r="G8" s="243"/>
      <c r="H8" s="243"/>
      <c r="I8" s="243"/>
      <c r="J8" s="243"/>
      <c r="K8" s="243"/>
      <c r="L8" s="243"/>
      <c r="M8" s="243"/>
      <c r="N8" s="243"/>
      <c r="O8" s="243"/>
      <c r="P8" s="244"/>
    </row>
    <row r="9" spans="2:21">
      <c r="B9" s="49"/>
      <c r="C9" s="215" t="s">
        <v>12</v>
      </c>
      <c r="D9" s="215"/>
      <c r="E9" s="215"/>
      <c r="F9" s="215"/>
      <c r="G9" s="215"/>
      <c r="H9" s="215"/>
      <c r="I9" s="215"/>
      <c r="J9" s="215"/>
      <c r="K9" s="215"/>
      <c r="L9" s="215"/>
      <c r="M9" s="215"/>
      <c r="N9" s="215"/>
      <c r="O9" s="215"/>
      <c r="P9" s="50"/>
    </row>
    <row r="10" spans="2:21">
      <c r="B10" s="51"/>
      <c r="C10" s="57" t="s">
        <v>13</v>
      </c>
      <c r="D10" s="58"/>
      <c r="E10" s="59" t="s">
        <v>14</v>
      </c>
      <c r="F10" s="59" t="s">
        <v>15</v>
      </c>
      <c r="G10" s="59" t="s">
        <v>16</v>
      </c>
      <c r="H10" s="58"/>
      <c r="I10" s="58"/>
      <c r="J10" s="58"/>
      <c r="K10" s="58"/>
      <c r="L10" s="58"/>
      <c r="M10" s="58"/>
      <c r="N10" s="58"/>
      <c r="O10" s="60" t="s">
        <v>17</v>
      </c>
      <c r="P10" s="52"/>
    </row>
    <row r="11" spans="2:21">
      <c r="B11" s="51"/>
      <c r="C11" s="62" t="s">
        <v>18</v>
      </c>
      <c r="D11" s="61"/>
      <c r="E11" s="104">
        <v>17.649999999999999</v>
      </c>
      <c r="F11" s="104">
        <v>44.1</v>
      </c>
      <c r="G11" s="68">
        <v>0</v>
      </c>
      <c r="H11" s="61"/>
      <c r="I11" s="61"/>
      <c r="J11" s="61"/>
      <c r="K11" s="61"/>
      <c r="L11" s="61"/>
      <c r="M11" s="61"/>
      <c r="N11" s="61"/>
      <c r="O11" s="63">
        <f t="shared" ref="O11:O16" si="0">G11*$G$43</f>
        <v>0</v>
      </c>
      <c r="P11" s="52"/>
      <c r="R11" s="155"/>
    </row>
    <row r="12" spans="2:21">
      <c r="B12" s="51"/>
      <c r="C12" s="64" t="s">
        <v>19</v>
      </c>
      <c r="D12" s="3"/>
      <c r="E12" s="105">
        <v>11</v>
      </c>
      <c r="F12" s="105">
        <v>15.43</v>
      </c>
      <c r="G12" s="69">
        <v>0</v>
      </c>
      <c r="H12" s="3"/>
      <c r="I12" s="3"/>
      <c r="J12" s="3"/>
      <c r="K12" s="3"/>
      <c r="L12" s="3"/>
      <c r="M12" s="3"/>
      <c r="N12" s="3"/>
      <c r="O12" s="65">
        <f t="shared" si="0"/>
        <v>0</v>
      </c>
      <c r="P12" s="52"/>
    </row>
    <row r="13" spans="2:21">
      <c r="B13" s="51"/>
      <c r="C13" s="64" t="s">
        <v>20</v>
      </c>
      <c r="D13" s="3"/>
      <c r="E13" s="105">
        <v>22</v>
      </c>
      <c r="F13" s="105">
        <v>26.5</v>
      </c>
      <c r="G13" s="69">
        <v>0</v>
      </c>
      <c r="H13" s="3"/>
      <c r="I13" s="3"/>
      <c r="J13" s="3"/>
      <c r="K13" s="3"/>
      <c r="L13" s="3"/>
      <c r="M13" s="3"/>
      <c r="N13" s="3"/>
      <c r="O13" s="65">
        <f t="shared" si="0"/>
        <v>0</v>
      </c>
      <c r="P13" s="52"/>
    </row>
    <row r="14" spans="2:21">
      <c r="B14" s="51"/>
      <c r="C14" s="64" t="s">
        <v>21</v>
      </c>
      <c r="D14" s="3"/>
      <c r="E14" s="105">
        <v>13.25</v>
      </c>
      <c r="F14" s="105">
        <v>17.649999999999999</v>
      </c>
      <c r="G14" s="69">
        <v>0</v>
      </c>
      <c r="H14" s="3"/>
      <c r="I14" s="3"/>
      <c r="J14" s="3"/>
      <c r="K14" s="3"/>
      <c r="L14" s="3"/>
      <c r="M14" s="3"/>
      <c r="N14" s="3"/>
      <c r="O14" s="65">
        <f t="shared" si="0"/>
        <v>0</v>
      </c>
      <c r="P14" s="52"/>
    </row>
    <row r="15" spans="2:21">
      <c r="B15" s="51"/>
      <c r="C15" s="64" t="s">
        <v>22</v>
      </c>
      <c r="D15" s="3"/>
      <c r="E15" s="105">
        <v>6.6</v>
      </c>
      <c r="F15" s="105">
        <v>8.8000000000000007</v>
      </c>
      <c r="G15" s="69">
        <v>0</v>
      </c>
      <c r="H15" s="3"/>
      <c r="I15" s="3"/>
      <c r="J15" s="3"/>
      <c r="K15" s="3"/>
      <c r="L15" s="3"/>
      <c r="M15" s="3"/>
      <c r="N15" s="3"/>
      <c r="O15" s="65">
        <f t="shared" si="0"/>
        <v>0</v>
      </c>
      <c r="P15" s="52"/>
    </row>
    <row r="16" spans="2:21">
      <c r="B16" s="51"/>
      <c r="C16" s="66" t="s">
        <v>23</v>
      </c>
      <c r="D16" s="23"/>
      <c r="E16" s="106"/>
      <c r="F16" s="106">
        <v>22</v>
      </c>
      <c r="G16" s="70">
        <v>0</v>
      </c>
      <c r="H16" s="23"/>
      <c r="I16" s="23"/>
      <c r="J16" s="23"/>
      <c r="K16" s="23"/>
      <c r="L16" s="23"/>
      <c r="M16" s="23"/>
      <c r="N16" s="23"/>
      <c r="O16" s="67">
        <f t="shared" si="0"/>
        <v>0</v>
      </c>
      <c r="P16" s="52"/>
    </row>
    <row r="17" spans="2:16">
      <c r="B17" s="51"/>
      <c r="C17" s="53" t="s">
        <v>24</v>
      </c>
      <c r="D17" s="54"/>
      <c r="E17" s="55"/>
      <c r="F17" s="55"/>
      <c r="G17" s="55"/>
      <c r="H17" s="54"/>
      <c r="I17" s="54"/>
      <c r="J17" s="54"/>
      <c r="K17" s="54"/>
      <c r="L17" s="54"/>
      <c r="M17" s="54"/>
      <c r="N17" s="54"/>
      <c r="O17" s="56">
        <f>SUM(O11:O16)</f>
        <v>0</v>
      </c>
      <c r="P17" s="52"/>
    </row>
    <row r="18" spans="2:16">
      <c r="B18" s="51"/>
      <c r="C18" s="4"/>
      <c r="D18" s="4"/>
      <c r="H18" s="4"/>
      <c r="I18" s="4"/>
      <c r="J18" s="4"/>
      <c r="K18" s="4"/>
      <c r="L18" s="4"/>
      <c r="M18" s="4"/>
      <c r="N18" s="4"/>
      <c r="O18" s="71"/>
      <c r="P18" s="52"/>
    </row>
    <row r="19" spans="2:16" s="22" customFormat="1" ht="23.25" customHeight="1">
      <c r="B19" s="210" t="s">
        <v>25</v>
      </c>
      <c r="C19" s="211"/>
      <c r="D19" s="211"/>
      <c r="E19" s="211"/>
      <c r="F19" s="211"/>
      <c r="G19" s="211"/>
      <c r="H19" s="211"/>
      <c r="I19" s="211"/>
      <c r="J19" s="211"/>
      <c r="K19" s="211"/>
      <c r="L19" s="211"/>
      <c r="M19" s="211"/>
      <c r="N19" s="211"/>
      <c r="O19" s="211"/>
      <c r="P19" s="212"/>
    </row>
    <row r="20" spans="2:16">
      <c r="B20" s="72"/>
      <c r="C20" s="73"/>
      <c r="D20" s="73"/>
      <c r="E20" s="73"/>
      <c r="F20" s="73"/>
      <c r="G20" s="73"/>
      <c r="H20" s="73"/>
      <c r="I20" s="73"/>
      <c r="J20" s="73"/>
      <c r="K20" s="73"/>
      <c r="L20" s="73"/>
      <c r="M20" s="73"/>
      <c r="N20" s="73"/>
      <c r="O20" s="73"/>
      <c r="P20" s="74"/>
    </row>
    <row r="21" spans="2:16">
      <c r="B21" s="75"/>
      <c r="C21" s="219" t="s">
        <v>26</v>
      </c>
      <c r="D21" s="219"/>
      <c r="E21" s="84">
        <v>2023</v>
      </c>
      <c r="P21" s="77"/>
    </row>
    <row r="22" spans="2:16">
      <c r="B22" s="75"/>
      <c r="C22" s="76"/>
      <c r="D22" s="76" t="s">
        <v>27</v>
      </c>
      <c r="E22" s="85" t="s">
        <v>28</v>
      </c>
      <c r="P22" s="77"/>
    </row>
    <row r="23" spans="2:16">
      <c r="B23" s="75"/>
      <c r="C23" s="76"/>
      <c r="D23" s="76" t="s">
        <v>29</v>
      </c>
      <c r="E23" s="85" t="s">
        <v>30</v>
      </c>
      <c r="P23" s="77"/>
    </row>
    <row r="24" spans="2:16">
      <c r="B24" s="75"/>
      <c r="C24" s="219" t="s">
        <v>31</v>
      </c>
      <c r="D24" s="219"/>
      <c r="E24" s="86" t="s">
        <v>32</v>
      </c>
      <c r="G24" s="78"/>
      <c r="H24" s="220" t="s">
        <v>33</v>
      </c>
      <c r="I24" s="220"/>
      <c r="J24" s="220"/>
      <c r="K24" s="220"/>
      <c r="L24" s="220"/>
      <c r="M24" s="220"/>
      <c r="N24" s="220"/>
      <c r="O24" s="24">
        <f>IF(SUMIFS('ÍNDICES CUB'!$AA:$AA, 'ÍNDICES CUB'!$B:$B, ORÇAMENTO!$E$21, 'ÍNDICES CUB'!$C:$C, ORÇAMENTO!$E$22, 'ÍNDICES CUB'!$A:$A, ORÇAMENTO!$E$23)=0, "Não Encontrado", SUMIFS('ÍNDICES CUB'!$AA:$AA, 'ÍNDICES CUB'!$B:$B, ORÇAMENTO!$E$21, 'ÍNDICES CUB'!$C:$C, ORÇAMENTO!$E$22, 'ÍNDICES CUB'!$A:$A, ORÇAMENTO!$E$23))</f>
        <v>1869.38</v>
      </c>
      <c r="P24" s="77"/>
    </row>
    <row r="25" spans="2:16">
      <c r="B25" s="75"/>
      <c r="P25" s="77"/>
    </row>
    <row r="26" spans="2:16">
      <c r="B26" s="75"/>
      <c r="C26" s="87" t="s">
        <v>34</v>
      </c>
      <c r="D26" s="55" t="s">
        <v>35</v>
      </c>
      <c r="E26" s="88">
        <f>O24</f>
        <v>1869.38</v>
      </c>
      <c r="F26" s="89" t="s">
        <v>36</v>
      </c>
      <c r="P26" s="77"/>
    </row>
    <row r="27" spans="2:16">
      <c r="B27" s="75"/>
      <c r="P27" s="77"/>
    </row>
    <row r="28" spans="2:16" s="22" customFormat="1" ht="23.25" customHeight="1">
      <c r="B28" s="210" t="s">
        <v>37</v>
      </c>
      <c r="C28" s="211"/>
      <c r="D28" s="211"/>
      <c r="E28" s="211"/>
      <c r="F28" s="211"/>
      <c r="G28" s="211"/>
      <c r="H28" s="211"/>
      <c r="I28" s="211"/>
      <c r="J28" s="211"/>
      <c r="K28" s="211"/>
      <c r="L28" s="211"/>
      <c r="M28" s="211"/>
      <c r="N28" s="211"/>
      <c r="O28" s="211"/>
      <c r="P28" s="212"/>
    </row>
    <row r="29" spans="2:16">
      <c r="B29" s="72"/>
      <c r="C29" s="73"/>
      <c r="D29" s="73"/>
      <c r="E29" s="73"/>
      <c r="F29" s="73"/>
      <c r="G29" s="73"/>
      <c r="H29" s="73"/>
      <c r="I29" s="73"/>
      <c r="J29" s="73"/>
      <c r="K29" s="73"/>
      <c r="L29" s="73"/>
      <c r="M29" s="73"/>
      <c r="N29" s="73"/>
      <c r="O29" s="73"/>
      <c r="P29" s="74"/>
    </row>
    <row r="30" spans="2:16">
      <c r="B30" s="75"/>
      <c r="C30" s="57" t="s">
        <v>38</v>
      </c>
      <c r="D30" s="59"/>
      <c r="E30" s="108" t="s">
        <v>39</v>
      </c>
      <c r="F30" s="107" t="s">
        <v>40</v>
      </c>
      <c r="G30" s="60" t="s">
        <v>41</v>
      </c>
      <c r="P30" s="77"/>
    </row>
    <row r="31" spans="2:16">
      <c r="B31" s="75"/>
      <c r="C31" s="90" t="s">
        <v>42</v>
      </c>
      <c r="D31" s="92"/>
      <c r="E31" s="109">
        <v>0</v>
      </c>
      <c r="F31" s="110">
        <v>0.7</v>
      </c>
      <c r="G31" s="93">
        <f t="shared" ref="G31:G39" si="1">E31*F31</f>
        <v>0</v>
      </c>
      <c r="P31" s="77"/>
    </row>
    <row r="32" spans="2:16">
      <c r="B32" s="75"/>
      <c r="C32" s="90" t="s">
        <v>43</v>
      </c>
      <c r="D32" s="92"/>
      <c r="E32" s="109">
        <v>0</v>
      </c>
      <c r="F32" s="110">
        <v>0.8</v>
      </c>
      <c r="G32" s="93">
        <f t="shared" si="1"/>
        <v>0</v>
      </c>
      <c r="P32" s="77"/>
    </row>
    <row r="33" spans="2:16">
      <c r="B33" s="75"/>
      <c r="C33" s="90" t="s">
        <v>44</v>
      </c>
      <c r="D33" s="92"/>
      <c r="E33" s="109">
        <v>0</v>
      </c>
      <c r="F33" s="110">
        <v>0.9</v>
      </c>
      <c r="G33" s="93">
        <f t="shared" si="1"/>
        <v>0</v>
      </c>
      <c r="P33" s="77"/>
    </row>
    <row r="34" spans="2:16">
      <c r="B34" s="75"/>
      <c r="C34" s="90" t="s">
        <v>45</v>
      </c>
      <c r="D34" s="92"/>
      <c r="E34" s="109">
        <v>0</v>
      </c>
      <c r="F34" s="110">
        <v>1</v>
      </c>
      <c r="G34" s="93">
        <f t="shared" si="1"/>
        <v>0</v>
      </c>
      <c r="P34" s="77"/>
    </row>
    <row r="35" spans="2:16">
      <c r="B35" s="75"/>
      <c r="C35" s="90" t="s">
        <v>46</v>
      </c>
      <c r="D35" s="92"/>
      <c r="E35" s="109">
        <v>0</v>
      </c>
      <c r="F35" s="110">
        <v>0.6</v>
      </c>
      <c r="G35" s="93">
        <f t="shared" si="1"/>
        <v>0</v>
      </c>
      <c r="P35" s="77"/>
    </row>
    <row r="36" spans="2:16">
      <c r="B36" s="75"/>
      <c r="C36" s="90" t="s">
        <v>47</v>
      </c>
      <c r="D36" s="92"/>
      <c r="E36" s="109">
        <v>0</v>
      </c>
      <c r="F36" s="110">
        <v>0.3</v>
      </c>
      <c r="G36" s="93">
        <f t="shared" si="1"/>
        <v>0</v>
      </c>
      <c r="P36" s="77"/>
    </row>
    <row r="37" spans="2:16">
      <c r="B37" s="75"/>
      <c r="C37" s="90" t="s">
        <v>48</v>
      </c>
      <c r="D37" s="92"/>
      <c r="E37" s="109">
        <v>0</v>
      </c>
      <c r="F37" s="110">
        <v>0.7</v>
      </c>
      <c r="G37" s="93">
        <f t="shared" si="1"/>
        <v>0</v>
      </c>
      <c r="P37" s="77"/>
    </row>
    <row r="38" spans="2:16">
      <c r="B38" s="75"/>
      <c r="C38" s="90" t="s">
        <v>49</v>
      </c>
      <c r="D38" s="92"/>
      <c r="E38" s="109">
        <v>0</v>
      </c>
      <c r="F38" s="110">
        <v>1.1000000000000001</v>
      </c>
      <c r="G38" s="93">
        <f t="shared" si="1"/>
        <v>0</v>
      </c>
      <c r="P38" s="77"/>
    </row>
    <row r="39" spans="2:16">
      <c r="B39" s="75"/>
      <c r="C39" s="91" t="s">
        <v>50</v>
      </c>
      <c r="D39" s="92"/>
      <c r="E39" s="109">
        <v>0</v>
      </c>
      <c r="F39" s="110">
        <v>1</v>
      </c>
      <c r="G39" s="93">
        <f t="shared" si="1"/>
        <v>0</v>
      </c>
      <c r="P39" s="77"/>
    </row>
    <row r="40" spans="2:16">
      <c r="B40" s="75"/>
      <c r="C40" s="90" t="s">
        <v>51</v>
      </c>
      <c r="D40" s="92"/>
      <c r="E40" s="109">
        <v>0</v>
      </c>
      <c r="F40" s="110">
        <v>1</v>
      </c>
      <c r="G40" s="93">
        <f t="shared" ref="G40:G41" si="2">E40*F40</f>
        <v>0</v>
      </c>
      <c r="P40" s="77"/>
    </row>
    <row r="41" spans="2:16">
      <c r="B41" s="75"/>
      <c r="C41" s="90" t="s">
        <v>52</v>
      </c>
      <c r="D41" s="92"/>
      <c r="E41" s="109">
        <v>0</v>
      </c>
      <c r="F41" s="110">
        <v>0.6</v>
      </c>
      <c r="G41" s="93">
        <f t="shared" si="2"/>
        <v>0</v>
      </c>
      <c r="P41" s="77"/>
    </row>
    <row r="42" spans="2:16">
      <c r="B42" s="75"/>
      <c r="C42" s="90" t="s">
        <v>53</v>
      </c>
      <c r="D42" s="92"/>
      <c r="E42" s="109">
        <v>0</v>
      </c>
      <c r="F42" s="110">
        <v>0.7</v>
      </c>
      <c r="G42" s="93">
        <f>E42*F42</f>
        <v>0</v>
      </c>
      <c r="P42" s="77"/>
    </row>
    <row r="43" spans="2:16">
      <c r="B43" s="75"/>
      <c r="C43" s="213" t="s">
        <v>54</v>
      </c>
      <c r="D43" s="214"/>
      <c r="E43" s="112">
        <f>SUM(E31:E42)</f>
        <v>0</v>
      </c>
      <c r="F43" s="111" t="s">
        <v>55</v>
      </c>
      <c r="G43" s="113">
        <f>SUM(G31:G42)</f>
        <v>0</v>
      </c>
      <c r="P43" s="77"/>
    </row>
    <row r="44" spans="2:16">
      <c r="B44" s="75"/>
      <c r="C44" s="94"/>
      <c r="E44" s="95"/>
      <c r="F44" s="94"/>
      <c r="G44" s="95"/>
      <c r="P44" s="77"/>
    </row>
    <row r="45" spans="2:16" s="22" customFormat="1" ht="23.25" customHeight="1">
      <c r="B45" s="210" t="s">
        <v>56</v>
      </c>
      <c r="C45" s="211"/>
      <c r="D45" s="211"/>
      <c r="E45" s="211"/>
      <c r="F45" s="211"/>
      <c r="G45" s="211"/>
      <c r="H45" s="211"/>
      <c r="I45" s="211"/>
      <c r="J45" s="211"/>
      <c r="K45" s="211"/>
      <c r="L45" s="211"/>
      <c r="M45" s="211"/>
      <c r="N45" s="211"/>
      <c r="O45" s="211"/>
      <c r="P45" s="212"/>
    </row>
    <row r="46" spans="2:16">
      <c r="B46" s="72"/>
      <c r="C46" s="73"/>
      <c r="D46" s="73"/>
      <c r="E46" s="73"/>
      <c r="F46" s="73"/>
      <c r="G46" s="73"/>
      <c r="H46" s="73"/>
      <c r="I46" s="73"/>
      <c r="J46" s="73"/>
      <c r="K46" s="73"/>
      <c r="L46" s="73"/>
      <c r="M46" s="73"/>
      <c r="N46" s="73"/>
      <c r="O46" s="73"/>
      <c r="P46" s="74"/>
    </row>
    <row r="47" spans="2:16">
      <c r="B47" s="75"/>
      <c r="C47" s="2" t="s">
        <v>57</v>
      </c>
      <c r="P47" s="77"/>
    </row>
    <row r="48" spans="2:16">
      <c r="B48" s="75"/>
      <c r="C48" s="96" t="s">
        <v>58</v>
      </c>
      <c r="P48" s="77"/>
    </row>
    <row r="49" spans="2:16">
      <c r="B49" s="75"/>
      <c r="C49" s="96" t="s">
        <v>59</v>
      </c>
      <c r="P49" s="77"/>
    </row>
    <row r="50" spans="2:16">
      <c r="B50" s="75"/>
      <c r="C50" s="114" t="s">
        <v>60</v>
      </c>
      <c r="D50" s="115" t="s">
        <v>35</v>
      </c>
      <c r="E50" s="116">
        <v>0</v>
      </c>
      <c r="F50" s="97"/>
      <c r="P50" s="77"/>
    </row>
    <row r="51" spans="2:16">
      <c r="B51" s="75"/>
      <c r="C51" s="96"/>
      <c r="P51" s="77"/>
    </row>
    <row r="52" spans="2:16">
      <c r="B52" s="75"/>
      <c r="C52" s="2" t="s">
        <v>61</v>
      </c>
      <c r="P52" s="77"/>
    </row>
    <row r="53" spans="2:16">
      <c r="B53" s="75"/>
      <c r="C53" s="96" t="s">
        <v>62</v>
      </c>
      <c r="P53" s="77"/>
    </row>
    <row r="54" spans="2:16">
      <c r="B54" s="75"/>
      <c r="C54" s="96" t="s">
        <v>63</v>
      </c>
      <c r="P54" s="77"/>
    </row>
    <row r="55" spans="2:16">
      <c r="B55" s="75"/>
      <c r="C55" s="96" t="s">
        <v>64</v>
      </c>
      <c r="P55" s="77"/>
    </row>
    <row r="56" spans="2:16">
      <c r="B56" s="75"/>
      <c r="C56" s="114" t="s">
        <v>65</v>
      </c>
      <c r="D56" s="115" t="s">
        <v>35</v>
      </c>
      <c r="E56" s="116">
        <v>0</v>
      </c>
      <c r="F56" s="97"/>
      <c r="P56" s="77"/>
    </row>
    <row r="57" spans="2:16">
      <c r="B57" s="75"/>
      <c r="P57" s="77"/>
    </row>
    <row r="58" spans="2:16">
      <c r="B58" s="75"/>
      <c r="C58" s="2" t="s">
        <v>66</v>
      </c>
      <c r="P58" s="77"/>
    </row>
    <row r="59" spans="2:16">
      <c r="B59" s="75"/>
      <c r="C59" s="96" t="s">
        <v>67</v>
      </c>
      <c r="P59" s="77"/>
    </row>
    <row r="60" spans="2:16">
      <c r="B60" s="75"/>
      <c r="C60" s="96" t="s">
        <v>68</v>
      </c>
      <c r="P60" s="77"/>
    </row>
    <row r="61" spans="2:16">
      <c r="B61" s="75"/>
      <c r="C61" s="114" t="s">
        <v>69</v>
      </c>
      <c r="D61" s="115" t="s">
        <v>35</v>
      </c>
      <c r="E61" s="116">
        <v>0</v>
      </c>
      <c r="F61" s="97"/>
      <c r="P61" s="77"/>
    </row>
    <row r="62" spans="2:16">
      <c r="B62" s="79"/>
      <c r="C62" s="80"/>
      <c r="D62" s="80"/>
      <c r="E62" s="80"/>
      <c r="F62" s="80"/>
      <c r="G62" s="80"/>
      <c r="H62" s="80"/>
      <c r="I62" s="80"/>
      <c r="J62" s="80"/>
      <c r="K62" s="80"/>
      <c r="L62" s="80"/>
      <c r="M62" s="80"/>
      <c r="N62" s="80"/>
      <c r="O62" s="80"/>
      <c r="P62" s="81"/>
    </row>
    <row r="63" spans="2:16" s="22" customFormat="1" ht="23.25" customHeight="1">
      <c r="B63" s="223" t="s">
        <v>70</v>
      </c>
      <c r="C63" s="224"/>
      <c r="D63" s="224"/>
      <c r="E63" s="224"/>
      <c r="F63" s="224"/>
      <c r="G63" s="224"/>
      <c r="H63" s="224"/>
      <c r="I63" s="224"/>
      <c r="J63" s="224"/>
      <c r="K63" s="224"/>
      <c r="L63" s="224"/>
      <c r="M63" s="224"/>
      <c r="N63" s="224"/>
      <c r="O63" s="224"/>
      <c r="P63" s="225"/>
    </row>
    <row r="64" spans="2:16">
      <c r="B64" s="72"/>
      <c r="C64" s="98"/>
      <c r="D64" s="73"/>
      <c r="E64" s="73"/>
      <c r="F64" s="73"/>
      <c r="G64" s="73"/>
      <c r="H64" s="73"/>
      <c r="I64" s="73"/>
      <c r="J64" s="73"/>
      <c r="K64" s="73"/>
      <c r="L64" s="73"/>
      <c r="M64" s="73"/>
      <c r="N64" s="73"/>
      <c r="O64" s="73"/>
      <c r="P64" s="74"/>
    </row>
    <row r="65" spans="2:16">
      <c r="B65" s="75"/>
      <c r="C65" s="2" t="s">
        <v>71</v>
      </c>
      <c r="P65" s="77"/>
    </row>
    <row r="66" spans="2:16">
      <c r="B66" s="75"/>
      <c r="C66" s="96" t="s">
        <v>72</v>
      </c>
      <c r="P66" s="77"/>
    </row>
    <row r="67" spans="2:16">
      <c r="B67" s="75"/>
      <c r="C67" s="96" t="s">
        <v>73</v>
      </c>
      <c r="P67" s="77"/>
    </row>
    <row r="68" spans="2:16">
      <c r="B68" s="75"/>
      <c r="C68" s="96"/>
      <c r="P68" s="77"/>
    </row>
    <row r="69" spans="2:16">
      <c r="B69" s="75"/>
      <c r="C69" s="226" t="s">
        <v>74</v>
      </c>
      <c r="D69" s="226"/>
      <c r="E69" s="226"/>
      <c r="F69" s="226"/>
      <c r="G69" s="102">
        <v>0</v>
      </c>
      <c r="H69" s="2" t="s">
        <v>75</v>
      </c>
      <c r="P69" s="77"/>
    </row>
    <row r="70" spans="2:16">
      <c r="B70" s="75"/>
      <c r="C70" s="227" t="s">
        <v>76</v>
      </c>
      <c r="D70" s="227"/>
      <c r="E70" s="227"/>
      <c r="F70" s="227"/>
      <c r="G70" s="102">
        <v>0</v>
      </c>
      <c r="H70" s="2" t="s">
        <v>75</v>
      </c>
      <c r="P70" s="77"/>
    </row>
    <row r="71" spans="2:16">
      <c r="B71" s="75"/>
      <c r="C71" s="227" t="s">
        <v>77</v>
      </c>
      <c r="D71" s="227"/>
      <c r="E71" s="227"/>
      <c r="F71" s="227"/>
      <c r="G71" s="102">
        <v>0</v>
      </c>
      <c r="H71" s="2" t="s">
        <v>78</v>
      </c>
      <c r="P71" s="77"/>
    </row>
    <row r="72" spans="2:16">
      <c r="B72" s="75"/>
      <c r="C72" s="99"/>
      <c r="D72" s="99"/>
      <c r="E72" s="99"/>
      <c r="F72" s="99"/>
      <c r="G72" s="100"/>
      <c r="P72" s="77"/>
    </row>
    <row r="73" spans="2:16">
      <c r="B73" s="75"/>
      <c r="C73" s="99" t="s">
        <v>79</v>
      </c>
      <c r="D73" s="99"/>
      <c r="E73" s="99"/>
      <c r="F73" s="99"/>
      <c r="G73" s="101"/>
      <c r="P73" s="77"/>
    </row>
    <row r="74" spans="2:16">
      <c r="B74" s="75"/>
      <c r="C74" s="226" t="s">
        <v>80</v>
      </c>
      <c r="D74" s="226"/>
      <c r="E74" s="226"/>
      <c r="F74" s="226"/>
      <c r="G74" s="102">
        <v>0</v>
      </c>
      <c r="P74" s="77"/>
    </row>
    <row r="75" spans="2:16">
      <c r="B75" s="75"/>
      <c r="C75" s="227" t="s">
        <v>81</v>
      </c>
      <c r="D75" s="227"/>
      <c r="E75" s="227"/>
      <c r="F75" s="227"/>
      <c r="G75" s="102">
        <v>0</v>
      </c>
      <c r="P75" s="77"/>
    </row>
    <row r="76" spans="2:16">
      <c r="B76" s="75"/>
      <c r="C76" s="228" t="s">
        <v>82</v>
      </c>
      <c r="D76" s="228"/>
      <c r="E76" s="228"/>
      <c r="F76" s="228"/>
      <c r="G76" s="103">
        <v>0</v>
      </c>
      <c r="P76" s="77"/>
    </row>
    <row r="77" spans="2:16">
      <c r="B77" s="75"/>
      <c r="C77" s="221" t="s">
        <v>83</v>
      </c>
      <c r="D77" s="222"/>
      <c r="E77" s="222"/>
      <c r="F77" s="222"/>
      <c r="G77" s="118">
        <f>(1+G69+G70)*(1+G71)/(1-G74-G75-G76)-1</f>
        <v>0</v>
      </c>
      <c r="P77" s="77"/>
    </row>
    <row r="78" spans="2:16">
      <c r="B78" s="75"/>
      <c r="C78" s="96"/>
      <c r="P78" s="77"/>
    </row>
    <row r="79" spans="2:16">
      <c r="B79" s="75"/>
      <c r="C79" s="82" t="s">
        <v>84</v>
      </c>
      <c r="D79" s="83" t="s">
        <v>35</v>
      </c>
      <c r="E79" s="117">
        <f>G77</f>
        <v>0</v>
      </c>
      <c r="F79" s="97"/>
      <c r="P79" s="77"/>
    </row>
    <row r="80" spans="2:16">
      <c r="B80" s="75"/>
      <c r="P80" s="77"/>
    </row>
    <row r="81" spans="2:16" s="22" customFormat="1" ht="23.25" customHeight="1">
      <c r="B81" s="216" t="s">
        <v>85</v>
      </c>
      <c r="C81" s="217"/>
      <c r="D81" s="217"/>
      <c r="E81" s="217"/>
      <c r="F81" s="217"/>
      <c r="G81" s="217"/>
      <c r="H81" s="217"/>
      <c r="I81" s="217"/>
      <c r="J81" s="217"/>
      <c r="K81" s="217"/>
      <c r="L81" s="217"/>
      <c r="M81" s="217"/>
      <c r="N81" s="217"/>
      <c r="O81" s="217"/>
      <c r="P81" s="218"/>
    </row>
    <row r="82" spans="2:16">
      <c r="B82" s="75"/>
      <c r="P82" s="77"/>
    </row>
    <row r="83" spans="2:16">
      <c r="B83" s="121"/>
      <c r="C83" s="5" t="s">
        <v>86</v>
      </c>
      <c r="D83" s="122"/>
      <c r="E83" s="5" t="s">
        <v>87</v>
      </c>
      <c r="F83" s="122"/>
      <c r="G83" s="5" t="s">
        <v>88</v>
      </c>
      <c r="H83" s="122"/>
      <c r="I83" s="122"/>
      <c r="J83" s="122"/>
      <c r="K83" s="122"/>
      <c r="L83" s="5" t="s">
        <v>89</v>
      </c>
      <c r="M83" s="122"/>
      <c r="N83" s="122"/>
      <c r="O83" s="5" t="s">
        <v>90</v>
      </c>
      <c r="P83" s="77"/>
    </row>
    <row r="84" spans="2:16" ht="6.75" customHeight="1">
      <c r="B84" s="121"/>
      <c r="C84" s="122"/>
      <c r="D84" s="122"/>
      <c r="E84" s="122"/>
      <c r="F84" s="122"/>
      <c r="G84" s="122"/>
      <c r="H84" s="122"/>
      <c r="I84" s="122"/>
      <c r="J84" s="122"/>
      <c r="K84" s="122"/>
      <c r="L84" s="122"/>
      <c r="M84" s="122"/>
      <c r="N84" s="122"/>
      <c r="O84" s="122"/>
      <c r="P84" s="77"/>
    </row>
    <row r="85" spans="2:16">
      <c r="B85" s="123" t="s">
        <v>91</v>
      </c>
      <c r="C85" s="119">
        <f>G43</f>
        <v>0</v>
      </c>
      <c r="D85" s="124" t="s">
        <v>92</v>
      </c>
      <c r="E85" s="125">
        <f>E26</f>
        <v>1869.38</v>
      </c>
      <c r="F85" s="124" t="s">
        <v>93</v>
      </c>
      <c r="G85" s="125">
        <f>O17+E50+E56+E61</f>
        <v>0</v>
      </c>
      <c r="H85" s="124" t="s">
        <v>94</v>
      </c>
      <c r="I85" s="124" t="s">
        <v>92</v>
      </c>
      <c r="J85" s="124" t="s">
        <v>91</v>
      </c>
      <c r="K85" s="124" t="s">
        <v>95</v>
      </c>
      <c r="L85" s="126">
        <f>E79</f>
        <v>0</v>
      </c>
      <c r="M85" s="124" t="s">
        <v>94</v>
      </c>
      <c r="N85" s="124" t="s">
        <v>35</v>
      </c>
      <c r="O85" s="120">
        <f>(C85*E85+G85)*(1+L85)</f>
        <v>0</v>
      </c>
      <c r="P85" s="77"/>
    </row>
    <row r="86" spans="2:16">
      <c r="B86" s="121"/>
      <c r="C86" s="124"/>
      <c r="D86" s="124"/>
      <c r="E86" s="124"/>
      <c r="F86" s="124"/>
      <c r="G86" s="124"/>
      <c r="H86" s="124"/>
      <c r="I86" s="124"/>
      <c r="J86" s="124"/>
      <c r="K86" s="124"/>
      <c r="L86" s="124"/>
      <c r="M86" s="124"/>
      <c r="N86" s="124"/>
      <c r="O86" s="124"/>
      <c r="P86" s="77"/>
    </row>
    <row r="87" spans="2:16">
      <c r="B87" s="121"/>
      <c r="C87" s="127" t="s">
        <v>96</v>
      </c>
      <c r="D87" s="127"/>
      <c r="E87" s="21" t="e">
        <f>O85/C85</f>
        <v>#DIV/0!</v>
      </c>
      <c r="F87" s="124"/>
      <c r="G87" s="124"/>
      <c r="H87" s="124"/>
      <c r="I87" s="124"/>
      <c r="J87" s="124"/>
      <c r="K87" s="124"/>
      <c r="L87" s="124"/>
      <c r="M87" s="124"/>
      <c r="N87" s="124"/>
      <c r="O87" s="124"/>
      <c r="P87" s="77"/>
    </row>
    <row r="88" spans="2:16">
      <c r="B88" s="121"/>
      <c r="C88" s="127" t="s">
        <v>87</v>
      </c>
      <c r="D88" s="127"/>
      <c r="E88" s="128">
        <f>E85</f>
        <v>1869.38</v>
      </c>
      <c r="F88" s="124"/>
      <c r="G88" s="124"/>
      <c r="H88" s="124"/>
      <c r="I88" s="124"/>
      <c r="J88" s="124"/>
      <c r="K88" s="124"/>
      <c r="L88" s="124"/>
      <c r="M88" s="124"/>
      <c r="N88" s="124"/>
      <c r="O88" s="124"/>
      <c r="P88" s="77"/>
    </row>
    <row r="89" spans="2:16">
      <c r="B89" s="121"/>
      <c r="C89" s="127"/>
      <c r="D89" s="127"/>
      <c r="E89" s="128"/>
      <c r="F89" s="124"/>
      <c r="G89" s="124"/>
      <c r="H89" s="124"/>
      <c r="I89" s="124"/>
      <c r="J89" s="124"/>
      <c r="K89" s="124"/>
      <c r="L89" s="124"/>
      <c r="M89" s="124"/>
      <c r="N89" s="124"/>
      <c r="O89" s="124"/>
      <c r="P89" s="77"/>
    </row>
    <row r="90" spans="2:16">
      <c r="B90" s="121"/>
      <c r="C90" s="124"/>
      <c r="D90" s="124"/>
      <c r="E90" s="129"/>
      <c r="F90" s="124"/>
      <c r="G90" s="124"/>
      <c r="H90" s="124"/>
      <c r="I90" s="124"/>
      <c r="J90" s="124"/>
      <c r="K90" s="124"/>
      <c r="L90" s="124"/>
      <c r="M90" s="124"/>
      <c r="N90" s="124"/>
      <c r="O90" s="124"/>
      <c r="P90" s="77"/>
    </row>
    <row r="91" spans="2:16">
      <c r="B91" s="121"/>
      <c r="C91" s="124"/>
      <c r="D91" s="124"/>
      <c r="E91" s="124"/>
      <c r="F91" s="124"/>
      <c r="G91" s="124"/>
      <c r="H91" s="124"/>
      <c r="I91" s="124"/>
      <c r="J91" s="124"/>
      <c r="K91" s="124"/>
      <c r="L91" s="124"/>
      <c r="M91" s="124"/>
      <c r="N91" s="124"/>
      <c r="O91" s="124"/>
      <c r="P91" s="77"/>
    </row>
    <row r="92" spans="2:16">
      <c r="B92" s="121"/>
      <c r="C92" s="124"/>
      <c r="D92" s="124"/>
      <c r="E92" s="124"/>
      <c r="F92" s="124"/>
      <c r="G92" s="124"/>
      <c r="H92" s="124"/>
      <c r="I92" s="124"/>
      <c r="J92" s="124"/>
      <c r="K92" s="124"/>
      <c r="L92" s="124"/>
      <c r="M92" s="124"/>
      <c r="N92" s="124"/>
      <c r="O92" s="124"/>
      <c r="P92" s="77"/>
    </row>
    <row r="93" spans="2:16">
      <c r="B93" s="130"/>
      <c r="C93" s="131"/>
      <c r="D93" s="131"/>
      <c r="E93" s="131"/>
      <c r="F93" s="131"/>
      <c r="G93" s="131"/>
      <c r="H93" s="131"/>
      <c r="I93" s="131"/>
      <c r="J93" s="131"/>
      <c r="K93" s="131"/>
      <c r="L93" s="131"/>
      <c r="M93" s="131"/>
      <c r="N93" s="131"/>
      <c r="O93" s="131"/>
      <c r="P93" s="81"/>
    </row>
    <row r="95" spans="2:16">
      <c r="C95" s="6"/>
      <c r="D95" s="6"/>
      <c r="E95" s="7"/>
    </row>
    <row r="96" spans="2:16">
      <c r="C96" s="6"/>
      <c r="D96" s="6"/>
      <c r="E96" s="8"/>
    </row>
    <row r="97" spans="3:5">
      <c r="C97" s="6"/>
      <c r="D97" s="6"/>
      <c r="E97" s="9"/>
    </row>
    <row r="98" spans="3:5">
      <c r="C98" s="6"/>
      <c r="D98" s="6"/>
      <c r="E98" s="10"/>
    </row>
    <row r="100" spans="3:5">
      <c r="C100" s="4"/>
    </row>
    <row r="101" spans="3:5">
      <c r="C101" s="11"/>
      <c r="E101" s="12"/>
    </row>
    <row r="102" spans="3:5">
      <c r="C102" s="11"/>
      <c r="E102" s="12"/>
    </row>
    <row r="103" spans="3:5">
      <c r="C103" s="11"/>
      <c r="E103" s="12"/>
    </row>
    <row r="104" spans="3:5">
      <c r="C104" s="11"/>
      <c r="E104" s="12"/>
    </row>
    <row r="105" spans="3:5">
      <c r="C105" s="11"/>
      <c r="E105" s="12"/>
    </row>
    <row r="106" spans="3:5">
      <c r="C106" s="11"/>
      <c r="E106" s="12"/>
    </row>
    <row r="107" spans="3:5">
      <c r="C107" s="13"/>
      <c r="E107" s="14"/>
    </row>
    <row r="109" spans="3:5">
      <c r="C109" s="15"/>
    </row>
    <row r="110" spans="3:5">
      <c r="C110" s="11"/>
      <c r="D110" s="16"/>
      <c r="E110" s="17"/>
    </row>
    <row r="111" spans="3:5">
      <c r="C111" s="11"/>
      <c r="D111" s="16"/>
      <c r="E111" s="17"/>
    </row>
    <row r="112" spans="3:5">
      <c r="C112" s="11"/>
      <c r="D112" s="16"/>
      <c r="E112" s="17"/>
    </row>
    <row r="113" spans="3:5">
      <c r="C113" s="11"/>
      <c r="D113" s="16"/>
      <c r="E113" s="17"/>
    </row>
    <row r="114" spans="3:5">
      <c r="C114" s="11"/>
      <c r="D114" s="16"/>
      <c r="E114" s="17"/>
    </row>
    <row r="115" spans="3:5">
      <c r="C115" s="11"/>
      <c r="D115" s="16"/>
      <c r="E115" s="17"/>
    </row>
    <row r="116" spans="3:5">
      <c r="C116" s="11"/>
      <c r="D116" s="16"/>
      <c r="E116" s="17"/>
    </row>
    <row r="117" spans="3:5">
      <c r="C117" s="11"/>
      <c r="D117" s="16"/>
      <c r="E117" s="17"/>
    </row>
    <row r="118" spans="3:5">
      <c r="C118" s="11"/>
      <c r="D118" s="16"/>
      <c r="E118" s="17"/>
    </row>
    <row r="119" spans="3:5">
      <c r="C119" s="11"/>
      <c r="D119" s="16"/>
      <c r="E119" s="17"/>
    </row>
    <row r="120" spans="3:5">
      <c r="C120" s="11"/>
      <c r="D120" s="16"/>
      <c r="E120" s="17"/>
    </row>
    <row r="121" spans="3:5">
      <c r="C121" s="11"/>
      <c r="D121" s="16"/>
      <c r="E121" s="17"/>
    </row>
    <row r="122" spans="3:5">
      <c r="C122" s="11"/>
      <c r="D122" s="16"/>
      <c r="E122" s="17"/>
    </row>
    <row r="123" spans="3:5">
      <c r="C123" s="11"/>
      <c r="D123" s="16"/>
      <c r="E123" s="17"/>
    </row>
    <row r="124" spans="3:5">
      <c r="C124" s="11"/>
      <c r="D124" s="16"/>
      <c r="E124" s="17"/>
    </row>
    <row r="125" spans="3:5">
      <c r="C125" s="11"/>
      <c r="D125" s="16"/>
      <c r="E125" s="17"/>
    </row>
    <row r="126" spans="3:5">
      <c r="C126" s="13"/>
      <c r="D126" s="16"/>
      <c r="E126" s="18"/>
    </row>
    <row r="128" spans="3:5">
      <c r="C128" s="15"/>
    </row>
    <row r="129" spans="3:5">
      <c r="C129" s="11"/>
      <c r="E129" s="19"/>
    </row>
    <row r="130" spans="3:5">
      <c r="C130" s="11"/>
      <c r="E130" s="19"/>
    </row>
    <row r="131" spans="3:5">
      <c r="C131" s="11"/>
      <c r="E131" s="19"/>
    </row>
    <row r="132" spans="3:5">
      <c r="C132" s="13"/>
      <c r="E132" s="20"/>
    </row>
    <row r="133" spans="3:5">
      <c r="E133" s="19"/>
    </row>
    <row r="134" spans="3:5">
      <c r="C134" s="15"/>
      <c r="E134" s="19"/>
    </row>
    <row r="135" spans="3:5">
      <c r="C135" s="11"/>
      <c r="E135" s="17"/>
    </row>
    <row r="136" spans="3:5">
      <c r="C136" s="11"/>
      <c r="E136" s="17"/>
    </row>
    <row r="137" spans="3:5">
      <c r="C137" s="11"/>
      <c r="E137" s="17"/>
    </row>
    <row r="138" spans="3:5">
      <c r="C138" s="13"/>
      <c r="E138" s="18"/>
    </row>
  </sheetData>
  <mergeCells count="20">
    <mergeCell ref="D2:P5"/>
    <mergeCell ref="B2:C5"/>
    <mergeCell ref="B8:P8"/>
    <mergeCell ref="B19:P19"/>
    <mergeCell ref="B28:P28"/>
    <mergeCell ref="B45:P45"/>
    <mergeCell ref="C43:D43"/>
    <mergeCell ref="C9:O9"/>
    <mergeCell ref="B81:P81"/>
    <mergeCell ref="C21:D21"/>
    <mergeCell ref="C24:D24"/>
    <mergeCell ref="H24:N24"/>
    <mergeCell ref="C77:F77"/>
    <mergeCell ref="B63:P63"/>
    <mergeCell ref="C69:F69"/>
    <mergeCell ref="C70:F70"/>
    <mergeCell ref="C71:F71"/>
    <mergeCell ref="C74:F74"/>
    <mergeCell ref="C75:F75"/>
    <mergeCell ref="C76:F76"/>
  </mergeCells>
  <dataValidations count="1">
    <dataValidation type="list" allowBlank="1" showInputMessage="1" showErrorMessage="1" sqref="E22" xr:uid="{3D69ED1B-1CE7-4A5B-A07C-AAB542C7BDFC}">
      <formula1>"Janeiro,Fevereiro,Março,Abril,Maio,Junho,Julho,Agosto,Setembro,Outubro,Novembro,Dezembro"</formula1>
    </dataValidation>
  </dataValidations>
  <pageMargins left="0.7" right="0.7" top="0.75" bottom="0.75" header="0.3" footer="0.3"/>
  <pageSetup scale="81" orientation="portrait" horizontalDpi="4294967293" verticalDpi="4294967293"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'ÍNDICES CUB'!$F$3:$X$3</xm:f>
          </x14:formula1>
          <xm:sqref>E24</xm:sqref>
        </x14:dataValidation>
        <x14:dataValidation type="list" allowBlank="1" showInputMessage="1" showErrorMessage="1" xr:uid="{B740958A-9036-4E78-9440-EE245DDD1F5E}">
          <x14:formula1>
            <xm:f>Listas!$B$1:$B$27</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9"/>
  </sheetPr>
  <dimension ref="A1:AA137"/>
  <sheetViews>
    <sheetView showGridLines="0" zoomScale="90" zoomScaleNormal="90" workbookViewId="0">
      <pane xSplit="3" ySplit="3" topLeftCell="D4" activePane="bottomRight" state="frozen"/>
      <selection pane="bottomRight" activeCell="F1" sqref="F1:G1"/>
      <selection pane="bottomLeft" activeCell="A4" sqref="A4"/>
      <selection pane="topRight" activeCell="C1" sqref="C1"/>
    </sheetView>
  </sheetViews>
  <sheetFormatPr defaultRowHeight="14.45"/>
  <cols>
    <col min="1" max="1" width="19.85546875" style="31" customWidth="1"/>
    <col min="2" max="2" width="8.7109375" style="31" customWidth="1"/>
    <col min="3" max="3" width="9.7109375" style="31" customWidth="1"/>
    <col min="4" max="4" width="2.85546875" style="135" customWidth="1"/>
    <col min="5" max="5" width="11.28515625" hidden="1" customWidth="1"/>
    <col min="6" max="24" width="11.28515625" style="26" customWidth="1"/>
    <col min="25" max="26" width="6" customWidth="1"/>
    <col min="27" max="27" width="11.28515625" customWidth="1"/>
  </cols>
  <sheetData>
    <row r="1" spans="1:27" ht="26.1" customHeight="1">
      <c r="E1" s="30"/>
      <c r="F1" s="245" t="s">
        <v>97</v>
      </c>
      <c r="G1" s="246"/>
      <c r="H1" s="247" t="s">
        <v>98</v>
      </c>
      <c r="I1" s="248"/>
      <c r="J1" s="249" t="s">
        <v>99</v>
      </c>
      <c r="K1" s="250"/>
      <c r="L1" s="250"/>
      <c r="M1" s="250"/>
      <c r="N1" s="248" t="s">
        <v>100</v>
      </c>
      <c r="O1" s="248"/>
      <c r="P1" s="248"/>
      <c r="Q1" s="251"/>
      <c r="R1" s="32"/>
      <c r="S1" s="32"/>
      <c r="T1" s="32"/>
      <c r="U1" s="32"/>
      <c r="V1" s="32"/>
      <c r="W1" s="32"/>
      <c r="X1" s="32"/>
      <c r="Z1" s="42"/>
      <c r="AA1" s="44" t="s">
        <v>101</v>
      </c>
    </row>
    <row r="2" spans="1:27" ht="6.75" customHeight="1">
      <c r="E2" s="30"/>
      <c r="F2" s="35"/>
      <c r="G2" s="35"/>
      <c r="H2" s="36"/>
      <c r="I2" s="36"/>
      <c r="J2" s="46"/>
      <c r="K2" s="37"/>
      <c r="L2" s="37"/>
      <c r="M2" s="37"/>
      <c r="N2" s="38"/>
      <c r="O2" s="38"/>
      <c r="P2" s="38"/>
      <c r="Q2" s="38"/>
      <c r="R2" s="32"/>
      <c r="S2" s="32"/>
      <c r="T2" s="32"/>
      <c r="U2" s="32"/>
      <c r="V2" s="32"/>
      <c r="W2" s="32"/>
      <c r="X2" s="32"/>
      <c r="Z2" s="42"/>
      <c r="AA2" s="44"/>
    </row>
    <row r="3" spans="1:27">
      <c r="A3" s="142" t="s">
        <v>102</v>
      </c>
      <c r="B3" s="140" t="s">
        <v>103</v>
      </c>
      <c r="C3" s="139" t="s">
        <v>104</v>
      </c>
      <c r="E3" s="33" t="s">
        <v>105</v>
      </c>
      <c r="F3" s="154" t="s">
        <v>32</v>
      </c>
      <c r="G3" s="151" t="s">
        <v>106</v>
      </c>
      <c r="H3" s="151" t="s">
        <v>107</v>
      </c>
      <c r="I3" s="151" t="s">
        <v>81</v>
      </c>
      <c r="J3" s="151" t="s">
        <v>108</v>
      </c>
      <c r="K3" s="151" t="s">
        <v>109</v>
      </c>
      <c r="L3" s="151" t="s">
        <v>110</v>
      </c>
      <c r="M3" s="151" t="s">
        <v>111</v>
      </c>
      <c r="N3" s="151" t="s">
        <v>112</v>
      </c>
      <c r="O3" s="151" t="s">
        <v>113</v>
      </c>
      <c r="P3" s="151" t="s">
        <v>114</v>
      </c>
      <c r="Q3" s="151" t="s">
        <v>115</v>
      </c>
      <c r="R3" s="151" t="s">
        <v>116</v>
      </c>
      <c r="S3" s="151" t="s">
        <v>117</v>
      </c>
      <c r="T3" s="151" t="s">
        <v>118</v>
      </c>
      <c r="U3" s="151" t="s">
        <v>119</v>
      </c>
      <c r="V3" s="151" t="s">
        <v>120</v>
      </c>
      <c r="W3" s="151" t="s">
        <v>121</v>
      </c>
      <c r="X3" s="152" t="s">
        <v>122</v>
      </c>
      <c r="Z3" s="43"/>
      <c r="AA3" s="153" t="str">
        <f>ORÇAMENTO!E24</f>
        <v>R1-B</v>
      </c>
    </row>
    <row r="4" spans="1:27" ht="15" customHeight="1">
      <c r="A4" s="143" t="s">
        <v>123</v>
      </c>
      <c r="B4" s="141">
        <v>2021</v>
      </c>
      <c r="C4" s="138" t="s">
        <v>124</v>
      </c>
      <c r="D4" s="136"/>
      <c r="E4" s="39">
        <v>962.32100000000003</v>
      </c>
      <c r="F4" s="132">
        <v>1919.26</v>
      </c>
      <c r="G4" s="132">
        <v>1666.51</v>
      </c>
      <c r="H4" s="132">
        <v>1583.91</v>
      </c>
      <c r="I4" s="132">
        <v>1261.4000000000001</v>
      </c>
      <c r="J4" s="132">
        <v>2158.73</v>
      </c>
      <c r="K4" s="132">
        <v>2002.86</v>
      </c>
      <c r="L4" s="132">
        <v>1746.8</v>
      </c>
      <c r="M4" s="132">
        <v>1673.05</v>
      </c>
      <c r="N4" s="132">
        <v>3140.63</v>
      </c>
      <c r="O4" s="132">
        <v>2458.19</v>
      </c>
      <c r="P4" s="132">
        <v>2232.39</v>
      </c>
      <c r="Q4" s="132">
        <v>2029.05</v>
      </c>
      <c r="R4" s="132">
        <v>1725.13</v>
      </c>
      <c r="S4" s="132">
        <v>2263.67</v>
      </c>
      <c r="T4" s="132">
        <v>2249.12</v>
      </c>
      <c r="U4" s="132">
        <v>2015.69</v>
      </c>
      <c r="V4" s="132">
        <v>2636.31</v>
      </c>
      <c r="W4" s="132">
        <v>1504.09</v>
      </c>
      <c r="X4" s="132">
        <v>1025.01</v>
      </c>
      <c r="AA4" s="132">
        <f>SUMIFS($E4:$X4, $E$3:$X$3, $AA$3)</f>
        <v>1919.26</v>
      </c>
    </row>
    <row r="5" spans="1:27" ht="15" customHeight="1">
      <c r="A5" s="143" t="s">
        <v>125</v>
      </c>
      <c r="B5" s="31">
        <v>2023</v>
      </c>
      <c r="C5" s="138" t="s">
        <v>28</v>
      </c>
      <c r="D5" s="136"/>
      <c r="E5" s="40">
        <v>1060.116</v>
      </c>
      <c r="F5" s="41">
        <v>1720.21</v>
      </c>
      <c r="G5" s="41">
        <v>1606.49</v>
      </c>
      <c r="H5" s="41">
        <v>1539.65</v>
      </c>
      <c r="I5" s="41">
        <v>1138.6300000000001</v>
      </c>
      <c r="J5" s="41">
        <v>2026.79</v>
      </c>
      <c r="K5" s="41">
        <v>1935.74</v>
      </c>
      <c r="L5" s="41">
        <v>1722.5</v>
      </c>
      <c r="M5" s="41">
        <v>1689.55</v>
      </c>
      <c r="N5" s="41">
        <v>2701</v>
      </c>
      <c r="O5" s="41">
        <v>2204.46</v>
      </c>
      <c r="P5" s="41">
        <v>2172.25</v>
      </c>
      <c r="Q5" s="41">
        <v>1975.94</v>
      </c>
      <c r="R5" s="41">
        <v>1674.98</v>
      </c>
      <c r="S5" s="41">
        <v>2236.67</v>
      </c>
      <c r="T5" s="41">
        <v>2164.7600000000002</v>
      </c>
      <c r="U5" s="41">
        <v>1879.57</v>
      </c>
      <c r="V5" s="41">
        <v>2512.3000000000002</v>
      </c>
      <c r="W5" s="41">
        <v>1711.94</v>
      </c>
      <c r="X5" s="34">
        <v>970.95</v>
      </c>
      <c r="AA5" s="34">
        <f t="shared" ref="AA5:AA68" si="0">SUMIFS($E5:$X5, $E$3:$X$3, $AA$3)</f>
        <v>1720.21</v>
      </c>
    </row>
    <row r="6" spans="1:27" ht="15" customHeight="1">
      <c r="A6" s="143" t="s">
        <v>126</v>
      </c>
      <c r="B6" s="31">
        <v>2023</v>
      </c>
      <c r="C6" s="138" t="s">
        <v>28</v>
      </c>
      <c r="D6" s="136"/>
      <c r="E6" s="40">
        <v>1060.116</v>
      </c>
      <c r="F6" s="41">
        <v>2030.11</v>
      </c>
      <c r="G6" s="41">
        <v>1996.17</v>
      </c>
      <c r="H6" s="34">
        <v>1915.39</v>
      </c>
      <c r="I6" s="34">
        <v>1424.03</v>
      </c>
      <c r="J6" s="34">
        <v>2373.04</v>
      </c>
      <c r="K6" s="34">
        <v>2331.6999999999998</v>
      </c>
      <c r="L6" s="34">
        <v>2103.7600000000002</v>
      </c>
      <c r="M6" s="34">
        <v>2062.3200000000002</v>
      </c>
      <c r="N6" s="34">
        <v>3028.62</v>
      </c>
      <c r="O6" s="34">
        <v>2541.6999999999998</v>
      </c>
      <c r="P6" s="34">
        <v>2878.33</v>
      </c>
      <c r="Q6" s="34">
        <v>2533.7800000000002</v>
      </c>
      <c r="R6" s="34">
        <v>2153.59</v>
      </c>
      <c r="S6" s="34">
        <v>2908.79</v>
      </c>
      <c r="T6" s="34">
        <v>2696.02</v>
      </c>
      <c r="U6" s="34">
        <v>2347.81</v>
      </c>
      <c r="V6" s="34">
        <v>3157.45</v>
      </c>
      <c r="W6" s="34">
        <v>2121.7600000000002</v>
      </c>
      <c r="X6" s="34">
        <v>1214.95</v>
      </c>
      <c r="AA6" s="34">
        <f t="shared" si="0"/>
        <v>2030.11</v>
      </c>
    </row>
    <row r="7" spans="1:27" ht="15" customHeight="1">
      <c r="A7" s="143" t="s">
        <v>127</v>
      </c>
      <c r="B7" s="31">
        <v>2023</v>
      </c>
      <c r="C7" s="138" t="s">
        <v>28</v>
      </c>
      <c r="D7" s="136"/>
      <c r="E7" s="40">
        <v>1060.116</v>
      </c>
      <c r="F7" s="41">
        <v>2052</v>
      </c>
      <c r="G7" s="41">
        <v>1878.47</v>
      </c>
      <c r="H7" s="34">
        <v>1790.49</v>
      </c>
      <c r="I7" s="34">
        <v>1381.54</v>
      </c>
      <c r="J7" s="34">
        <v>2431.0100000000002</v>
      </c>
      <c r="K7" s="34">
        <v>2291.41</v>
      </c>
      <c r="L7" s="34">
        <v>2031.79</v>
      </c>
      <c r="M7" s="34">
        <v>1945.34</v>
      </c>
      <c r="N7" s="34">
        <v>3191.95</v>
      </c>
      <c r="O7" s="34">
        <v>2555.04</v>
      </c>
      <c r="P7" s="34">
        <v>2653.39</v>
      </c>
      <c r="Q7" s="34">
        <v>2361.33</v>
      </c>
      <c r="R7" s="34">
        <v>2042.27</v>
      </c>
      <c r="S7" s="34">
        <v>2710.53</v>
      </c>
      <c r="T7" s="34">
        <v>2514.25</v>
      </c>
      <c r="U7" s="34">
        <v>2208.9499999999998</v>
      </c>
      <c r="V7" s="34">
        <v>2929.76</v>
      </c>
      <c r="W7" s="34">
        <v>2031.28</v>
      </c>
      <c r="X7" s="34">
        <v>1177.06</v>
      </c>
      <c r="AA7" s="34">
        <f t="shared" si="0"/>
        <v>2052</v>
      </c>
    </row>
    <row r="8" spans="1:27" ht="15" customHeight="1">
      <c r="A8" s="143" t="s">
        <v>128</v>
      </c>
      <c r="B8" s="31">
        <v>2023</v>
      </c>
      <c r="C8" s="138" t="s">
        <v>28</v>
      </c>
      <c r="D8" s="136"/>
      <c r="E8" s="40">
        <v>1060.116</v>
      </c>
      <c r="F8" s="41">
        <v>1987.66</v>
      </c>
      <c r="G8" s="41">
        <v>1775.31</v>
      </c>
      <c r="H8" s="34">
        <v>1686.53</v>
      </c>
      <c r="I8" s="34">
        <v>1278.54</v>
      </c>
      <c r="J8" s="34">
        <v>2345.16</v>
      </c>
      <c r="K8" s="34">
        <v>2205.7399999999998</v>
      </c>
      <c r="L8" s="34">
        <v>1914.88</v>
      </c>
      <c r="M8" s="34">
        <v>1860.91</v>
      </c>
      <c r="N8" s="34">
        <v>2935.26</v>
      </c>
      <c r="O8" s="34">
        <v>2337.5700000000002</v>
      </c>
      <c r="P8" s="34">
        <v>2409.27</v>
      </c>
      <c r="Q8" s="34">
        <v>2211.5300000000002</v>
      </c>
      <c r="R8" s="34">
        <v>1900</v>
      </c>
      <c r="S8" s="34">
        <v>2524.59</v>
      </c>
      <c r="T8" s="34">
        <v>2347.1</v>
      </c>
      <c r="U8" s="34">
        <v>2058.7800000000002</v>
      </c>
      <c r="V8" s="34">
        <v>2734.84</v>
      </c>
      <c r="W8" s="34">
        <v>1918.94</v>
      </c>
      <c r="X8" s="34">
        <v>1064.33</v>
      </c>
      <c r="AA8" s="34">
        <f t="shared" si="0"/>
        <v>1987.66</v>
      </c>
    </row>
    <row r="9" spans="1:27" ht="15" customHeight="1">
      <c r="A9" s="143" t="s">
        <v>129</v>
      </c>
      <c r="B9" s="31">
        <v>2023</v>
      </c>
      <c r="C9" s="138" t="s">
        <v>28</v>
      </c>
      <c r="D9" s="136"/>
      <c r="E9" s="40">
        <v>1060.116</v>
      </c>
      <c r="F9" s="41">
        <v>1632.57</v>
      </c>
      <c r="G9" s="41">
        <v>1548.84</v>
      </c>
      <c r="H9" s="34">
        <v>1484.2</v>
      </c>
      <c r="I9" s="34">
        <v>1146.07</v>
      </c>
      <c r="J9" s="34">
        <v>2017.87</v>
      </c>
      <c r="K9" s="34">
        <v>1939.42</v>
      </c>
      <c r="L9" s="34">
        <v>1710.79</v>
      </c>
      <c r="M9" s="34">
        <v>1663.22</v>
      </c>
      <c r="N9" s="34">
        <v>2524.94</v>
      </c>
      <c r="O9" s="34">
        <v>2078.44</v>
      </c>
      <c r="P9" s="34">
        <v>2216.23</v>
      </c>
      <c r="Q9" s="34">
        <v>2029.69</v>
      </c>
      <c r="R9" s="34">
        <v>1730.87</v>
      </c>
      <c r="S9" s="34">
        <v>2319.2399999999998</v>
      </c>
      <c r="T9" s="34">
        <v>2177.42</v>
      </c>
      <c r="U9" s="34">
        <v>1879.25</v>
      </c>
      <c r="V9" s="34">
        <v>2516.39</v>
      </c>
      <c r="W9" s="34">
        <v>1734.93</v>
      </c>
      <c r="X9" s="34">
        <v>980.22</v>
      </c>
      <c r="AA9" s="34">
        <f t="shared" si="0"/>
        <v>1632.57</v>
      </c>
    </row>
    <row r="10" spans="1:27" ht="15" customHeight="1">
      <c r="A10" s="143" t="s">
        <v>130</v>
      </c>
      <c r="B10" s="31">
        <v>2023</v>
      </c>
      <c r="C10" s="138" t="s">
        <v>28</v>
      </c>
      <c r="D10" s="136"/>
      <c r="E10" s="40">
        <v>1060.116</v>
      </c>
      <c r="F10" s="41">
        <v>1961.16</v>
      </c>
      <c r="G10" s="41">
        <v>1796.7</v>
      </c>
      <c r="H10" s="34">
        <v>1713.27</v>
      </c>
      <c r="I10" s="34">
        <v>1366.41</v>
      </c>
      <c r="J10" s="34">
        <v>2412.46</v>
      </c>
      <c r="K10" s="34">
        <v>2242.7199999999998</v>
      </c>
      <c r="L10" s="34">
        <v>1975.01</v>
      </c>
      <c r="M10" s="34">
        <v>1902.55</v>
      </c>
      <c r="N10" s="34">
        <v>2978.64</v>
      </c>
      <c r="O10" s="34">
        <v>2396.79</v>
      </c>
      <c r="P10" s="34">
        <v>2478.5300000000002</v>
      </c>
      <c r="Q10" s="34">
        <v>2231.75</v>
      </c>
      <c r="R10" s="34">
        <v>1946.55</v>
      </c>
      <c r="S10" s="34">
        <v>2596.89</v>
      </c>
      <c r="T10" s="34">
        <v>2403.86</v>
      </c>
      <c r="U10" s="34">
        <v>2155.04</v>
      </c>
      <c r="V10" s="34">
        <v>2868.27</v>
      </c>
      <c r="W10" s="34">
        <v>2076.29</v>
      </c>
      <c r="X10" s="34">
        <v>1114.6400000000001</v>
      </c>
      <c r="AA10" s="34">
        <f t="shared" si="0"/>
        <v>1961.16</v>
      </c>
    </row>
    <row r="11" spans="1:27" ht="15" customHeight="1">
      <c r="A11" s="143" t="s">
        <v>131</v>
      </c>
      <c r="B11" s="31">
        <v>2023</v>
      </c>
      <c r="C11" s="138" t="s">
        <v>28</v>
      </c>
      <c r="D11" s="136"/>
      <c r="E11" s="40">
        <v>1060.116</v>
      </c>
      <c r="F11" s="41">
        <v>2242.89</v>
      </c>
      <c r="G11" s="41">
        <v>2093.5300000000002</v>
      </c>
      <c r="H11" s="34">
        <v>1985.28</v>
      </c>
      <c r="I11" s="34">
        <v>1525.46</v>
      </c>
      <c r="J11" s="34">
        <v>2620.4899999999998</v>
      </c>
      <c r="K11" s="34">
        <v>2470.04</v>
      </c>
      <c r="L11" s="34">
        <v>2145.9299999999998</v>
      </c>
      <c r="M11" s="34">
        <v>2078.86</v>
      </c>
      <c r="N11" s="34">
        <v>3309.49</v>
      </c>
      <c r="O11" s="34">
        <v>2654.94</v>
      </c>
      <c r="P11" s="34">
        <v>2717.37</v>
      </c>
      <c r="Q11" s="34">
        <v>2437.0300000000002</v>
      </c>
      <c r="R11" s="34">
        <v>2090</v>
      </c>
      <c r="S11" s="34">
        <v>2784.66</v>
      </c>
      <c r="T11" s="34">
        <v>2648.92</v>
      </c>
      <c r="U11" s="34">
        <v>2321.83</v>
      </c>
      <c r="V11" s="34">
        <v>3085.77</v>
      </c>
      <c r="W11" s="34">
        <v>2221.0100000000002</v>
      </c>
      <c r="X11" s="34">
        <v>1173.54</v>
      </c>
      <c r="AA11" s="34">
        <f t="shared" si="0"/>
        <v>2242.89</v>
      </c>
    </row>
    <row r="12" spans="1:27" ht="15" customHeight="1">
      <c r="A12" s="143" t="s">
        <v>132</v>
      </c>
      <c r="B12" s="31">
        <v>2023</v>
      </c>
      <c r="C12" s="138" t="s">
        <v>28</v>
      </c>
      <c r="D12" s="136"/>
      <c r="E12" s="40">
        <v>1060.116</v>
      </c>
      <c r="F12" s="41">
        <v>1824.21</v>
      </c>
      <c r="G12" s="41">
        <v>1695.41</v>
      </c>
      <c r="H12" s="34">
        <v>1609.77</v>
      </c>
      <c r="I12" s="34">
        <v>1225.56</v>
      </c>
      <c r="J12" s="34">
        <v>2170.6999999999998</v>
      </c>
      <c r="K12" s="34">
        <v>2049.48</v>
      </c>
      <c r="L12" s="34">
        <v>1797.33</v>
      </c>
      <c r="M12" s="34">
        <v>1743.62</v>
      </c>
      <c r="N12" s="34">
        <v>2743.68</v>
      </c>
      <c r="O12" s="34">
        <v>2212.84</v>
      </c>
      <c r="P12" s="34">
        <v>2301.85</v>
      </c>
      <c r="Q12" s="34">
        <v>2050.91</v>
      </c>
      <c r="R12" s="34">
        <v>1787.63</v>
      </c>
      <c r="S12" s="34">
        <v>2387.92</v>
      </c>
      <c r="T12" s="34">
        <v>2191.5700000000002</v>
      </c>
      <c r="U12" s="34">
        <v>1949.14</v>
      </c>
      <c r="V12" s="34">
        <v>2599.2199999999998</v>
      </c>
      <c r="W12" s="34">
        <v>1787.15</v>
      </c>
      <c r="X12" s="34">
        <v>1013.34</v>
      </c>
      <c r="AA12" s="34">
        <f t="shared" si="0"/>
        <v>1824.21</v>
      </c>
    </row>
    <row r="13" spans="1:27" ht="15" customHeight="1">
      <c r="A13" s="143" t="s">
        <v>133</v>
      </c>
      <c r="B13" s="31">
        <v>2023</v>
      </c>
      <c r="C13" s="138" t="s">
        <v>28</v>
      </c>
      <c r="D13" s="136"/>
      <c r="E13" s="40">
        <v>1060.116</v>
      </c>
      <c r="F13" s="41">
        <v>1692.97</v>
      </c>
      <c r="G13" s="41">
        <v>1533.32</v>
      </c>
      <c r="H13" s="34">
        <v>1472.18</v>
      </c>
      <c r="I13" s="34">
        <v>1113.73</v>
      </c>
      <c r="J13" s="34">
        <v>1914.24</v>
      </c>
      <c r="K13" s="34">
        <v>1823.48</v>
      </c>
      <c r="L13" s="34">
        <v>1618.57</v>
      </c>
      <c r="M13" s="34">
        <v>1570.27</v>
      </c>
      <c r="N13" s="34">
        <v>2352.0500000000002</v>
      </c>
      <c r="O13" s="34">
        <v>1953.46</v>
      </c>
      <c r="P13" s="34">
        <v>2056.41</v>
      </c>
      <c r="Q13" s="34">
        <v>1902.8</v>
      </c>
      <c r="R13" s="34">
        <v>1620.1</v>
      </c>
      <c r="S13" s="34">
        <v>2165.7800000000002</v>
      </c>
      <c r="T13" s="34">
        <v>2031.26</v>
      </c>
      <c r="U13" s="34">
        <v>1762.48</v>
      </c>
      <c r="V13" s="34">
        <v>2344.4699999999998</v>
      </c>
      <c r="W13" s="34">
        <v>1645.02</v>
      </c>
      <c r="X13" s="34">
        <v>900.89</v>
      </c>
      <c r="AA13" s="34">
        <f t="shared" si="0"/>
        <v>1692.97</v>
      </c>
    </row>
    <row r="14" spans="1:27" ht="15" customHeight="1">
      <c r="A14" s="143" t="s">
        <v>134</v>
      </c>
      <c r="B14" s="31">
        <v>2023</v>
      </c>
      <c r="C14" s="138" t="s">
        <v>28</v>
      </c>
      <c r="D14" s="136"/>
      <c r="E14" s="40">
        <v>1060.116</v>
      </c>
      <c r="F14" s="41">
        <v>2711.79</v>
      </c>
      <c r="G14" s="41">
        <v>2522.38</v>
      </c>
      <c r="H14" s="34">
        <v>2424.85</v>
      </c>
      <c r="I14" s="34">
        <v>1812.22</v>
      </c>
      <c r="J14" s="150">
        <v>3110.4</v>
      </c>
      <c r="K14" s="34">
        <v>3023.03</v>
      </c>
      <c r="L14" s="34">
        <v>2641.52</v>
      </c>
      <c r="M14" s="34">
        <v>2549.29</v>
      </c>
      <c r="N14" s="34">
        <v>3809.69</v>
      </c>
      <c r="O14" s="34">
        <v>3173.24</v>
      </c>
      <c r="P14" s="34">
        <v>3337.93</v>
      </c>
      <c r="Q14" s="34">
        <v>3119.48</v>
      </c>
      <c r="R14" s="34">
        <v>2643.78</v>
      </c>
      <c r="S14" s="34">
        <v>3545.63</v>
      </c>
      <c r="T14" s="34">
        <v>3352.59</v>
      </c>
      <c r="U14" s="34">
        <v>2880.06</v>
      </c>
      <c r="V14" s="34">
        <v>3845.46</v>
      </c>
      <c r="W14" s="34">
        <v>2566.08</v>
      </c>
      <c r="X14" s="34">
        <v>1423.67</v>
      </c>
      <c r="AA14" s="34">
        <f t="shared" si="0"/>
        <v>2711.79</v>
      </c>
    </row>
    <row r="15" spans="1:27" ht="15" customHeight="1">
      <c r="A15" s="143" t="s">
        <v>135</v>
      </c>
      <c r="B15" s="31">
        <v>2023</v>
      </c>
      <c r="C15" s="138" t="s">
        <v>28</v>
      </c>
      <c r="D15" s="136"/>
      <c r="E15" s="40">
        <v>1060.116</v>
      </c>
      <c r="F15" s="41">
        <v>1597.92</v>
      </c>
      <c r="G15" s="41">
        <v>1561.38</v>
      </c>
      <c r="H15" s="34">
        <v>1502.72</v>
      </c>
      <c r="I15" s="34">
        <v>1109.26</v>
      </c>
      <c r="J15" s="34">
        <v>1852.08</v>
      </c>
      <c r="K15" s="34">
        <v>1823.55</v>
      </c>
      <c r="L15" s="34">
        <v>1613.63</v>
      </c>
      <c r="M15" s="34">
        <v>1570.44</v>
      </c>
      <c r="N15" s="34">
        <v>2298.54</v>
      </c>
      <c r="O15" s="34">
        <v>1942.54</v>
      </c>
      <c r="P15" s="34">
        <v>2080.4499999999998</v>
      </c>
      <c r="Q15" s="34">
        <v>1915</v>
      </c>
      <c r="R15" s="34">
        <v>1636.78</v>
      </c>
      <c r="S15" s="34">
        <v>2197.42</v>
      </c>
      <c r="T15" s="34">
        <v>2045.5</v>
      </c>
      <c r="U15" s="34">
        <v>1789.71</v>
      </c>
      <c r="V15" s="34">
        <v>2396.4499999999998</v>
      </c>
      <c r="W15" s="34">
        <v>1585.27</v>
      </c>
      <c r="X15" s="34">
        <v>902.83</v>
      </c>
      <c r="AA15" s="34">
        <f t="shared" si="0"/>
        <v>1597.92</v>
      </c>
    </row>
    <row r="16" spans="1:27" ht="15" customHeight="1">
      <c r="A16" s="143" t="s">
        <v>136</v>
      </c>
      <c r="B16" s="31">
        <v>2023</v>
      </c>
      <c r="C16" s="138" t="s">
        <v>28</v>
      </c>
      <c r="D16" s="136"/>
      <c r="E16" s="40">
        <v>1060.116</v>
      </c>
      <c r="F16" s="41">
        <v>2176.98</v>
      </c>
      <c r="G16" s="41">
        <v>2059.98</v>
      </c>
      <c r="H16" s="34">
        <v>1953.1</v>
      </c>
      <c r="I16" s="34">
        <v>1491.59</v>
      </c>
      <c r="J16" s="34">
        <v>2591.2800000000002</v>
      </c>
      <c r="K16" s="34">
        <v>2469.9699999999998</v>
      </c>
      <c r="L16" s="34">
        <v>2154.34</v>
      </c>
      <c r="M16" s="34">
        <v>2086.89</v>
      </c>
      <c r="N16" s="34">
        <v>3254.85</v>
      </c>
      <c r="O16" s="34">
        <v>2637.46</v>
      </c>
      <c r="P16" s="34">
        <v>2734.75</v>
      </c>
      <c r="Q16" s="34">
        <v>2491.12</v>
      </c>
      <c r="R16" s="34">
        <v>2131.0500000000002</v>
      </c>
      <c r="S16" s="34">
        <v>2844.8</v>
      </c>
      <c r="T16" s="34">
        <v>2686.28</v>
      </c>
      <c r="U16" s="34">
        <v>2334.2600000000002</v>
      </c>
      <c r="V16" s="34">
        <v>3114.61</v>
      </c>
      <c r="W16" s="34">
        <v>2204.4</v>
      </c>
      <c r="X16" s="34">
        <v>1157.3499999999999</v>
      </c>
      <c r="AA16" s="34">
        <f t="shared" si="0"/>
        <v>2176.98</v>
      </c>
    </row>
    <row r="17" spans="1:27" ht="15" customHeight="1">
      <c r="A17" s="143" t="s">
        <v>137</v>
      </c>
      <c r="B17" s="31">
        <v>2023</v>
      </c>
      <c r="C17" s="138" t="s">
        <v>28</v>
      </c>
      <c r="D17" s="136"/>
      <c r="E17" s="40">
        <v>1060.116</v>
      </c>
      <c r="F17" s="41">
        <v>1856.58</v>
      </c>
      <c r="G17" s="41">
        <v>1800.51</v>
      </c>
      <c r="H17" s="34">
        <v>1716.18</v>
      </c>
      <c r="I17" s="34">
        <v>1313.17</v>
      </c>
      <c r="J17" s="34">
        <v>2276.34</v>
      </c>
      <c r="K17" s="34">
        <v>2164.71</v>
      </c>
      <c r="L17" s="34">
        <v>1930.49</v>
      </c>
      <c r="M17" s="34">
        <v>1869.32</v>
      </c>
      <c r="N17" s="34">
        <v>2900.5</v>
      </c>
      <c r="O17" s="34">
        <v>2378.15</v>
      </c>
      <c r="P17" s="34">
        <v>2486.9</v>
      </c>
      <c r="Q17" s="34">
        <v>2197.08</v>
      </c>
      <c r="R17" s="34">
        <v>1915.57</v>
      </c>
      <c r="S17" s="34">
        <v>2562.4299999999998</v>
      </c>
      <c r="T17" s="34">
        <v>2334.98</v>
      </c>
      <c r="U17" s="34">
        <v>2075.16</v>
      </c>
      <c r="V17" s="34">
        <v>2776.42</v>
      </c>
      <c r="W17" s="34">
        <v>1955.73</v>
      </c>
      <c r="X17" s="34">
        <v>1079.47</v>
      </c>
      <c r="AA17" s="34">
        <f t="shared" si="0"/>
        <v>1856.58</v>
      </c>
    </row>
    <row r="18" spans="1:27" ht="15" customHeight="1">
      <c r="A18" s="143" t="s">
        <v>138</v>
      </c>
      <c r="B18" s="31">
        <v>2023</v>
      </c>
      <c r="C18" s="138" t="s">
        <v>28</v>
      </c>
      <c r="D18" s="136"/>
      <c r="E18" s="40">
        <v>1060.116</v>
      </c>
      <c r="F18" s="41">
        <v>1628.3</v>
      </c>
      <c r="G18" s="41">
        <v>1406.36</v>
      </c>
      <c r="H18" s="34">
        <v>1332.45</v>
      </c>
      <c r="I18" s="34">
        <v>994.36</v>
      </c>
      <c r="J18" s="34">
        <v>1946.48</v>
      </c>
      <c r="K18" s="34">
        <v>1745.27</v>
      </c>
      <c r="L18" s="34">
        <v>1542.76</v>
      </c>
      <c r="M18" s="34">
        <v>1484.52</v>
      </c>
      <c r="N18" s="34">
        <v>2392.5100000000002</v>
      </c>
      <c r="O18" s="34">
        <v>1888.88</v>
      </c>
      <c r="P18" s="34">
        <v>2002.65</v>
      </c>
      <c r="Q18" s="34">
        <v>1772.99</v>
      </c>
      <c r="R18" s="34">
        <v>1548.34</v>
      </c>
      <c r="S18" s="34">
        <v>2072.2199999999998</v>
      </c>
      <c r="T18" s="34">
        <v>1887.68</v>
      </c>
      <c r="U18" s="34">
        <v>1669.93</v>
      </c>
      <c r="V18" s="34">
        <v>2235.3000000000002</v>
      </c>
      <c r="W18" s="34">
        <v>1624.64</v>
      </c>
      <c r="X18" s="34">
        <v>935.25</v>
      </c>
      <c r="AA18" s="34">
        <f t="shared" si="0"/>
        <v>1628.3</v>
      </c>
    </row>
    <row r="19" spans="1:27" ht="15" customHeight="1">
      <c r="A19" s="143" t="s">
        <v>139</v>
      </c>
      <c r="B19" s="31">
        <v>2023</v>
      </c>
      <c r="C19" s="138" t="s">
        <v>28</v>
      </c>
      <c r="D19" s="136"/>
      <c r="E19" s="40">
        <v>1060.116</v>
      </c>
      <c r="F19" s="41">
        <v>2198.96</v>
      </c>
      <c r="G19" s="41">
        <v>2018.42</v>
      </c>
      <c r="H19" s="34">
        <v>1915.73</v>
      </c>
      <c r="I19" s="34">
        <v>1506.2</v>
      </c>
      <c r="J19" s="34">
        <v>2720.63</v>
      </c>
      <c r="K19" s="34">
        <v>2553.17</v>
      </c>
      <c r="L19" s="34">
        <v>2226.9499999999998</v>
      </c>
      <c r="M19" s="34">
        <v>2156.0100000000002</v>
      </c>
      <c r="N19" s="34">
        <v>3357.61</v>
      </c>
      <c r="O19" s="34">
        <v>2710.35</v>
      </c>
      <c r="P19" s="34">
        <v>2763.34</v>
      </c>
      <c r="Q19" s="34">
        <v>2541.11</v>
      </c>
      <c r="R19" s="34">
        <v>2196.38</v>
      </c>
      <c r="S19" s="34">
        <v>2930.48</v>
      </c>
      <c r="T19" s="34">
        <v>2720.8</v>
      </c>
      <c r="U19" s="34">
        <v>2420.62</v>
      </c>
      <c r="V19" s="34">
        <v>3229.42</v>
      </c>
      <c r="W19" s="34">
        <v>2334.7600000000002</v>
      </c>
      <c r="X19" s="34">
        <v>1224.1300000000001</v>
      </c>
      <c r="AA19" s="34">
        <f t="shared" si="0"/>
        <v>2198.96</v>
      </c>
    </row>
    <row r="20" spans="1:27" ht="15" customHeight="1">
      <c r="A20" s="143" t="s">
        <v>140</v>
      </c>
      <c r="B20" s="31">
        <v>2023</v>
      </c>
      <c r="C20" s="138" t="s">
        <v>28</v>
      </c>
      <c r="D20" s="136"/>
      <c r="E20" s="40">
        <v>1060.116</v>
      </c>
      <c r="F20" s="41">
        <v>1972.59</v>
      </c>
      <c r="G20" s="41">
        <v>1765.71</v>
      </c>
      <c r="H20" s="34">
        <v>1666.52</v>
      </c>
      <c r="I20" s="34">
        <v>1331.59</v>
      </c>
      <c r="J20" s="34">
        <v>2320.79</v>
      </c>
      <c r="K20" s="34">
        <v>2231.89</v>
      </c>
      <c r="L20" s="34">
        <v>1882</v>
      </c>
      <c r="M20" s="34">
        <v>1837.69</v>
      </c>
      <c r="N20" s="34">
        <v>2898.61</v>
      </c>
      <c r="O20" s="34">
        <v>2327.69</v>
      </c>
      <c r="P20" s="34">
        <v>2394.14</v>
      </c>
      <c r="Q20" s="34">
        <v>2217.62</v>
      </c>
      <c r="R20" s="34">
        <v>1879.12</v>
      </c>
      <c r="S20" s="34">
        <v>2501.9</v>
      </c>
      <c r="T20" s="34">
        <v>2383.83</v>
      </c>
      <c r="U20" s="34">
        <v>2081.42</v>
      </c>
      <c r="V20" s="34">
        <v>2761.9</v>
      </c>
      <c r="W20" s="34">
        <v>1878.17</v>
      </c>
      <c r="X20" s="34">
        <v>1053.95</v>
      </c>
      <c r="AA20" s="34">
        <f t="shared" si="0"/>
        <v>1972.59</v>
      </c>
    </row>
    <row r="21" spans="1:27" ht="15" customHeight="1">
      <c r="A21" s="143" t="s">
        <v>141</v>
      </c>
      <c r="B21" s="141">
        <v>2023</v>
      </c>
      <c r="C21" s="138" t="s">
        <v>142</v>
      </c>
      <c r="D21" s="136"/>
      <c r="E21" s="133">
        <v>1056.4179999999999</v>
      </c>
      <c r="F21" s="132">
        <v>2119</v>
      </c>
      <c r="G21" s="132">
        <v>1882.56</v>
      </c>
      <c r="H21" s="132">
        <v>1769.55</v>
      </c>
      <c r="I21" s="132">
        <v>1364.67</v>
      </c>
      <c r="J21" s="132">
        <v>2564.37</v>
      </c>
      <c r="K21" s="132">
        <v>2370.65</v>
      </c>
      <c r="L21" s="132">
        <v>2058.79</v>
      </c>
      <c r="M21" s="132">
        <v>2008.94</v>
      </c>
      <c r="N21" s="132">
        <v>3449.38</v>
      </c>
      <c r="O21" s="132">
        <v>2693.05</v>
      </c>
      <c r="P21" s="132">
        <v>2582.83</v>
      </c>
      <c r="Q21" s="132">
        <v>2367.19</v>
      </c>
      <c r="R21" s="132">
        <v>2001.83</v>
      </c>
      <c r="S21" s="132">
        <v>2657.45</v>
      </c>
      <c r="T21" s="132">
        <v>2552.4</v>
      </c>
      <c r="U21" s="132">
        <v>2190.06</v>
      </c>
      <c r="V21" s="132">
        <v>2911.78</v>
      </c>
      <c r="W21" s="132">
        <v>2014.62</v>
      </c>
      <c r="X21" s="132">
        <v>1155.97</v>
      </c>
      <c r="AA21" s="132">
        <f t="shared" si="0"/>
        <v>2119</v>
      </c>
    </row>
    <row r="22" spans="1:27" ht="15" customHeight="1">
      <c r="A22" s="143" t="s">
        <v>143</v>
      </c>
      <c r="B22" s="31">
        <v>2023</v>
      </c>
      <c r="C22" s="138" t="s">
        <v>28</v>
      </c>
      <c r="D22" s="136"/>
      <c r="E22" s="40">
        <v>1060.116</v>
      </c>
      <c r="F22" s="41">
        <v>2111.27</v>
      </c>
      <c r="G22" s="41">
        <v>1971.65</v>
      </c>
      <c r="H22" s="34">
        <v>1871.85</v>
      </c>
      <c r="I22" s="34">
        <v>1458.43</v>
      </c>
      <c r="J22" s="34">
        <v>2540.14</v>
      </c>
      <c r="K22" s="34">
        <v>2416.58</v>
      </c>
      <c r="L22" s="34">
        <v>2115.1799999999998</v>
      </c>
      <c r="M22" s="34">
        <v>2053.27</v>
      </c>
      <c r="N22" s="34">
        <v>3186.66</v>
      </c>
      <c r="O22" s="34">
        <v>2550.38</v>
      </c>
      <c r="P22" s="34">
        <v>2698.8</v>
      </c>
      <c r="Q22" s="34">
        <v>2466.87</v>
      </c>
      <c r="R22" s="34">
        <v>2110.66</v>
      </c>
      <c r="S22" s="34">
        <v>2811.77</v>
      </c>
      <c r="T22" s="34">
        <v>2633.44</v>
      </c>
      <c r="U22" s="34">
        <v>2297.41</v>
      </c>
      <c r="V22" s="34">
        <v>3057.85</v>
      </c>
      <c r="W22" s="34">
        <v>2213.1</v>
      </c>
      <c r="X22" s="34">
        <v>1184.6600000000001</v>
      </c>
      <c r="AA22" s="34">
        <f t="shared" si="0"/>
        <v>2111.27</v>
      </c>
    </row>
    <row r="23" spans="1:27" ht="15" customHeight="1">
      <c r="A23" s="143" t="s">
        <v>144</v>
      </c>
      <c r="B23" s="141">
        <v>2023</v>
      </c>
      <c r="C23" s="138" t="s">
        <v>145</v>
      </c>
      <c r="D23" s="136"/>
      <c r="E23" s="133">
        <v>1056.896</v>
      </c>
      <c r="F23" s="132">
        <v>1967.53</v>
      </c>
      <c r="G23" s="132">
        <v>1832.23</v>
      </c>
      <c r="H23" s="132">
        <v>1760.76</v>
      </c>
      <c r="I23" s="132">
        <v>1317.04</v>
      </c>
      <c r="J23" s="132">
        <v>2244.5500000000002</v>
      </c>
      <c r="K23" s="132">
        <v>2211.59</v>
      </c>
      <c r="L23" s="132">
        <v>1902.11</v>
      </c>
      <c r="M23" s="132">
        <v>1841.38</v>
      </c>
      <c r="N23" s="132">
        <v>2865.61</v>
      </c>
      <c r="O23" s="132">
        <v>2384.63</v>
      </c>
      <c r="P23" s="132">
        <v>2431.58</v>
      </c>
      <c r="Q23" s="132">
        <v>2241.4699999999998</v>
      </c>
      <c r="R23" s="132">
        <v>1918.15</v>
      </c>
      <c r="S23" s="132">
        <v>2547.94</v>
      </c>
      <c r="T23" s="132">
        <v>2387</v>
      </c>
      <c r="U23" s="132">
        <v>2077.25</v>
      </c>
      <c r="V23" s="132">
        <v>2761.71</v>
      </c>
      <c r="W23" s="132">
        <v>1808.51</v>
      </c>
      <c r="X23" s="132">
        <v>1089.95</v>
      </c>
      <c r="AA23" s="132">
        <f t="shared" si="0"/>
        <v>1967.53</v>
      </c>
    </row>
    <row r="24" spans="1:27" ht="15" customHeight="1">
      <c r="A24" s="143" t="s">
        <v>146</v>
      </c>
      <c r="B24" s="31">
        <v>2023</v>
      </c>
      <c r="C24" s="138" t="s">
        <v>28</v>
      </c>
      <c r="D24" s="136"/>
      <c r="E24" s="40">
        <v>1060.116</v>
      </c>
      <c r="F24" s="41">
        <v>2147.7600000000002</v>
      </c>
      <c r="G24" s="41">
        <v>2034.34</v>
      </c>
      <c r="H24" s="34">
        <v>1939.86</v>
      </c>
      <c r="I24" s="34">
        <v>1560.25</v>
      </c>
      <c r="J24" s="34">
        <v>2766.64</v>
      </c>
      <c r="K24" s="34">
        <v>2717.43</v>
      </c>
      <c r="L24" s="34">
        <v>2366.5300000000002</v>
      </c>
      <c r="M24" s="34">
        <v>2317.34</v>
      </c>
      <c r="N24" s="34">
        <v>3713.51</v>
      </c>
      <c r="O24" s="34">
        <v>3008.51</v>
      </c>
      <c r="P24" s="34">
        <v>3065.62</v>
      </c>
      <c r="Q24" s="34">
        <v>3038.16</v>
      </c>
      <c r="R24" s="34">
        <v>2362.85</v>
      </c>
      <c r="S24" s="34">
        <v>3178.46</v>
      </c>
      <c r="T24" s="34">
        <v>3449.92</v>
      </c>
      <c r="U24" s="34">
        <v>2716.29</v>
      </c>
      <c r="V24" s="34">
        <v>3653.28</v>
      </c>
      <c r="W24" s="34">
        <v>2192.42</v>
      </c>
      <c r="X24" s="34">
        <v>1207.77</v>
      </c>
      <c r="AA24" s="34">
        <f t="shared" si="0"/>
        <v>2147.7600000000002</v>
      </c>
    </row>
    <row r="25" spans="1:27" ht="15" customHeight="1">
      <c r="A25" s="143" t="s">
        <v>147</v>
      </c>
      <c r="B25" s="31">
        <v>2023</v>
      </c>
      <c r="C25" s="138" t="s">
        <v>28</v>
      </c>
      <c r="D25" s="136"/>
      <c r="E25" s="40">
        <v>1060.116</v>
      </c>
      <c r="F25" s="41">
        <v>1886.88</v>
      </c>
      <c r="G25" s="41">
        <v>1848.58</v>
      </c>
      <c r="H25" s="34">
        <v>1775.93</v>
      </c>
      <c r="I25" s="34">
        <v>1311.59</v>
      </c>
      <c r="J25" s="34">
        <v>2090.5100000000002</v>
      </c>
      <c r="K25" s="34">
        <v>2074.14</v>
      </c>
      <c r="L25" s="34">
        <v>1837.7</v>
      </c>
      <c r="M25" s="34">
        <v>1804.66</v>
      </c>
      <c r="N25" s="34">
        <v>2703.33</v>
      </c>
      <c r="O25" s="34">
        <v>2214</v>
      </c>
      <c r="P25" s="34">
        <v>2363.42</v>
      </c>
      <c r="Q25" s="34">
        <v>2262.83</v>
      </c>
      <c r="R25" s="34">
        <v>1876.2</v>
      </c>
      <c r="S25" s="34">
        <v>2512.42</v>
      </c>
      <c r="T25" s="34">
        <v>2404.6799999999998</v>
      </c>
      <c r="U25" s="34">
        <v>2027.77</v>
      </c>
      <c r="V25" s="34">
        <v>2695.05</v>
      </c>
      <c r="W25" s="34">
        <v>1809.63</v>
      </c>
      <c r="X25" s="34">
        <v>1047.6600000000001</v>
      </c>
      <c r="AA25" s="34">
        <f t="shared" si="0"/>
        <v>1886.88</v>
      </c>
    </row>
    <row r="26" spans="1:27" ht="15" customHeight="1">
      <c r="A26" s="143" t="s">
        <v>148</v>
      </c>
      <c r="B26" s="31">
        <v>2023</v>
      </c>
      <c r="C26" s="138" t="s">
        <v>28</v>
      </c>
      <c r="D26" s="136"/>
      <c r="E26" s="40">
        <v>1060.116</v>
      </c>
      <c r="F26" s="41">
        <v>2217.11</v>
      </c>
      <c r="G26" s="41">
        <v>2102.2600000000002</v>
      </c>
      <c r="H26" s="34">
        <v>2009.14</v>
      </c>
      <c r="I26" s="34">
        <v>1526.92</v>
      </c>
      <c r="J26" s="34">
        <v>2458.0500000000002</v>
      </c>
      <c r="K26" s="34">
        <v>2349.4499999999998</v>
      </c>
      <c r="L26" s="34">
        <v>2160.62</v>
      </c>
      <c r="M26" s="34">
        <v>2091.3200000000002</v>
      </c>
      <c r="N26" s="34">
        <v>3570.07</v>
      </c>
      <c r="O26" s="34">
        <v>2886.12</v>
      </c>
      <c r="P26" s="34">
        <v>2827.91</v>
      </c>
      <c r="Q26" s="34">
        <v>2621.92</v>
      </c>
      <c r="R26" s="34">
        <v>2200.6799999999998</v>
      </c>
      <c r="S26" s="34">
        <v>2936.14</v>
      </c>
      <c r="T26" s="34">
        <v>2867.74</v>
      </c>
      <c r="U26" s="34">
        <v>2488.9</v>
      </c>
      <c r="V26" s="34">
        <v>3297.01</v>
      </c>
      <c r="W26" s="34">
        <v>1915.4</v>
      </c>
      <c r="X26" s="34">
        <v>1273.6600000000001</v>
      </c>
      <c r="AA26" s="34">
        <f t="shared" si="0"/>
        <v>2217.11</v>
      </c>
    </row>
    <row r="27" spans="1:27" ht="15" customHeight="1">
      <c r="A27" s="143" t="s">
        <v>149</v>
      </c>
      <c r="B27" s="31">
        <v>2023</v>
      </c>
      <c r="C27" s="138" t="s">
        <v>28</v>
      </c>
      <c r="D27" s="136"/>
      <c r="E27" s="40">
        <v>1060.116</v>
      </c>
      <c r="F27" s="41">
        <v>2402.56</v>
      </c>
      <c r="G27" s="41">
        <v>2226.9899999999998</v>
      </c>
      <c r="H27" s="34">
        <v>2123.6799999999998</v>
      </c>
      <c r="I27" s="34">
        <v>1691.13</v>
      </c>
      <c r="J27" s="34">
        <v>2867.3</v>
      </c>
      <c r="K27" s="34">
        <v>2697.61</v>
      </c>
      <c r="L27" s="34">
        <v>2388.98</v>
      </c>
      <c r="M27" s="34">
        <v>2306.0700000000002</v>
      </c>
      <c r="N27" s="34">
        <v>3466.6</v>
      </c>
      <c r="O27" s="34">
        <v>2817.71</v>
      </c>
      <c r="P27" s="34">
        <v>2995.8</v>
      </c>
      <c r="Q27" s="34">
        <v>2759.95</v>
      </c>
      <c r="R27" s="34">
        <v>2405.8200000000002</v>
      </c>
      <c r="S27" s="34">
        <v>3218.86</v>
      </c>
      <c r="T27" s="34">
        <v>2918.39</v>
      </c>
      <c r="U27" s="34">
        <v>2604.5300000000002</v>
      </c>
      <c r="V27" s="34">
        <v>3474.17</v>
      </c>
      <c r="W27" s="34">
        <v>2565.06</v>
      </c>
      <c r="X27" s="34">
        <v>1354.63</v>
      </c>
      <c r="AA27" s="34">
        <f t="shared" si="0"/>
        <v>2402.56</v>
      </c>
    </row>
    <row r="28" spans="1:27" ht="15" customHeight="1">
      <c r="A28" s="143" t="s">
        <v>30</v>
      </c>
      <c r="B28" s="31">
        <v>2023</v>
      </c>
      <c r="C28" s="138" t="s">
        <v>28</v>
      </c>
      <c r="D28" s="136"/>
      <c r="E28" s="40">
        <v>1060.116</v>
      </c>
      <c r="F28" s="34">
        <v>1869.38</v>
      </c>
      <c r="G28" s="34">
        <v>1739.08</v>
      </c>
      <c r="H28" s="34">
        <v>1663.04</v>
      </c>
      <c r="I28" s="34">
        <v>1281.97</v>
      </c>
      <c r="J28" s="34">
        <v>2289.14</v>
      </c>
      <c r="K28" s="34">
        <v>2136</v>
      </c>
      <c r="L28" s="34">
        <v>1909.14</v>
      </c>
      <c r="M28" s="34">
        <v>1852.07</v>
      </c>
      <c r="N28" s="34">
        <v>2793.65</v>
      </c>
      <c r="O28" s="34">
        <v>2257.89</v>
      </c>
      <c r="P28" s="34">
        <v>2427.94</v>
      </c>
      <c r="Q28" s="34">
        <v>2212.87</v>
      </c>
      <c r="R28" s="34">
        <v>1918.87</v>
      </c>
      <c r="S28" s="34">
        <v>2556.11</v>
      </c>
      <c r="T28" s="34">
        <v>2338.9699999999998</v>
      </c>
      <c r="U28" s="34">
        <v>2063.44</v>
      </c>
      <c r="V28" s="34">
        <v>2700.41</v>
      </c>
      <c r="W28" s="34">
        <v>2023.69</v>
      </c>
      <c r="X28" s="34">
        <v>1094.0999999999999</v>
      </c>
      <c r="AA28" s="34">
        <f t="shared" si="0"/>
        <v>1869.38</v>
      </c>
    </row>
    <row r="29" spans="1:27" ht="15" customHeight="1">
      <c r="A29" s="143" t="s">
        <v>150</v>
      </c>
      <c r="B29" s="31">
        <v>2023</v>
      </c>
      <c r="C29" s="138" t="s">
        <v>28</v>
      </c>
      <c r="D29" s="136"/>
      <c r="E29" s="40">
        <v>1060.116</v>
      </c>
      <c r="F29" s="41">
        <v>1676.42</v>
      </c>
      <c r="G29" s="41">
        <v>1637.42</v>
      </c>
      <c r="H29" s="41">
        <v>1535.5</v>
      </c>
      <c r="I29" s="34">
        <v>1217.72</v>
      </c>
      <c r="J29" s="41">
        <v>2114.12</v>
      </c>
      <c r="K29" s="34">
        <v>1999.19</v>
      </c>
      <c r="L29" s="34">
        <v>1802.19</v>
      </c>
      <c r="M29" s="34">
        <v>1756.07</v>
      </c>
      <c r="N29" s="41">
        <v>2740.22</v>
      </c>
      <c r="O29" s="34">
        <v>2243.89</v>
      </c>
      <c r="P29" s="34">
        <v>2329.14</v>
      </c>
      <c r="Q29" s="41">
        <v>2008.4</v>
      </c>
      <c r="R29" s="34">
        <v>1720.99</v>
      </c>
      <c r="S29" s="34">
        <v>2366.09</v>
      </c>
      <c r="T29" s="41">
        <v>2124.2800000000002</v>
      </c>
      <c r="U29" s="34">
        <v>1885.36</v>
      </c>
      <c r="V29" s="34">
        <v>2584.17</v>
      </c>
      <c r="W29" s="41">
        <v>1758.09</v>
      </c>
      <c r="X29" s="34">
        <v>997.83</v>
      </c>
      <c r="AA29" s="34">
        <f t="shared" si="0"/>
        <v>1676.42</v>
      </c>
    </row>
    <row r="30" spans="1:27" ht="15" customHeight="1">
      <c r="A30" s="143" t="s">
        <v>151</v>
      </c>
      <c r="B30" s="141">
        <v>2019</v>
      </c>
      <c r="C30" s="138" t="s">
        <v>152</v>
      </c>
      <c r="D30" s="136"/>
      <c r="E30" s="133">
        <v>755.625</v>
      </c>
      <c r="F30" s="134">
        <v>1468.75</v>
      </c>
      <c r="G30" s="134">
        <v>1271.55</v>
      </c>
      <c r="H30" s="134">
        <v>1208.55</v>
      </c>
      <c r="I30" s="134">
        <v>898.13</v>
      </c>
      <c r="J30" s="134">
        <v>1699.69</v>
      </c>
      <c r="K30" s="134">
        <v>1640.74</v>
      </c>
      <c r="L30" s="134">
        <v>1358.38</v>
      </c>
      <c r="M30" s="134">
        <v>1307.53</v>
      </c>
      <c r="N30" s="134">
        <v>2159.2399999999998</v>
      </c>
      <c r="O30" s="134">
        <v>1644.94</v>
      </c>
      <c r="P30" s="134">
        <v>1709.93</v>
      </c>
      <c r="Q30" s="134">
        <v>1557.23</v>
      </c>
      <c r="R30" s="134">
        <v>1330.11</v>
      </c>
      <c r="S30" s="134">
        <v>1757.34</v>
      </c>
      <c r="T30" s="134">
        <v>1666.07</v>
      </c>
      <c r="U30" s="134">
        <v>1450.78</v>
      </c>
      <c r="V30" s="134">
        <v>1918.08</v>
      </c>
      <c r="W30" s="134">
        <v>1324.05</v>
      </c>
      <c r="X30" s="134">
        <v>709.5</v>
      </c>
      <c r="AA30" s="134">
        <f t="shared" si="0"/>
        <v>1468.75</v>
      </c>
    </row>
    <row r="31" spans="1:27">
      <c r="A31" s="143" t="s">
        <v>149</v>
      </c>
      <c r="B31" s="141">
        <v>2021</v>
      </c>
      <c r="C31" s="138" t="s">
        <v>153</v>
      </c>
      <c r="D31" s="136"/>
      <c r="E31" s="45"/>
      <c r="F31" s="132">
        <v>2173.84</v>
      </c>
      <c r="G31" s="132">
        <v>2015.11</v>
      </c>
      <c r="H31" s="132">
        <v>1922.07</v>
      </c>
      <c r="I31" s="132">
        <v>1537.18</v>
      </c>
      <c r="J31" s="132">
        <v>2593.19</v>
      </c>
      <c r="K31" s="132">
        <v>2439.4699999999998</v>
      </c>
      <c r="L31" s="132">
        <v>2158.2399999999998</v>
      </c>
      <c r="M31" s="132">
        <v>2084.85</v>
      </c>
      <c r="N31" s="132">
        <v>3137.08</v>
      </c>
      <c r="O31" s="132">
        <v>2547.33</v>
      </c>
      <c r="P31" s="132">
        <v>2707.01</v>
      </c>
      <c r="Q31" s="132">
        <v>2496.54</v>
      </c>
      <c r="R31" s="132">
        <v>2170.3000000000002</v>
      </c>
      <c r="S31" s="132">
        <v>2905.32</v>
      </c>
      <c r="T31" s="132">
        <v>2643.96</v>
      </c>
      <c r="U31" s="132">
        <v>2352.39</v>
      </c>
      <c r="V31" s="132">
        <v>3139.06</v>
      </c>
      <c r="W31" s="132">
        <v>2323.6999999999998</v>
      </c>
      <c r="X31" s="149">
        <v>1224.83</v>
      </c>
      <c r="AA31" s="34">
        <f t="shared" si="0"/>
        <v>2173.84</v>
      </c>
    </row>
    <row r="32" spans="1:27" s="148" customFormat="1">
      <c r="A32" s="144"/>
      <c r="B32" s="135"/>
      <c r="C32" s="135"/>
      <c r="D32" s="136"/>
      <c r="E32" s="145"/>
      <c r="F32" s="146"/>
      <c r="G32" s="146"/>
      <c r="H32" s="147"/>
      <c r="I32" s="147"/>
      <c r="J32" s="147"/>
      <c r="K32" s="147"/>
      <c r="L32" s="147"/>
      <c r="M32" s="147"/>
      <c r="N32" s="147"/>
      <c r="O32" s="147"/>
      <c r="P32" s="147"/>
      <c r="Q32" s="147"/>
      <c r="R32" s="147"/>
      <c r="S32" s="147"/>
      <c r="T32" s="147"/>
      <c r="U32" s="147"/>
      <c r="V32" s="147"/>
      <c r="W32" s="147"/>
      <c r="X32" s="147"/>
      <c r="AA32" s="147">
        <f t="shared" si="0"/>
        <v>0</v>
      </c>
    </row>
    <row r="33" spans="1:27" s="148" customFormat="1">
      <c r="A33" s="144"/>
      <c r="B33" s="135"/>
      <c r="C33" s="135"/>
      <c r="D33" s="136"/>
      <c r="E33" s="145"/>
      <c r="F33" s="146"/>
      <c r="G33" s="146"/>
      <c r="H33" s="147"/>
      <c r="I33" s="147"/>
      <c r="J33" s="147"/>
      <c r="K33" s="147"/>
      <c r="L33" s="147"/>
      <c r="M33" s="147"/>
      <c r="N33" s="147"/>
      <c r="O33" s="147"/>
      <c r="P33" s="147"/>
      <c r="Q33" s="147"/>
      <c r="R33" s="147"/>
      <c r="S33" s="147"/>
      <c r="T33" s="147"/>
      <c r="U33" s="147"/>
      <c r="V33" s="147"/>
      <c r="W33" s="147"/>
      <c r="X33" s="147"/>
      <c r="AA33" s="147">
        <f t="shared" si="0"/>
        <v>0</v>
      </c>
    </row>
    <row r="34" spans="1:27" s="148" customFormat="1">
      <c r="A34" s="144"/>
      <c r="B34" s="135"/>
      <c r="C34" s="135"/>
      <c r="D34" s="136"/>
      <c r="E34" s="145"/>
      <c r="F34" s="146"/>
      <c r="G34" s="146"/>
      <c r="H34" s="147"/>
      <c r="I34" s="147"/>
      <c r="J34" s="147"/>
      <c r="K34" s="147"/>
      <c r="L34" s="147"/>
      <c r="M34" s="147"/>
      <c r="N34" s="147"/>
      <c r="O34" s="147"/>
      <c r="P34" s="147"/>
      <c r="Q34" s="147"/>
      <c r="R34" s="147"/>
      <c r="S34" s="147"/>
      <c r="T34" s="147"/>
      <c r="U34" s="147"/>
      <c r="V34" s="147"/>
      <c r="W34" s="147"/>
      <c r="X34" s="147"/>
      <c r="AA34" s="147">
        <f t="shared" si="0"/>
        <v>0</v>
      </c>
    </row>
    <row r="35" spans="1:27" s="148" customFormat="1">
      <c r="A35" s="144"/>
      <c r="B35" s="135"/>
      <c r="C35" s="135"/>
      <c r="D35" s="136"/>
      <c r="E35" s="145"/>
      <c r="F35" s="146"/>
      <c r="G35" s="146"/>
      <c r="H35" s="147"/>
      <c r="I35" s="147"/>
      <c r="J35" s="147"/>
      <c r="K35" s="147"/>
      <c r="L35" s="147"/>
      <c r="M35" s="147"/>
      <c r="N35" s="147"/>
      <c r="O35" s="147"/>
      <c r="P35" s="147"/>
      <c r="Q35" s="147"/>
      <c r="R35" s="147"/>
      <c r="S35" s="147"/>
      <c r="T35" s="147"/>
      <c r="U35" s="147"/>
      <c r="V35" s="147"/>
      <c r="W35" s="147"/>
      <c r="X35" s="147"/>
      <c r="AA35" s="147">
        <f t="shared" si="0"/>
        <v>0</v>
      </c>
    </row>
    <row r="36" spans="1:27" s="148" customFormat="1">
      <c r="A36" s="144"/>
      <c r="B36" s="135"/>
      <c r="C36" s="135"/>
      <c r="D36" s="136"/>
      <c r="E36" s="145"/>
      <c r="F36" s="146"/>
      <c r="G36" s="146"/>
      <c r="H36" s="147"/>
      <c r="I36" s="147"/>
      <c r="J36" s="147"/>
      <c r="K36" s="147"/>
      <c r="L36" s="147"/>
      <c r="M36" s="147"/>
      <c r="N36" s="147"/>
      <c r="O36" s="147"/>
      <c r="P36" s="147"/>
      <c r="Q36" s="147"/>
      <c r="R36" s="147"/>
      <c r="S36" s="147"/>
      <c r="T36" s="147"/>
      <c r="U36" s="147"/>
      <c r="V36" s="147"/>
      <c r="W36" s="147"/>
      <c r="X36" s="147"/>
      <c r="AA36" s="147">
        <f t="shared" si="0"/>
        <v>0</v>
      </c>
    </row>
    <row r="37" spans="1:27" s="148" customFormat="1">
      <c r="A37" s="144"/>
      <c r="B37" s="135"/>
      <c r="C37" s="135"/>
      <c r="D37" s="136"/>
      <c r="E37" s="145"/>
      <c r="F37" s="146"/>
      <c r="G37" s="146"/>
      <c r="H37" s="147"/>
      <c r="I37" s="147"/>
      <c r="J37" s="147"/>
      <c r="K37" s="147"/>
      <c r="L37" s="147"/>
      <c r="M37" s="147"/>
      <c r="N37" s="147"/>
      <c r="O37" s="147"/>
      <c r="P37" s="147"/>
      <c r="Q37" s="147"/>
      <c r="R37" s="147"/>
      <c r="S37" s="147"/>
      <c r="T37" s="147"/>
      <c r="U37" s="147"/>
      <c r="V37" s="147"/>
      <c r="W37" s="147"/>
      <c r="X37" s="147"/>
      <c r="AA37" s="147">
        <f t="shared" si="0"/>
        <v>0</v>
      </c>
    </row>
    <row r="38" spans="1:27" s="148" customFormat="1">
      <c r="A38" s="144"/>
      <c r="B38" s="135"/>
      <c r="C38" s="135"/>
      <c r="D38" s="136"/>
      <c r="E38" s="145"/>
      <c r="F38" s="146"/>
      <c r="G38" s="146"/>
      <c r="H38" s="147"/>
      <c r="I38" s="147"/>
      <c r="J38" s="147"/>
      <c r="K38" s="147"/>
      <c r="L38" s="147"/>
      <c r="M38" s="147"/>
      <c r="N38" s="147"/>
      <c r="O38" s="147"/>
      <c r="P38" s="147"/>
      <c r="Q38" s="147"/>
      <c r="R38" s="147"/>
      <c r="S38" s="147"/>
      <c r="T38" s="147"/>
      <c r="U38" s="147"/>
      <c r="V38" s="147"/>
      <c r="W38" s="147"/>
      <c r="X38" s="147"/>
      <c r="AA38" s="147">
        <f t="shared" si="0"/>
        <v>0</v>
      </c>
    </row>
    <row r="39" spans="1:27" s="148" customFormat="1">
      <c r="A39" s="144"/>
      <c r="B39" s="135"/>
      <c r="C39" s="135"/>
      <c r="D39" s="136"/>
      <c r="E39" s="145"/>
      <c r="F39" s="146"/>
      <c r="G39" s="146"/>
      <c r="H39" s="147"/>
      <c r="I39" s="147"/>
      <c r="J39" s="147"/>
      <c r="K39" s="147"/>
      <c r="L39" s="147"/>
      <c r="M39" s="147"/>
      <c r="N39" s="147"/>
      <c r="O39" s="147"/>
      <c r="P39" s="147"/>
      <c r="Q39" s="147"/>
      <c r="R39" s="147"/>
      <c r="S39" s="147"/>
      <c r="T39" s="147"/>
      <c r="U39" s="147"/>
      <c r="V39" s="147"/>
      <c r="W39" s="147"/>
      <c r="X39" s="147"/>
      <c r="AA39" s="147">
        <f t="shared" si="0"/>
        <v>0</v>
      </c>
    </row>
    <row r="40" spans="1:27" s="148" customFormat="1">
      <c r="A40" s="144"/>
      <c r="B40" s="135"/>
      <c r="C40" s="135"/>
      <c r="D40" s="136"/>
      <c r="E40" s="145"/>
      <c r="F40" s="146"/>
      <c r="G40" s="146"/>
      <c r="H40" s="147"/>
      <c r="I40" s="147"/>
      <c r="J40" s="147"/>
      <c r="K40" s="147"/>
      <c r="L40" s="147"/>
      <c r="M40" s="147"/>
      <c r="N40" s="147"/>
      <c r="O40" s="147"/>
      <c r="P40" s="147"/>
      <c r="Q40" s="147"/>
      <c r="R40" s="147"/>
      <c r="S40" s="147"/>
      <c r="T40" s="147"/>
      <c r="U40" s="147"/>
      <c r="V40" s="147"/>
      <c r="W40" s="147"/>
      <c r="X40" s="147"/>
      <c r="AA40" s="147">
        <f t="shared" si="0"/>
        <v>0</v>
      </c>
    </row>
    <row r="41" spans="1:27" s="148" customFormat="1">
      <c r="A41" s="144"/>
      <c r="B41" s="135"/>
      <c r="C41" s="135"/>
      <c r="D41" s="136"/>
      <c r="E41" s="145"/>
      <c r="F41" s="146"/>
      <c r="G41" s="146"/>
      <c r="H41" s="147"/>
      <c r="I41" s="147"/>
      <c r="J41" s="147"/>
      <c r="K41" s="147"/>
      <c r="L41" s="147"/>
      <c r="M41" s="147"/>
      <c r="N41" s="147"/>
      <c r="O41" s="147"/>
      <c r="P41" s="147"/>
      <c r="Q41" s="147"/>
      <c r="R41" s="147"/>
      <c r="S41" s="147"/>
      <c r="T41" s="147"/>
      <c r="U41" s="147"/>
      <c r="V41" s="147"/>
      <c r="W41" s="147"/>
      <c r="X41" s="147"/>
      <c r="AA41" s="147">
        <f t="shared" si="0"/>
        <v>0</v>
      </c>
    </row>
    <row r="42" spans="1:27" s="148" customFormat="1">
      <c r="A42" s="144"/>
      <c r="B42" s="135"/>
      <c r="C42" s="135"/>
      <c r="D42" s="136"/>
      <c r="E42" s="145"/>
      <c r="F42" s="146"/>
      <c r="G42" s="146"/>
      <c r="H42" s="147"/>
      <c r="I42" s="147"/>
      <c r="J42" s="147"/>
      <c r="K42" s="147"/>
      <c r="L42" s="147"/>
      <c r="M42" s="147"/>
      <c r="N42" s="147"/>
      <c r="O42" s="147"/>
      <c r="P42" s="147"/>
      <c r="Q42" s="147"/>
      <c r="R42" s="147"/>
      <c r="S42" s="147"/>
      <c r="T42" s="147"/>
      <c r="U42" s="147"/>
      <c r="V42" s="147"/>
      <c r="W42" s="147"/>
      <c r="X42" s="147"/>
      <c r="AA42" s="147">
        <f t="shared" si="0"/>
        <v>0</v>
      </c>
    </row>
    <row r="43" spans="1:27" s="148" customFormat="1">
      <c r="A43" s="144"/>
      <c r="B43" s="135"/>
      <c r="C43" s="135"/>
      <c r="D43" s="136"/>
      <c r="E43" s="145"/>
      <c r="F43" s="146"/>
      <c r="G43" s="146"/>
      <c r="H43" s="147"/>
      <c r="I43" s="147"/>
      <c r="J43" s="147"/>
      <c r="K43" s="147"/>
      <c r="L43" s="147"/>
      <c r="M43" s="147"/>
      <c r="N43" s="147"/>
      <c r="O43" s="147"/>
      <c r="P43" s="147"/>
      <c r="Q43" s="147"/>
      <c r="R43" s="147"/>
      <c r="S43" s="147"/>
      <c r="T43" s="147"/>
      <c r="U43" s="147"/>
      <c r="V43" s="147"/>
      <c r="W43" s="147"/>
      <c r="X43" s="147"/>
      <c r="AA43" s="147">
        <f t="shared" si="0"/>
        <v>0</v>
      </c>
    </row>
    <row r="44" spans="1:27" s="148" customFormat="1">
      <c r="A44" s="144"/>
      <c r="B44" s="135"/>
      <c r="C44" s="135"/>
      <c r="D44" s="136"/>
      <c r="E44" s="145"/>
      <c r="F44" s="146"/>
      <c r="G44" s="146"/>
      <c r="H44" s="147"/>
      <c r="I44" s="147"/>
      <c r="J44" s="147"/>
      <c r="K44" s="147"/>
      <c r="L44" s="147"/>
      <c r="M44" s="147"/>
      <c r="N44" s="147"/>
      <c r="O44" s="147"/>
      <c r="P44" s="147"/>
      <c r="Q44" s="147"/>
      <c r="R44" s="147"/>
      <c r="S44" s="147"/>
      <c r="T44" s="147"/>
      <c r="U44" s="147"/>
      <c r="V44" s="147"/>
      <c r="W44" s="147"/>
      <c r="X44" s="147"/>
      <c r="AA44" s="147">
        <f t="shared" si="0"/>
        <v>0</v>
      </c>
    </row>
    <row r="45" spans="1:27" s="148" customFormat="1">
      <c r="A45" s="144"/>
      <c r="B45" s="135"/>
      <c r="C45" s="135"/>
      <c r="D45" s="136"/>
      <c r="E45" s="145"/>
      <c r="F45" s="146"/>
      <c r="G45" s="146"/>
      <c r="H45" s="147"/>
      <c r="I45" s="147"/>
      <c r="J45" s="147"/>
      <c r="K45" s="147"/>
      <c r="L45" s="147"/>
      <c r="M45" s="147"/>
      <c r="N45" s="147"/>
      <c r="O45" s="147"/>
      <c r="P45" s="147"/>
      <c r="Q45" s="147"/>
      <c r="R45" s="147"/>
      <c r="S45" s="147"/>
      <c r="T45" s="147"/>
      <c r="U45" s="147"/>
      <c r="V45" s="147"/>
      <c r="W45" s="147"/>
      <c r="X45" s="147"/>
      <c r="AA45" s="147">
        <f t="shared" si="0"/>
        <v>0</v>
      </c>
    </row>
    <row r="46" spans="1:27" s="148" customFormat="1">
      <c r="A46" s="144"/>
      <c r="B46" s="135"/>
      <c r="C46" s="135"/>
      <c r="D46" s="136"/>
      <c r="E46" s="145"/>
      <c r="F46" s="146"/>
      <c r="G46" s="146"/>
      <c r="H46" s="147"/>
      <c r="I46" s="147"/>
      <c r="J46" s="147"/>
      <c r="K46" s="147"/>
      <c r="L46" s="147"/>
      <c r="M46" s="147"/>
      <c r="N46" s="147"/>
      <c r="O46" s="147"/>
      <c r="P46" s="147"/>
      <c r="Q46" s="147"/>
      <c r="R46" s="147"/>
      <c r="S46" s="147"/>
      <c r="T46" s="147"/>
      <c r="U46" s="147"/>
      <c r="V46" s="147"/>
      <c r="W46" s="147"/>
      <c r="X46" s="147"/>
      <c r="AA46" s="147">
        <f t="shared" si="0"/>
        <v>0</v>
      </c>
    </row>
    <row r="47" spans="1:27" s="148" customFormat="1">
      <c r="A47" s="144"/>
      <c r="B47" s="135"/>
      <c r="C47" s="135"/>
      <c r="D47" s="136"/>
      <c r="E47" s="145"/>
      <c r="F47" s="146"/>
      <c r="G47" s="146"/>
      <c r="H47" s="147"/>
      <c r="I47" s="147"/>
      <c r="J47" s="147"/>
      <c r="K47" s="147"/>
      <c r="L47" s="147"/>
      <c r="M47" s="147"/>
      <c r="N47" s="147"/>
      <c r="O47" s="147"/>
      <c r="P47" s="147"/>
      <c r="Q47" s="147"/>
      <c r="R47" s="147"/>
      <c r="S47" s="147"/>
      <c r="T47" s="147"/>
      <c r="U47" s="147"/>
      <c r="V47" s="147"/>
      <c r="W47" s="147"/>
      <c r="X47" s="147"/>
      <c r="AA47" s="147">
        <f t="shared" si="0"/>
        <v>0</v>
      </c>
    </row>
    <row r="48" spans="1:27" s="148" customFormat="1">
      <c r="A48" s="144"/>
      <c r="B48" s="135"/>
      <c r="C48" s="135"/>
      <c r="D48" s="136"/>
      <c r="E48" s="145"/>
      <c r="F48" s="146"/>
      <c r="G48" s="146"/>
      <c r="H48" s="147"/>
      <c r="I48" s="147"/>
      <c r="J48" s="147"/>
      <c r="K48" s="147"/>
      <c r="L48" s="147"/>
      <c r="M48" s="147"/>
      <c r="N48" s="147"/>
      <c r="O48" s="147"/>
      <c r="P48" s="147"/>
      <c r="Q48" s="147"/>
      <c r="R48" s="147"/>
      <c r="S48" s="147"/>
      <c r="T48" s="147"/>
      <c r="U48" s="147"/>
      <c r="V48" s="147"/>
      <c r="W48" s="147"/>
      <c r="X48" s="147"/>
      <c r="AA48" s="147">
        <f t="shared" si="0"/>
        <v>0</v>
      </c>
    </row>
    <row r="49" spans="1:27" s="148" customFormat="1">
      <c r="A49" s="144"/>
      <c r="B49" s="135"/>
      <c r="C49" s="135"/>
      <c r="D49" s="136"/>
      <c r="E49" s="145"/>
      <c r="F49" s="146"/>
      <c r="G49" s="146"/>
      <c r="H49" s="147"/>
      <c r="I49" s="147"/>
      <c r="J49" s="147"/>
      <c r="K49" s="147"/>
      <c r="L49" s="147"/>
      <c r="M49" s="147"/>
      <c r="N49" s="147"/>
      <c r="O49" s="147"/>
      <c r="P49" s="147"/>
      <c r="Q49" s="147"/>
      <c r="R49" s="147"/>
      <c r="S49" s="147"/>
      <c r="T49" s="147"/>
      <c r="U49" s="147"/>
      <c r="V49" s="147"/>
      <c r="W49" s="147"/>
      <c r="X49" s="147"/>
      <c r="AA49" s="147">
        <f t="shared" si="0"/>
        <v>0</v>
      </c>
    </row>
    <row r="50" spans="1:27" s="148" customFormat="1">
      <c r="A50" s="144"/>
      <c r="B50" s="135"/>
      <c r="C50" s="135"/>
      <c r="D50" s="136"/>
      <c r="E50" s="145"/>
      <c r="F50" s="146"/>
      <c r="G50" s="146"/>
      <c r="H50" s="147"/>
      <c r="I50" s="147"/>
      <c r="J50" s="147"/>
      <c r="K50" s="147"/>
      <c r="L50" s="147"/>
      <c r="M50" s="147"/>
      <c r="N50" s="147"/>
      <c r="O50" s="147"/>
      <c r="P50" s="147"/>
      <c r="Q50" s="147"/>
      <c r="R50" s="147"/>
      <c r="S50" s="147"/>
      <c r="T50" s="147"/>
      <c r="U50" s="147"/>
      <c r="V50" s="147"/>
      <c r="W50" s="147"/>
      <c r="X50" s="147"/>
      <c r="AA50" s="147">
        <f t="shared" si="0"/>
        <v>0</v>
      </c>
    </row>
    <row r="51" spans="1:27" s="148" customFormat="1">
      <c r="A51" s="144"/>
      <c r="B51" s="135"/>
      <c r="C51" s="135"/>
      <c r="D51" s="136"/>
      <c r="E51" s="145"/>
      <c r="F51" s="146"/>
      <c r="G51" s="146"/>
      <c r="H51" s="147"/>
      <c r="I51" s="147"/>
      <c r="J51" s="147"/>
      <c r="K51" s="147"/>
      <c r="L51" s="147"/>
      <c r="M51" s="147"/>
      <c r="N51" s="147"/>
      <c r="O51" s="147"/>
      <c r="P51" s="147"/>
      <c r="Q51" s="147"/>
      <c r="R51" s="147"/>
      <c r="S51" s="147"/>
      <c r="T51" s="147"/>
      <c r="U51" s="147"/>
      <c r="V51" s="147"/>
      <c r="W51" s="147"/>
      <c r="X51" s="147"/>
      <c r="AA51" s="147">
        <f t="shared" si="0"/>
        <v>0</v>
      </c>
    </row>
    <row r="52" spans="1:27" s="148" customFormat="1">
      <c r="A52" s="144"/>
      <c r="B52" s="135"/>
      <c r="C52" s="135"/>
      <c r="D52" s="136"/>
      <c r="E52" s="145"/>
      <c r="F52" s="146"/>
      <c r="G52" s="146"/>
      <c r="H52" s="147"/>
      <c r="I52" s="147"/>
      <c r="J52" s="147"/>
      <c r="K52" s="147"/>
      <c r="L52" s="147"/>
      <c r="M52" s="147"/>
      <c r="N52" s="147"/>
      <c r="O52" s="147"/>
      <c r="P52" s="147"/>
      <c r="Q52" s="147"/>
      <c r="R52" s="147"/>
      <c r="S52" s="147"/>
      <c r="T52" s="147"/>
      <c r="U52" s="147"/>
      <c r="V52" s="147"/>
      <c r="W52" s="147"/>
      <c r="X52" s="147"/>
      <c r="AA52" s="147">
        <f t="shared" si="0"/>
        <v>0</v>
      </c>
    </row>
    <row r="53" spans="1:27" s="148" customFormat="1">
      <c r="A53" s="144"/>
      <c r="B53" s="135"/>
      <c r="C53" s="135"/>
      <c r="D53" s="136"/>
      <c r="E53" s="145"/>
      <c r="F53" s="146"/>
      <c r="G53" s="146"/>
      <c r="H53" s="147"/>
      <c r="I53" s="147"/>
      <c r="J53" s="147"/>
      <c r="K53" s="147"/>
      <c r="L53" s="147"/>
      <c r="M53" s="147"/>
      <c r="N53" s="147"/>
      <c r="O53" s="147"/>
      <c r="P53" s="147"/>
      <c r="Q53" s="147"/>
      <c r="R53" s="147"/>
      <c r="S53" s="147"/>
      <c r="T53" s="147"/>
      <c r="U53" s="147"/>
      <c r="V53" s="147"/>
      <c r="W53" s="147"/>
      <c r="X53" s="147"/>
      <c r="AA53" s="147">
        <f t="shared" si="0"/>
        <v>0</v>
      </c>
    </row>
    <row r="54" spans="1:27" s="148" customFormat="1">
      <c r="A54" s="144"/>
      <c r="B54" s="135"/>
      <c r="C54" s="135"/>
      <c r="D54" s="136"/>
      <c r="E54" s="145"/>
      <c r="F54" s="146"/>
      <c r="G54" s="146"/>
      <c r="H54" s="147"/>
      <c r="I54" s="147"/>
      <c r="J54" s="147"/>
      <c r="K54" s="147"/>
      <c r="L54" s="147"/>
      <c r="M54" s="147"/>
      <c r="N54" s="147"/>
      <c r="O54" s="147"/>
      <c r="P54" s="147"/>
      <c r="Q54" s="147"/>
      <c r="R54" s="147"/>
      <c r="S54" s="147"/>
      <c r="T54" s="147"/>
      <c r="U54" s="147"/>
      <c r="V54" s="147"/>
      <c r="W54" s="147"/>
      <c r="X54" s="147"/>
      <c r="AA54" s="147">
        <f t="shared" si="0"/>
        <v>0</v>
      </c>
    </row>
    <row r="55" spans="1:27" s="148" customFormat="1">
      <c r="A55" s="144"/>
      <c r="B55" s="135"/>
      <c r="C55" s="135"/>
      <c r="D55" s="136"/>
      <c r="E55" s="145"/>
      <c r="F55" s="146"/>
      <c r="G55" s="146"/>
      <c r="H55" s="147"/>
      <c r="I55" s="147"/>
      <c r="J55" s="147"/>
      <c r="K55" s="147"/>
      <c r="L55" s="147"/>
      <c r="M55" s="147"/>
      <c r="N55" s="147"/>
      <c r="O55" s="147"/>
      <c r="P55" s="147"/>
      <c r="Q55" s="147"/>
      <c r="R55" s="147"/>
      <c r="S55" s="147"/>
      <c r="T55" s="147"/>
      <c r="U55" s="147"/>
      <c r="V55" s="147"/>
      <c r="W55" s="147"/>
      <c r="X55" s="147"/>
      <c r="AA55" s="147">
        <f t="shared" si="0"/>
        <v>0</v>
      </c>
    </row>
    <row r="56" spans="1:27" s="148" customFormat="1">
      <c r="A56" s="144"/>
      <c r="B56" s="135"/>
      <c r="C56" s="135"/>
      <c r="D56" s="136"/>
      <c r="E56" s="145"/>
      <c r="F56" s="146"/>
      <c r="G56" s="146"/>
      <c r="H56" s="147"/>
      <c r="I56" s="147"/>
      <c r="J56" s="147"/>
      <c r="K56" s="147"/>
      <c r="L56" s="147"/>
      <c r="M56" s="147"/>
      <c r="N56" s="147"/>
      <c r="O56" s="147"/>
      <c r="P56" s="147"/>
      <c r="Q56" s="147"/>
      <c r="R56" s="147"/>
      <c r="S56" s="147"/>
      <c r="T56" s="147"/>
      <c r="U56" s="147"/>
      <c r="V56" s="147"/>
      <c r="W56" s="147"/>
      <c r="X56" s="147"/>
      <c r="AA56" s="147">
        <f t="shared" si="0"/>
        <v>0</v>
      </c>
    </row>
    <row r="57" spans="1:27" s="148" customFormat="1">
      <c r="A57" s="144"/>
      <c r="B57" s="135"/>
      <c r="C57" s="135"/>
      <c r="D57" s="136"/>
      <c r="E57" s="145"/>
      <c r="F57" s="146"/>
      <c r="G57" s="146"/>
      <c r="H57" s="147"/>
      <c r="I57" s="147"/>
      <c r="J57" s="147"/>
      <c r="K57" s="147"/>
      <c r="L57" s="147"/>
      <c r="M57" s="147"/>
      <c r="N57" s="147"/>
      <c r="O57" s="147"/>
      <c r="P57" s="147"/>
      <c r="Q57" s="147"/>
      <c r="R57" s="147"/>
      <c r="S57" s="147"/>
      <c r="T57" s="147"/>
      <c r="U57" s="147"/>
      <c r="V57" s="147"/>
      <c r="W57" s="147"/>
      <c r="X57" s="147"/>
      <c r="AA57" s="147">
        <f t="shared" si="0"/>
        <v>0</v>
      </c>
    </row>
    <row r="58" spans="1:27" s="148" customFormat="1">
      <c r="A58" s="144"/>
      <c r="B58" s="135"/>
      <c r="C58" s="135"/>
      <c r="D58" s="136"/>
      <c r="E58" s="145"/>
      <c r="F58" s="146"/>
      <c r="G58" s="146"/>
      <c r="H58" s="147"/>
      <c r="I58" s="147"/>
      <c r="J58" s="147"/>
      <c r="K58" s="147"/>
      <c r="L58" s="147"/>
      <c r="M58" s="147"/>
      <c r="N58" s="147"/>
      <c r="O58" s="147"/>
      <c r="P58" s="147"/>
      <c r="Q58" s="147"/>
      <c r="R58" s="147"/>
      <c r="S58" s="147"/>
      <c r="T58" s="147"/>
      <c r="U58" s="147"/>
      <c r="V58" s="147"/>
      <c r="W58" s="147"/>
      <c r="X58" s="147"/>
      <c r="AA58" s="147">
        <f t="shared" si="0"/>
        <v>0</v>
      </c>
    </row>
    <row r="59" spans="1:27" s="148" customFormat="1">
      <c r="A59" s="144"/>
      <c r="B59" s="135"/>
      <c r="C59" s="135"/>
      <c r="D59" s="136"/>
      <c r="E59" s="145"/>
      <c r="F59" s="146"/>
      <c r="G59" s="146"/>
      <c r="H59" s="147"/>
      <c r="I59" s="147"/>
      <c r="J59" s="147"/>
      <c r="K59" s="147"/>
      <c r="L59" s="147"/>
      <c r="M59" s="147"/>
      <c r="N59" s="147"/>
      <c r="O59" s="147"/>
      <c r="P59" s="147"/>
      <c r="Q59" s="147"/>
      <c r="R59" s="147"/>
      <c r="S59" s="147"/>
      <c r="T59" s="147"/>
      <c r="U59" s="147"/>
      <c r="V59" s="147"/>
      <c r="W59" s="147"/>
      <c r="X59" s="147"/>
      <c r="AA59" s="147">
        <f t="shared" si="0"/>
        <v>0</v>
      </c>
    </row>
    <row r="60" spans="1:27" s="148" customFormat="1">
      <c r="A60" s="144"/>
      <c r="B60" s="135"/>
      <c r="C60" s="135"/>
      <c r="D60" s="136"/>
      <c r="E60" s="145"/>
      <c r="F60" s="146"/>
      <c r="G60" s="146"/>
      <c r="H60" s="147"/>
      <c r="I60" s="147"/>
      <c r="J60" s="147"/>
      <c r="K60" s="147"/>
      <c r="L60" s="147"/>
      <c r="M60" s="147"/>
      <c r="N60" s="147"/>
      <c r="O60" s="147"/>
      <c r="P60" s="147"/>
      <c r="Q60" s="147"/>
      <c r="R60" s="147"/>
      <c r="S60" s="147"/>
      <c r="T60" s="147"/>
      <c r="U60" s="147"/>
      <c r="V60" s="147"/>
      <c r="W60" s="147"/>
      <c r="X60" s="147"/>
      <c r="AA60" s="147">
        <f t="shared" si="0"/>
        <v>0</v>
      </c>
    </row>
    <row r="61" spans="1:27" s="148" customFormat="1">
      <c r="A61" s="144"/>
      <c r="B61" s="135"/>
      <c r="C61" s="135"/>
      <c r="D61" s="136"/>
      <c r="E61" s="145"/>
      <c r="F61" s="146"/>
      <c r="G61" s="146"/>
      <c r="H61" s="147"/>
      <c r="I61" s="147"/>
      <c r="J61" s="147"/>
      <c r="K61" s="147"/>
      <c r="L61" s="147"/>
      <c r="M61" s="147"/>
      <c r="N61" s="147"/>
      <c r="O61" s="147"/>
      <c r="P61" s="147"/>
      <c r="Q61" s="147"/>
      <c r="R61" s="147"/>
      <c r="S61" s="147"/>
      <c r="T61" s="147"/>
      <c r="U61" s="147"/>
      <c r="V61" s="147"/>
      <c r="W61" s="147"/>
      <c r="X61" s="147"/>
      <c r="AA61" s="147">
        <f t="shared" si="0"/>
        <v>0</v>
      </c>
    </row>
    <row r="62" spans="1:27" s="148" customFormat="1">
      <c r="A62" s="144"/>
      <c r="B62" s="135"/>
      <c r="C62" s="135"/>
      <c r="D62" s="136"/>
      <c r="E62" s="145"/>
      <c r="F62" s="146"/>
      <c r="G62" s="146"/>
      <c r="H62" s="147"/>
      <c r="I62" s="147"/>
      <c r="J62" s="147"/>
      <c r="K62" s="147"/>
      <c r="L62" s="147"/>
      <c r="M62" s="147"/>
      <c r="N62" s="147"/>
      <c r="O62" s="147"/>
      <c r="P62" s="147"/>
      <c r="Q62" s="147"/>
      <c r="R62" s="147"/>
      <c r="S62" s="147"/>
      <c r="T62" s="147"/>
      <c r="U62" s="147"/>
      <c r="V62" s="147"/>
      <c r="W62" s="147"/>
      <c r="X62" s="147"/>
      <c r="AA62" s="147">
        <f t="shared" si="0"/>
        <v>0</v>
      </c>
    </row>
    <row r="63" spans="1:27" s="148" customFormat="1">
      <c r="A63" s="144"/>
      <c r="B63" s="135"/>
      <c r="C63" s="135"/>
      <c r="D63" s="136"/>
      <c r="E63" s="145"/>
      <c r="F63" s="146"/>
      <c r="G63" s="146"/>
      <c r="H63" s="147"/>
      <c r="I63" s="147"/>
      <c r="J63" s="147"/>
      <c r="K63" s="147"/>
      <c r="L63" s="147"/>
      <c r="M63" s="147"/>
      <c r="N63" s="147"/>
      <c r="O63" s="147"/>
      <c r="P63" s="147"/>
      <c r="Q63" s="147"/>
      <c r="R63" s="147"/>
      <c r="S63" s="147"/>
      <c r="T63" s="147"/>
      <c r="U63" s="147"/>
      <c r="V63" s="147"/>
      <c r="W63" s="147"/>
      <c r="X63" s="147"/>
      <c r="AA63" s="147">
        <f t="shared" si="0"/>
        <v>0</v>
      </c>
    </row>
    <row r="64" spans="1:27" s="148" customFormat="1">
      <c r="A64" s="144"/>
      <c r="B64" s="135"/>
      <c r="C64" s="135"/>
      <c r="D64" s="136"/>
      <c r="E64" s="145"/>
      <c r="F64" s="146"/>
      <c r="G64" s="146"/>
      <c r="H64" s="147"/>
      <c r="I64" s="147"/>
      <c r="J64" s="147"/>
      <c r="K64" s="147"/>
      <c r="L64" s="147"/>
      <c r="M64" s="147"/>
      <c r="N64" s="147"/>
      <c r="O64" s="147"/>
      <c r="P64" s="147"/>
      <c r="Q64" s="147"/>
      <c r="R64" s="147"/>
      <c r="S64" s="147"/>
      <c r="T64" s="147"/>
      <c r="U64" s="147"/>
      <c r="V64" s="147"/>
      <c r="W64" s="147"/>
      <c r="X64" s="147"/>
      <c r="AA64" s="147">
        <f t="shared" si="0"/>
        <v>0</v>
      </c>
    </row>
    <row r="65" spans="1:27" s="148" customFormat="1">
      <c r="A65" s="144"/>
      <c r="B65" s="135"/>
      <c r="C65" s="135"/>
      <c r="D65" s="136"/>
      <c r="E65" s="145"/>
      <c r="F65" s="146"/>
      <c r="G65" s="146"/>
      <c r="H65" s="147"/>
      <c r="I65" s="147"/>
      <c r="J65" s="147"/>
      <c r="K65" s="147"/>
      <c r="L65" s="147"/>
      <c r="M65" s="147"/>
      <c r="N65" s="147"/>
      <c r="O65" s="147"/>
      <c r="P65" s="147"/>
      <c r="Q65" s="147"/>
      <c r="R65" s="147"/>
      <c r="S65" s="147"/>
      <c r="T65" s="147"/>
      <c r="U65" s="147"/>
      <c r="V65" s="147"/>
      <c r="W65" s="147"/>
      <c r="X65" s="147"/>
      <c r="AA65" s="147">
        <f t="shared" si="0"/>
        <v>0</v>
      </c>
    </row>
    <row r="66" spans="1:27" s="148" customFormat="1">
      <c r="A66" s="144"/>
      <c r="B66" s="135"/>
      <c r="C66" s="135"/>
      <c r="D66" s="136"/>
      <c r="E66" s="145"/>
      <c r="F66" s="146"/>
      <c r="G66" s="146"/>
      <c r="H66" s="147"/>
      <c r="I66" s="147"/>
      <c r="J66" s="147"/>
      <c r="K66" s="147"/>
      <c r="L66" s="147"/>
      <c r="M66" s="147"/>
      <c r="N66" s="147"/>
      <c r="O66" s="147"/>
      <c r="P66" s="147"/>
      <c r="Q66" s="147"/>
      <c r="R66" s="147"/>
      <c r="S66" s="147"/>
      <c r="T66" s="147"/>
      <c r="U66" s="147"/>
      <c r="V66" s="147"/>
      <c r="W66" s="147"/>
      <c r="X66" s="147"/>
      <c r="AA66" s="147">
        <f t="shared" si="0"/>
        <v>0</v>
      </c>
    </row>
    <row r="67" spans="1:27" s="148" customFormat="1">
      <c r="A67" s="144"/>
      <c r="B67" s="135"/>
      <c r="C67" s="135"/>
      <c r="D67" s="136"/>
      <c r="E67" s="145"/>
      <c r="F67" s="146"/>
      <c r="G67" s="146"/>
      <c r="H67" s="147"/>
      <c r="I67" s="147"/>
      <c r="J67" s="147"/>
      <c r="K67" s="147"/>
      <c r="L67" s="147"/>
      <c r="M67" s="147"/>
      <c r="N67" s="147"/>
      <c r="O67" s="147"/>
      <c r="P67" s="147"/>
      <c r="Q67" s="147"/>
      <c r="R67" s="147"/>
      <c r="S67" s="147"/>
      <c r="T67" s="147"/>
      <c r="U67" s="147"/>
      <c r="V67" s="147"/>
      <c r="W67" s="147"/>
      <c r="X67" s="147"/>
      <c r="AA67" s="147">
        <f t="shared" si="0"/>
        <v>0</v>
      </c>
    </row>
    <row r="68" spans="1:27" s="148" customFormat="1">
      <c r="A68" s="144"/>
      <c r="B68" s="135"/>
      <c r="C68" s="135"/>
      <c r="D68" s="136"/>
      <c r="E68" s="145"/>
      <c r="F68" s="146"/>
      <c r="G68" s="146"/>
      <c r="H68" s="147"/>
      <c r="I68" s="147"/>
      <c r="J68" s="147"/>
      <c r="K68" s="147"/>
      <c r="L68" s="147"/>
      <c r="M68" s="147"/>
      <c r="N68" s="147"/>
      <c r="O68" s="147"/>
      <c r="P68" s="147"/>
      <c r="Q68" s="147"/>
      <c r="R68" s="147"/>
      <c r="S68" s="147"/>
      <c r="T68" s="147"/>
      <c r="U68" s="147"/>
      <c r="V68" s="147"/>
      <c r="W68" s="147"/>
      <c r="X68" s="147"/>
      <c r="AA68" s="147">
        <f t="shared" si="0"/>
        <v>0</v>
      </c>
    </row>
    <row r="69" spans="1:27" s="148" customFormat="1">
      <c r="A69" s="144"/>
      <c r="B69" s="135"/>
      <c r="C69" s="135"/>
      <c r="D69" s="136"/>
      <c r="E69" s="145"/>
      <c r="F69" s="146"/>
      <c r="G69" s="146"/>
      <c r="H69" s="147"/>
      <c r="I69" s="147"/>
      <c r="J69" s="147"/>
      <c r="K69" s="147"/>
      <c r="L69" s="147"/>
      <c r="M69" s="147"/>
      <c r="N69" s="147"/>
      <c r="O69" s="147"/>
      <c r="P69" s="147"/>
      <c r="Q69" s="147"/>
      <c r="R69" s="147"/>
      <c r="S69" s="147"/>
      <c r="T69" s="147"/>
      <c r="U69" s="147"/>
      <c r="V69" s="147"/>
      <c r="W69" s="147"/>
      <c r="X69" s="147"/>
      <c r="AA69" s="147">
        <f t="shared" ref="AA69:AA101" si="1">SUMIFS($E69:$X69, $E$3:$X$3, $AA$3)</f>
        <v>0</v>
      </c>
    </row>
    <row r="70" spans="1:27" s="148" customFormat="1">
      <c r="A70" s="144"/>
      <c r="B70" s="135"/>
      <c r="C70" s="135"/>
      <c r="D70" s="136"/>
      <c r="E70" s="145"/>
      <c r="F70" s="146"/>
      <c r="G70" s="146"/>
      <c r="H70" s="147"/>
      <c r="I70" s="147"/>
      <c r="J70" s="147"/>
      <c r="K70" s="147"/>
      <c r="L70" s="147"/>
      <c r="M70" s="147"/>
      <c r="N70" s="147"/>
      <c r="O70" s="147"/>
      <c r="P70" s="147"/>
      <c r="Q70" s="147"/>
      <c r="R70" s="147"/>
      <c r="S70" s="147"/>
      <c r="T70" s="147"/>
      <c r="U70" s="147"/>
      <c r="V70" s="147"/>
      <c r="W70" s="147"/>
      <c r="X70" s="147"/>
      <c r="AA70" s="147">
        <f t="shared" si="1"/>
        <v>0</v>
      </c>
    </row>
    <row r="71" spans="1:27" s="148" customFormat="1">
      <c r="A71" s="144"/>
      <c r="B71" s="135"/>
      <c r="C71" s="135"/>
      <c r="D71" s="136"/>
      <c r="E71" s="145"/>
      <c r="F71" s="146"/>
      <c r="G71" s="146"/>
      <c r="H71" s="147"/>
      <c r="I71" s="147"/>
      <c r="J71" s="147"/>
      <c r="K71" s="147"/>
      <c r="L71" s="147"/>
      <c r="M71" s="147"/>
      <c r="N71" s="147"/>
      <c r="O71" s="147"/>
      <c r="P71" s="147"/>
      <c r="Q71" s="147"/>
      <c r="R71" s="147"/>
      <c r="S71" s="147"/>
      <c r="T71" s="147"/>
      <c r="U71" s="147"/>
      <c r="V71" s="147"/>
      <c r="W71" s="147"/>
      <c r="X71" s="147"/>
      <c r="AA71" s="147">
        <f t="shared" si="1"/>
        <v>0</v>
      </c>
    </row>
    <row r="72" spans="1:27" s="148" customFormat="1">
      <c r="A72" s="144"/>
      <c r="B72" s="135"/>
      <c r="C72" s="135"/>
      <c r="D72" s="136"/>
      <c r="E72" s="145"/>
      <c r="F72" s="146"/>
      <c r="G72" s="146"/>
      <c r="H72" s="147"/>
      <c r="I72" s="147"/>
      <c r="J72" s="147"/>
      <c r="K72" s="147"/>
      <c r="L72" s="147"/>
      <c r="M72" s="147"/>
      <c r="N72" s="147"/>
      <c r="O72" s="147"/>
      <c r="P72" s="147"/>
      <c r="Q72" s="147"/>
      <c r="R72" s="147"/>
      <c r="S72" s="147"/>
      <c r="T72" s="147"/>
      <c r="U72" s="147"/>
      <c r="V72" s="147"/>
      <c r="W72" s="147"/>
      <c r="X72" s="147"/>
      <c r="AA72" s="147">
        <f t="shared" si="1"/>
        <v>0</v>
      </c>
    </row>
    <row r="73" spans="1:27" s="148" customFormat="1">
      <c r="A73" s="144"/>
      <c r="B73" s="135"/>
      <c r="C73" s="135"/>
      <c r="D73" s="136"/>
      <c r="E73" s="145"/>
      <c r="F73" s="146"/>
      <c r="G73" s="146"/>
      <c r="H73" s="147"/>
      <c r="I73" s="147"/>
      <c r="J73" s="147"/>
      <c r="K73" s="147"/>
      <c r="L73" s="147"/>
      <c r="M73" s="147"/>
      <c r="N73" s="147"/>
      <c r="O73" s="147"/>
      <c r="P73" s="147"/>
      <c r="Q73" s="147"/>
      <c r="R73" s="147"/>
      <c r="S73" s="147"/>
      <c r="T73" s="147"/>
      <c r="U73" s="147"/>
      <c r="V73" s="147"/>
      <c r="W73" s="147"/>
      <c r="X73" s="147"/>
      <c r="AA73" s="147">
        <f t="shared" si="1"/>
        <v>0</v>
      </c>
    </row>
    <row r="74" spans="1:27" s="148" customFormat="1">
      <c r="A74" s="144"/>
      <c r="B74" s="135"/>
      <c r="C74" s="135"/>
      <c r="D74" s="136"/>
      <c r="E74" s="145"/>
      <c r="F74" s="146"/>
      <c r="G74" s="146"/>
      <c r="H74" s="147"/>
      <c r="I74" s="147"/>
      <c r="J74" s="147"/>
      <c r="K74" s="147"/>
      <c r="L74" s="147"/>
      <c r="M74" s="147"/>
      <c r="N74" s="147"/>
      <c r="O74" s="147"/>
      <c r="P74" s="147"/>
      <c r="Q74" s="147"/>
      <c r="R74" s="147"/>
      <c r="S74" s="147"/>
      <c r="T74" s="147"/>
      <c r="U74" s="147"/>
      <c r="V74" s="147"/>
      <c r="W74" s="147"/>
      <c r="X74" s="147"/>
      <c r="AA74" s="147">
        <f t="shared" si="1"/>
        <v>0</v>
      </c>
    </row>
    <row r="75" spans="1:27" s="148" customFormat="1">
      <c r="A75" s="144"/>
      <c r="B75" s="135"/>
      <c r="C75" s="135"/>
      <c r="D75" s="136"/>
      <c r="E75" s="145"/>
      <c r="F75" s="146"/>
      <c r="G75" s="146"/>
      <c r="H75" s="147"/>
      <c r="I75" s="147"/>
      <c r="J75" s="147"/>
      <c r="K75" s="147"/>
      <c r="L75" s="147"/>
      <c r="M75" s="147"/>
      <c r="N75" s="147"/>
      <c r="O75" s="147"/>
      <c r="P75" s="147"/>
      <c r="Q75" s="147"/>
      <c r="R75" s="147"/>
      <c r="S75" s="147"/>
      <c r="T75" s="147"/>
      <c r="U75" s="147"/>
      <c r="V75" s="147"/>
      <c r="W75" s="147"/>
      <c r="X75" s="147"/>
      <c r="AA75" s="147">
        <f t="shared" si="1"/>
        <v>0</v>
      </c>
    </row>
    <row r="76" spans="1:27" s="148" customFormat="1">
      <c r="A76" s="144"/>
      <c r="B76" s="135"/>
      <c r="C76" s="135"/>
      <c r="D76" s="136"/>
      <c r="E76" s="145"/>
      <c r="F76" s="146"/>
      <c r="G76" s="146"/>
      <c r="H76" s="147"/>
      <c r="I76" s="147"/>
      <c r="J76" s="147"/>
      <c r="K76" s="147"/>
      <c r="L76" s="147"/>
      <c r="M76" s="147"/>
      <c r="N76" s="147"/>
      <c r="O76" s="147"/>
      <c r="P76" s="147"/>
      <c r="Q76" s="147"/>
      <c r="R76" s="147"/>
      <c r="S76" s="147"/>
      <c r="T76" s="147"/>
      <c r="U76" s="147"/>
      <c r="V76" s="147"/>
      <c r="W76" s="147"/>
      <c r="X76" s="147"/>
      <c r="AA76" s="147">
        <f t="shared" si="1"/>
        <v>0</v>
      </c>
    </row>
    <row r="77" spans="1:27" s="148" customFormat="1">
      <c r="A77" s="144"/>
      <c r="B77" s="135"/>
      <c r="C77" s="135"/>
      <c r="D77" s="136"/>
      <c r="E77" s="145"/>
      <c r="F77" s="146"/>
      <c r="G77" s="146"/>
      <c r="H77" s="147"/>
      <c r="I77" s="147"/>
      <c r="J77" s="147"/>
      <c r="K77" s="147"/>
      <c r="L77" s="147"/>
      <c r="M77" s="147"/>
      <c r="N77" s="147"/>
      <c r="O77" s="147"/>
      <c r="P77" s="147"/>
      <c r="Q77" s="147"/>
      <c r="R77" s="147"/>
      <c r="S77" s="147"/>
      <c r="T77" s="147"/>
      <c r="U77" s="147"/>
      <c r="V77" s="147"/>
      <c r="W77" s="147"/>
      <c r="X77" s="147"/>
      <c r="AA77" s="147">
        <f t="shared" si="1"/>
        <v>0</v>
      </c>
    </row>
    <row r="78" spans="1:27" s="148" customFormat="1">
      <c r="A78" s="144"/>
      <c r="B78" s="135"/>
      <c r="C78" s="135"/>
      <c r="D78" s="136"/>
      <c r="E78" s="145"/>
      <c r="F78" s="146"/>
      <c r="G78" s="146"/>
      <c r="H78" s="147"/>
      <c r="I78" s="147"/>
      <c r="J78" s="147"/>
      <c r="K78" s="147"/>
      <c r="L78" s="147"/>
      <c r="M78" s="147"/>
      <c r="N78" s="147"/>
      <c r="O78" s="147"/>
      <c r="P78" s="147"/>
      <c r="Q78" s="147"/>
      <c r="R78" s="147"/>
      <c r="S78" s="147"/>
      <c r="T78" s="147"/>
      <c r="U78" s="147"/>
      <c r="V78" s="147"/>
      <c r="W78" s="147"/>
      <c r="X78" s="147"/>
      <c r="AA78" s="147">
        <f t="shared" si="1"/>
        <v>0</v>
      </c>
    </row>
    <row r="79" spans="1:27" s="148" customFormat="1">
      <c r="A79" s="144"/>
      <c r="B79" s="135"/>
      <c r="C79" s="135"/>
      <c r="D79" s="136"/>
      <c r="E79" s="145"/>
      <c r="F79" s="146"/>
      <c r="G79" s="146"/>
      <c r="H79" s="147"/>
      <c r="I79" s="147"/>
      <c r="J79" s="147"/>
      <c r="K79" s="147"/>
      <c r="L79" s="147"/>
      <c r="M79" s="147"/>
      <c r="N79" s="147"/>
      <c r="O79" s="147"/>
      <c r="P79" s="147"/>
      <c r="Q79" s="147"/>
      <c r="R79" s="147"/>
      <c r="S79" s="147"/>
      <c r="T79" s="147"/>
      <c r="U79" s="147"/>
      <c r="V79" s="147"/>
      <c r="W79" s="147"/>
      <c r="X79" s="147"/>
      <c r="AA79" s="147">
        <f t="shared" si="1"/>
        <v>0</v>
      </c>
    </row>
    <row r="80" spans="1:27" s="148" customFormat="1">
      <c r="A80" s="144"/>
      <c r="B80" s="135"/>
      <c r="C80" s="135"/>
      <c r="D80" s="136"/>
      <c r="E80" s="145"/>
      <c r="F80" s="146"/>
      <c r="G80" s="146"/>
      <c r="H80" s="147"/>
      <c r="I80" s="147"/>
      <c r="J80" s="147"/>
      <c r="K80" s="147"/>
      <c r="L80" s="147"/>
      <c r="M80" s="147"/>
      <c r="N80" s="147"/>
      <c r="O80" s="147"/>
      <c r="P80" s="147"/>
      <c r="Q80" s="147"/>
      <c r="R80" s="147"/>
      <c r="S80" s="147"/>
      <c r="T80" s="147"/>
      <c r="U80" s="147"/>
      <c r="V80" s="147"/>
      <c r="W80" s="147"/>
      <c r="X80" s="147"/>
      <c r="AA80" s="147">
        <f t="shared" si="1"/>
        <v>0</v>
      </c>
    </row>
    <row r="81" spans="1:27" s="148" customFormat="1">
      <c r="A81" s="144"/>
      <c r="B81" s="135"/>
      <c r="C81" s="135"/>
      <c r="D81" s="136"/>
      <c r="E81" s="145"/>
      <c r="F81" s="146"/>
      <c r="G81" s="146"/>
      <c r="H81" s="147"/>
      <c r="I81" s="147"/>
      <c r="J81" s="147"/>
      <c r="K81" s="147"/>
      <c r="L81" s="147"/>
      <c r="M81" s="147"/>
      <c r="N81" s="147"/>
      <c r="O81" s="147"/>
      <c r="P81" s="147"/>
      <c r="Q81" s="147"/>
      <c r="R81" s="147"/>
      <c r="S81" s="147"/>
      <c r="T81" s="147"/>
      <c r="U81" s="147"/>
      <c r="V81" s="147"/>
      <c r="W81" s="147"/>
      <c r="X81" s="147"/>
      <c r="AA81" s="147">
        <f t="shared" si="1"/>
        <v>0</v>
      </c>
    </row>
    <row r="82" spans="1:27" s="148" customFormat="1">
      <c r="A82" s="144"/>
      <c r="B82" s="135"/>
      <c r="C82" s="135"/>
      <c r="D82" s="136"/>
      <c r="E82" s="145"/>
      <c r="F82" s="146"/>
      <c r="G82" s="146"/>
      <c r="H82" s="147"/>
      <c r="I82" s="147"/>
      <c r="J82" s="147"/>
      <c r="K82" s="147"/>
      <c r="L82" s="147"/>
      <c r="M82" s="147"/>
      <c r="N82" s="147"/>
      <c r="O82" s="147"/>
      <c r="P82" s="147"/>
      <c r="Q82" s="147"/>
      <c r="R82" s="147"/>
      <c r="S82" s="147"/>
      <c r="T82" s="147"/>
      <c r="U82" s="147"/>
      <c r="V82" s="147"/>
      <c r="W82" s="147"/>
      <c r="X82" s="147"/>
      <c r="AA82" s="147">
        <f t="shared" si="1"/>
        <v>0</v>
      </c>
    </row>
    <row r="83" spans="1:27" s="148" customFormat="1">
      <c r="A83" s="144"/>
      <c r="B83" s="135"/>
      <c r="C83" s="135"/>
      <c r="D83" s="136"/>
      <c r="E83" s="145"/>
      <c r="F83" s="146"/>
      <c r="G83" s="146"/>
      <c r="H83" s="147"/>
      <c r="I83" s="147"/>
      <c r="J83" s="147"/>
      <c r="K83" s="147"/>
      <c r="L83" s="147"/>
      <c r="M83" s="147"/>
      <c r="N83" s="147"/>
      <c r="O83" s="147"/>
      <c r="P83" s="147"/>
      <c r="Q83" s="147"/>
      <c r="R83" s="147"/>
      <c r="S83" s="147"/>
      <c r="T83" s="147"/>
      <c r="U83" s="147"/>
      <c r="V83" s="147"/>
      <c r="W83" s="147"/>
      <c r="X83" s="147"/>
      <c r="AA83" s="147">
        <f t="shared" si="1"/>
        <v>0</v>
      </c>
    </row>
    <row r="84" spans="1:27" s="148" customFormat="1">
      <c r="A84" s="144"/>
      <c r="B84" s="135"/>
      <c r="C84" s="135"/>
      <c r="D84" s="136"/>
      <c r="E84" s="145"/>
      <c r="F84" s="146"/>
      <c r="G84" s="146"/>
      <c r="H84" s="147"/>
      <c r="I84" s="147"/>
      <c r="J84" s="147"/>
      <c r="K84" s="147"/>
      <c r="L84" s="147"/>
      <c r="M84" s="147"/>
      <c r="N84" s="147"/>
      <c r="O84" s="147"/>
      <c r="P84" s="147"/>
      <c r="Q84" s="147"/>
      <c r="R84" s="147"/>
      <c r="S84" s="147"/>
      <c r="T84" s="147"/>
      <c r="U84" s="147"/>
      <c r="V84" s="147"/>
      <c r="W84" s="147"/>
      <c r="X84" s="147"/>
      <c r="AA84" s="147">
        <f t="shared" si="1"/>
        <v>0</v>
      </c>
    </row>
    <row r="85" spans="1:27" s="148" customFormat="1">
      <c r="A85" s="144"/>
      <c r="B85" s="135"/>
      <c r="C85" s="135"/>
      <c r="D85" s="136"/>
      <c r="E85" s="145"/>
      <c r="F85" s="146"/>
      <c r="G85" s="146"/>
      <c r="H85" s="147"/>
      <c r="I85" s="147"/>
      <c r="J85" s="147"/>
      <c r="K85" s="147"/>
      <c r="L85" s="147"/>
      <c r="M85" s="147"/>
      <c r="N85" s="147"/>
      <c r="O85" s="147"/>
      <c r="P85" s="147"/>
      <c r="Q85" s="147"/>
      <c r="R85" s="147"/>
      <c r="S85" s="147"/>
      <c r="T85" s="147"/>
      <c r="U85" s="147"/>
      <c r="V85" s="147"/>
      <c r="W85" s="147"/>
      <c r="X85" s="147"/>
      <c r="AA85" s="147">
        <f t="shared" si="1"/>
        <v>0</v>
      </c>
    </row>
    <row r="86" spans="1:27" s="148" customFormat="1">
      <c r="A86" s="144"/>
      <c r="B86" s="135"/>
      <c r="C86" s="135"/>
      <c r="D86" s="136"/>
      <c r="E86" s="145"/>
      <c r="F86" s="146"/>
      <c r="G86" s="146"/>
      <c r="H86" s="147"/>
      <c r="I86" s="147"/>
      <c r="J86" s="147"/>
      <c r="K86" s="147"/>
      <c r="L86" s="147"/>
      <c r="M86" s="147"/>
      <c r="N86" s="147"/>
      <c r="O86" s="147"/>
      <c r="P86" s="147"/>
      <c r="Q86" s="147"/>
      <c r="R86" s="147"/>
      <c r="S86" s="147"/>
      <c r="T86" s="147"/>
      <c r="U86" s="147"/>
      <c r="V86" s="147"/>
      <c r="W86" s="147"/>
      <c r="X86" s="147"/>
      <c r="AA86" s="147">
        <f t="shared" si="1"/>
        <v>0</v>
      </c>
    </row>
    <row r="87" spans="1:27" s="148" customFormat="1">
      <c r="A87" s="144"/>
      <c r="B87" s="135"/>
      <c r="C87" s="135"/>
      <c r="D87" s="136"/>
      <c r="E87" s="145"/>
      <c r="F87" s="146"/>
      <c r="G87" s="146"/>
      <c r="H87" s="147"/>
      <c r="I87" s="147"/>
      <c r="J87" s="147"/>
      <c r="K87" s="147"/>
      <c r="L87" s="147"/>
      <c r="M87" s="147"/>
      <c r="N87" s="147"/>
      <c r="O87" s="147"/>
      <c r="P87" s="147"/>
      <c r="Q87" s="147"/>
      <c r="R87" s="147"/>
      <c r="S87" s="147"/>
      <c r="T87" s="147"/>
      <c r="U87" s="147"/>
      <c r="V87" s="147"/>
      <c r="W87" s="147"/>
      <c r="X87" s="147"/>
      <c r="AA87" s="147">
        <f t="shared" si="1"/>
        <v>0</v>
      </c>
    </row>
    <row r="88" spans="1:27" s="148" customFormat="1">
      <c r="A88" s="144"/>
      <c r="B88" s="135"/>
      <c r="C88" s="135"/>
      <c r="D88" s="136"/>
      <c r="E88" s="145"/>
      <c r="F88" s="146"/>
      <c r="G88" s="146"/>
      <c r="H88" s="147"/>
      <c r="I88" s="147"/>
      <c r="J88" s="147"/>
      <c r="K88" s="147"/>
      <c r="L88" s="147"/>
      <c r="M88" s="147"/>
      <c r="N88" s="147"/>
      <c r="O88" s="147"/>
      <c r="P88" s="147"/>
      <c r="Q88" s="147"/>
      <c r="R88" s="147"/>
      <c r="S88" s="147"/>
      <c r="T88" s="147"/>
      <c r="U88" s="147"/>
      <c r="V88" s="147"/>
      <c r="W88" s="147"/>
      <c r="X88" s="147"/>
      <c r="AA88" s="147">
        <f t="shared" si="1"/>
        <v>0</v>
      </c>
    </row>
    <row r="89" spans="1:27" s="148" customFormat="1">
      <c r="A89" s="144"/>
      <c r="B89" s="135"/>
      <c r="C89" s="135"/>
      <c r="D89" s="136"/>
      <c r="E89" s="145"/>
      <c r="F89" s="146"/>
      <c r="G89" s="146"/>
      <c r="H89" s="147"/>
      <c r="I89" s="147"/>
      <c r="J89" s="147"/>
      <c r="K89" s="147"/>
      <c r="L89" s="147"/>
      <c r="M89" s="147"/>
      <c r="N89" s="147"/>
      <c r="O89" s="147"/>
      <c r="P89" s="147"/>
      <c r="Q89" s="147"/>
      <c r="R89" s="147"/>
      <c r="S89" s="147"/>
      <c r="T89" s="147"/>
      <c r="U89" s="147"/>
      <c r="V89" s="147"/>
      <c r="W89" s="147"/>
      <c r="X89" s="147"/>
      <c r="AA89" s="147">
        <f t="shared" si="1"/>
        <v>0</v>
      </c>
    </row>
    <row r="90" spans="1:27" s="148" customFormat="1">
      <c r="A90" s="144"/>
      <c r="B90" s="135"/>
      <c r="C90" s="135"/>
      <c r="D90" s="136"/>
      <c r="E90" s="145"/>
      <c r="F90" s="146"/>
      <c r="G90" s="146"/>
      <c r="H90" s="147"/>
      <c r="I90" s="147"/>
      <c r="J90" s="147"/>
      <c r="K90" s="147"/>
      <c r="L90" s="147"/>
      <c r="M90" s="147"/>
      <c r="N90" s="147"/>
      <c r="O90" s="147"/>
      <c r="P90" s="147"/>
      <c r="Q90" s="147"/>
      <c r="R90" s="147"/>
      <c r="S90" s="147"/>
      <c r="T90" s="147"/>
      <c r="U90" s="147"/>
      <c r="V90" s="147"/>
      <c r="W90" s="147"/>
      <c r="X90" s="147"/>
      <c r="AA90" s="147">
        <f t="shared" si="1"/>
        <v>0</v>
      </c>
    </row>
    <row r="91" spans="1:27" s="148" customFormat="1">
      <c r="A91" s="144"/>
      <c r="B91" s="135"/>
      <c r="C91" s="135"/>
      <c r="D91" s="136"/>
      <c r="E91" s="145"/>
      <c r="F91" s="146"/>
      <c r="G91" s="146"/>
      <c r="H91" s="147"/>
      <c r="I91" s="147"/>
      <c r="J91" s="147"/>
      <c r="K91" s="147"/>
      <c r="L91" s="147"/>
      <c r="M91" s="147"/>
      <c r="N91" s="147"/>
      <c r="O91" s="147"/>
      <c r="P91" s="147"/>
      <c r="Q91" s="147"/>
      <c r="R91" s="147"/>
      <c r="S91" s="147"/>
      <c r="T91" s="147"/>
      <c r="U91" s="147"/>
      <c r="V91" s="147"/>
      <c r="W91" s="147"/>
      <c r="X91" s="147"/>
      <c r="AA91" s="147">
        <f t="shared" si="1"/>
        <v>0</v>
      </c>
    </row>
    <row r="92" spans="1:27" s="148" customFormat="1">
      <c r="A92" s="144"/>
      <c r="B92" s="135"/>
      <c r="C92" s="135"/>
      <c r="D92" s="136"/>
      <c r="E92" s="145"/>
      <c r="F92" s="146"/>
      <c r="G92" s="146"/>
      <c r="H92" s="147"/>
      <c r="I92" s="147"/>
      <c r="J92" s="147"/>
      <c r="K92" s="147"/>
      <c r="L92" s="147"/>
      <c r="M92" s="147"/>
      <c r="N92" s="147"/>
      <c r="O92" s="147"/>
      <c r="P92" s="147"/>
      <c r="Q92" s="147"/>
      <c r="R92" s="147"/>
      <c r="S92" s="147"/>
      <c r="T92" s="147"/>
      <c r="U92" s="147"/>
      <c r="V92" s="147"/>
      <c r="W92" s="147"/>
      <c r="X92" s="147"/>
      <c r="AA92" s="147">
        <f t="shared" si="1"/>
        <v>0</v>
      </c>
    </row>
    <row r="93" spans="1:27" s="148" customFormat="1">
      <c r="A93" s="144"/>
      <c r="B93" s="135"/>
      <c r="C93" s="135"/>
      <c r="D93" s="136"/>
      <c r="E93" s="145"/>
      <c r="F93" s="146"/>
      <c r="G93" s="146"/>
      <c r="H93" s="147"/>
      <c r="I93" s="147"/>
      <c r="J93" s="147"/>
      <c r="K93" s="147"/>
      <c r="L93" s="147"/>
      <c r="M93" s="147"/>
      <c r="N93" s="147"/>
      <c r="O93" s="147"/>
      <c r="P93" s="147"/>
      <c r="Q93" s="147"/>
      <c r="R93" s="147"/>
      <c r="S93" s="147"/>
      <c r="T93" s="147"/>
      <c r="U93" s="147"/>
      <c r="V93" s="147"/>
      <c r="W93" s="147"/>
      <c r="X93" s="147"/>
      <c r="AA93" s="147">
        <f t="shared" si="1"/>
        <v>0</v>
      </c>
    </row>
    <row r="94" spans="1:27" s="148" customFormat="1">
      <c r="A94" s="144"/>
      <c r="B94" s="135"/>
      <c r="C94" s="135"/>
      <c r="D94" s="136"/>
      <c r="E94" s="145"/>
      <c r="F94" s="146"/>
      <c r="G94" s="146"/>
      <c r="H94" s="147"/>
      <c r="I94" s="147"/>
      <c r="J94" s="147"/>
      <c r="K94" s="147"/>
      <c r="L94" s="147"/>
      <c r="M94" s="147"/>
      <c r="N94" s="147"/>
      <c r="O94" s="147"/>
      <c r="P94" s="147"/>
      <c r="Q94" s="147"/>
      <c r="R94" s="147"/>
      <c r="S94" s="147"/>
      <c r="T94" s="147"/>
      <c r="U94" s="147"/>
      <c r="V94" s="147"/>
      <c r="W94" s="147"/>
      <c r="X94" s="147"/>
      <c r="AA94" s="147">
        <f t="shared" si="1"/>
        <v>0</v>
      </c>
    </row>
    <row r="95" spans="1:27" s="148" customFormat="1">
      <c r="A95" s="144"/>
      <c r="B95" s="135"/>
      <c r="C95" s="135"/>
      <c r="D95" s="136"/>
      <c r="E95" s="145"/>
      <c r="F95" s="146"/>
      <c r="G95" s="146"/>
      <c r="H95" s="147"/>
      <c r="I95" s="147"/>
      <c r="J95" s="147"/>
      <c r="K95" s="147"/>
      <c r="L95" s="147"/>
      <c r="M95" s="147"/>
      <c r="N95" s="147"/>
      <c r="O95" s="147"/>
      <c r="P95" s="147"/>
      <c r="Q95" s="147"/>
      <c r="R95" s="147"/>
      <c r="S95" s="147"/>
      <c r="T95" s="147"/>
      <c r="U95" s="147"/>
      <c r="V95" s="147"/>
      <c r="W95" s="147"/>
      <c r="X95" s="147"/>
      <c r="AA95" s="147">
        <f t="shared" si="1"/>
        <v>0</v>
      </c>
    </row>
    <row r="96" spans="1:27" s="148" customFormat="1">
      <c r="A96" s="144"/>
      <c r="B96" s="135"/>
      <c r="C96" s="135"/>
      <c r="D96" s="136"/>
      <c r="E96" s="145"/>
      <c r="F96" s="146"/>
      <c r="G96" s="146"/>
      <c r="H96" s="147"/>
      <c r="I96" s="147"/>
      <c r="J96" s="147"/>
      <c r="K96" s="147"/>
      <c r="L96" s="147"/>
      <c r="M96" s="147"/>
      <c r="N96" s="147"/>
      <c r="O96" s="147"/>
      <c r="P96" s="147"/>
      <c r="Q96" s="147"/>
      <c r="R96" s="147"/>
      <c r="S96" s="147"/>
      <c r="T96" s="147"/>
      <c r="U96" s="147"/>
      <c r="V96" s="147"/>
      <c r="W96" s="147"/>
      <c r="X96" s="147"/>
      <c r="AA96" s="147">
        <f t="shared" si="1"/>
        <v>0</v>
      </c>
    </row>
    <row r="97" spans="1:27" s="148" customFormat="1">
      <c r="A97" s="144"/>
      <c r="B97" s="135"/>
      <c r="C97" s="135"/>
      <c r="D97" s="136"/>
      <c r="E97" s="145"/>
      <c r="F97" s="146"/>
      <c r="G97" s="146"/>
      <c r="H97" s="147"/>
      <c r="I97" s="147"/>
      <c r="J97" s="147"/>
      <c r="K97" s="147"/>
      <c r="L97" s="147"/>
      <c r="M97" s="147"/>
      <c r="N97" s="147"/>
      <c r="O97" s="147"/>
      <c r="P97" s="147"/>
      <c r="Q97" s="147"/>
      <c r="R97" s="147"/>
      <c r="S97" s="147"/>
      <c r="T97" s="147"/>
      <c r="U97" s="147"/>
      <c r="V97" s="147"/>
      <c r="W97" s="147"/>
      <c r="X97" s="147"/>
      <c r="AA97" s="147">
        <f t="shared" si="1"/>
        <v>0</v>
      </c>
    </row>
    <row r="98" spans="1:27" s="148" customFormat="1">
      <c r="A98" s="144"/>
      <c r="B98" s="135"/>
      <c r="C98" s="135"/>
      <c r="D98" s="136"/>
      <c r="E98" s="145"/>
      <c r="F98" s="146"/>
      <c r="G98" s="146"/>
      <c r="H98" s="147"/>
      <c r="I98" s="147"/>
      <c r="J98" s="147"/>
      <c r="K98" s="147"/>
      <c r="L98" s="147"/>
      <c r="M98" s="147"/>
      <c r="N98" s="147"/>
      <c r="O98" s="147"/>
      <c r="P98" s="147"/>
      <c r="Q98" s="147"/>
      <c r="R98" s="147"/>
      <c r="S98" s="147"/>
      <c r="T98" s="147"/>
      <c r="U98" s="147"/>
      <c r="V98" s="147"/>
      <c r="W98" s="147"/>
      <c r="X98" s="147"/>
      <c r="AA98" s="147">
        <f t="shared" si="1"/>
        <v>0</v>
      </c>
    </row>
    <row r="99" spans="1:27" s="148" customFormat="1">
      <c r="A99" s="144"/>
      <c r="B99" s="135"/>
      <c r="C99" s="135"/>
      <c r="D99" s="136"/>
      <c r="E99" s="145"/>
      <c r="F99" s="146"/>
      <c r="G99" s="146"/>
      <c r="H99" s="147"/>
      <c r="I99" s="147"/>
      <c r="J99" s="147"/>
      <c r="K99" s="147"/>
      <c r="L99" s="147"/>
      <c r="M99" s="147"/>
      <c r="N99" s="147"/>
      <c r="O99" s="147"/>
      <c r="P99" s="147"/>
      <c r="Q99" s="147"/>
      <c r="R99" s="147"/>
      <c r="S99" s="147"/>
      <c r="T99" s="147"/>
      <c r="U99" s="147"/>
      <c r="V99" s="147"/>
      <c r="W99" s="147"/>
      <c r="X99" s="147"/>
      <c r="AA99" s="147">
        <f t="shared" si="1"/>
        <v>0</v>
      </c>
    </row>
    <row r="100" spans="1:27" s="148" customFormat="1">
      <c r="A100" s="144"/>
      <c r="B100" s="135"/>
      <c r="C100" s="135"/>
      <c r="D100" s="136"/>
      <c r="E100" s="145"/>
      <c r="F100" s="146"/>
      <c r="G100" s="146"/>
      <c r="H100" s="147"/>
      <c r="I100" s="147"/>
      <c r="J100" s="147"/>
      <c r="K100" s="147"/>
      <c r="L100" s="147"/>
      <c r="M100" s="147"/>
      <c r="N100" s="147"/>
      <c r="O100" s="147"/>
      <c r="P100" s="147"/>
      <c r="Q100" s="147"/>
      <c r="R100" s="147"/>
      <c r="S100" s="147"/>
      <c r="T100" s="147"/>
      <c r="U100" s="147"/>
      <c r="V100" s="147"/>
      <c r="W100" s="147"/>
      <c r="X100" s="147"/>
      <c r="AA100" s="147">
        <f t="shared" si="1"/>
        <v>0</v>
      </c>
    </row>
    <row r="101" spans="1:27" s="148" customFormat="1">
      <c r="A101" s="144"/>
      <c r="B101" s="135"/>
      <c r="C101" s="135"/>
      <c r="D101" s="136"/>
      <c r="E101" s="145"/>
      <c r="F101" s="146"/>
      <c r="G101" s="146"/>
      <c r="H101" s="147"/>
      <c r="I101" s="147"/>
      <c r="J101" s="147"/>
      <c r="K101" s="147"/>
      <c r="L101" s="147"/>
      <c r="M101" s="147"/>
      <c r="N101" s="147"/>
      <c r="O101" s="147"/>
      <c r="P101" s="147"/>
      <c r="Q101" s="147"/>
      <c r="R101" s="147"/>
      <c r="S101" s="147"/>
      <c r="T101" s="147"/>
      <c r="U101" s="147"/>
      <c r="V101" s="147"/>
      <c r="W101" s="147"/>
      <c r="X101" s="147"/>
      <c r="AA101" s="147">
        <f t="shared" si="1"/>
        <v>0</v>
      </c>
    </row>
    <row r="102" spans="1:27">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row>
    <row r="103" spans="1:27">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row>
    <row r="104" spans="1:27">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row>
    <row r="105" spans="1:27">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row>
    <row r="106" spans="1:27">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row>
    <row r="107" spans="1:27">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row>
    <row r="108" spans="1:27">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row>
    <row r="109" spans="1:27">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row>
    <row r="110" spans="1:27">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row>
    <row r="111" spans="1:27">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row>
    <row r="112" spans="1:27">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row>
    <row r="113" spans="1:24">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row>
    <row r="114" spans="1:24">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row>
    <row r="115" spans="1:24">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row>
    <row r="116" spans="1:24">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row>
    <row r="117" spans="1:24">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row>
    <row r="118" spans="1:24">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row>
    <row r="119" spans="1:24">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row>
    <row r="120" spans="1:24">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row>
    <row r="121" spans="1:24">
      <c r="A121" s="25"/>
      <c r="B121" s="25"/>
      <c r="C121" s="25"/>
      <c r="D121" s="27"/>
      <c r="E121" s="25"/>
      <c r="F121" s="25"/>
      <c r="G121" s="25"/>
      <c r="H121" s="25"/>
      <c r="I121" s="25"/>
      <c r="J121" s="25"/>
      <c r="K121" s="25"/>
      <c r="L121" s="25"/>
      <c r="M121" s="25"/>
      <c r="N121" s="25"/>
      <c r="O121" s="25"/>
      <c r="P121" s="25"/>
      <c r="Q121" s="25"/>
      <c r="R121" s="25"/>
      <c r="S121" s="25"/>
      <c r="T121" s="25"/>
      <c r="U121" s="25"/>
      <c r="V121" s="29"/>
      <c r="W121" s="25"/>
      <c r="X121" s="25"/>
    </row>
    <row r="122" spans="1:24">
      <c r="A122" s="25"/>
      <c r="B122" s="25"/>
      <c r="C122" s="25"/>
      <c r="D122" s="27"/>
      <c r="E122" s="25"/>
      <c r="F122" s="25"/>
      <c r="G122" s="25"/>
      <c r="H122" s="25"/>
      <c r="I122" s="25"/>
      <c r="J122" s="25"/>
      <c r="K122" s="25"/>
      <c r="L122" s="25"/>
      <c r="M122" s="25"/>
      <c r="N122" s="25"/>
      <c r="O122" s="25"/>
      <c r="P122" s="25"/>
      <c r="Q122" s="25"/>
      <c r="R122" s="25"/>
      <c r="S122" s="25"/>
      <c r="T122" s="25"/>
      <c r="U122" s="25"/>
      <c r="V122" s="25"/>
      <c r="W122" s="25"/>
      <c r="X122" s="25"/>
    </row>
    <row r="123" spans="1:24">
      <c r="A123" s="25"/>
      <c r="B123" s="25"/>
      <c r="C123" s="25"/>
      <c r="D123" s="27"/>
      <c r="E123" s="25"/>
      <c r="F123" s="25"/>
      <c r="G123" s="25"/>
      <c r="H123" s="25"/>
      <c r="I123" s="25"/>
      <c r="J123" s="25"/>
      <c r="K123" s="25"/>
      <c r="L123" s="25"/>
      <c r="M123" s="25"/>
      <c r="N123" s="25"/>
      <c r="O123" s="25"/>
      <c r="P123" s="25"/>
      <c r="Q123" s="25"/>
      <c r="R123" s="25"/>
      <c r="S123" s="25"/>
      <c r="T123" s="25"/>
      <c r="U123" s="25"/>
      <c r="V123" s="25"/>
      <c r="W123" s="25"/>
      <c r="X123" s="25"/>
    </row>
    <row r="124" spans="1:24">
      <c r="A124" s="25"/>
      <c r="B124" s="25"/>
      <c r="C124" s="25"/>
      <c r="D124" s="27"/>
      <c r="E124" s="25"/>
      <c r="F124" s="25"/>
      <c r="G124" s="25"/>
      <c r="H124" s="25"/>
      <c r="I124" s="25"/>
      <c r="J124" s="25"/>
      <c r="K124" s="25"/>
      <c r="L124" s="25"/>
      <c r="M124" s="25"/>
      <c r="N124" s="25"/>
      <c r="O124" s="25"/>
      <c r="P124" s="25"/>
      <c r="Q124" s="25"/>
      <c r="R124" s="25"/>
      <c r="S124" s="25"/>
      <c r="T124" s="25"/>
      <c r="U124" s="25"/>
      <c r="V124" s="25"/>
      <c r="W124" s="25"/>
      <c r="X124" s="25"/>
    </row>
    <row r="125" spans="1:24">
      <c r="A125" s="25"/>
      <c r="B125" s="25"/>
      <c r="C125" s="25"/>
      <c r="D125" s="27"/>
      <c r="E125" s="25"/>
      <c r="F125" s="25"/>
      <c r="G125" s="25"/>
      <c r="H125" s="25"/>
      <c r="I125" s="25"/>
      <c r="J125" s="25"/>
      <c r="K125" s="25"/>
      <c r="L125" s="25"/>
      <c r="M125" s="25"/>
      <c r="N125" s="25"/>
      <c r="O125" s="25"/>
      <c r="P125" s="25"/>
      <c r="Q125" s="25"/>
      <c r="R125" s="25"/>
      <c r="S125" s="25"/>
      <c r="T125" s="25"/>
      <c r="U125" s="25"/>
      <c r="V125" s="29"/>
      <c r="W125" s="25"/>
      <c r="X125" s="25"/>
    </row>
    <row r="126" spans="1:24">
      <c r="A126" s="26"/>
      <c r="B126" s="26"/>
      <c r="C126" s="26"/>
      <c r="D126" s="137"/>
      <c r="E126" s="26"/>
    </row>
    <row r="127" spans="1:24">
      <c r="A127" s="26"/>
      <c r="B127" s="26"/>
      <c r="C127" s="26"/>
      <c r="D127" s="137"/>
      <c r="E127" s="26"/>
    </row>
    <row r="128" spans="1:24">
      <c r="H128" s="28"/>
      <c r="I128" s="28"/>
      <c r="J128" s="28"/>
    </row>
    <row r="129" spans="8:11">
      <c r="H129" s="28"/>
      <c r="I129" s="28"/>
      <c r="J129" s="28"/>
      <c r="K129" s="28"/>
    </row>
    <row r="130" spans="8:11">
      <c r="I130" s="28"/>
      <c r="J130" s="28"/>
      <c r="K130" s="28"/>
    </row>
    <row r="131" spans="8:11">
      <c r="I131" s="28"/>
      <c r="J131" s="28"/>
      <c r="K131" s="28"/>
    </row>
    <row r="132" spans="8:11">
      <c r="I132" s="28"/>
      <c r="J132" s="28"/>
      <c r="K132" s="28"/>
    </row>
    <row r="133" spans="8:11">
      <c r="I133" s="28"/>
      <c r="J133" s="28"/>
      <c r="K133" s="28"/>
    </row>
    <row r="134" spans="8:11">
      <c r="I134" s="28"/>
      <c r="J134" s="28"/>
      <c r="K134" s="28"/>
    </row>
    <row r="135" spans="8:11">
      <c r="I135" s="28"/>
      <c r="J135" s="28"/>
      <c r="K135" s="28"/>
    </row>
    <row r="136" spans="8:11">
      <c r="I136" s="28"/>
      <c r="J136" s="28"/>
      <c r="K136" s="28"/>
    </row>
    <row r="137" spans="8:11">
      <c r="I137" s="28"/>
      <c r="J137" s="28"/>
      <c r="K137" s="28"/>
    </row>
  </sheetData>
  <mergeCells count="4">
    <mergeCell ref="F1:G1"/>
    <mergeCell ref="H1:I1"/>
    <mergeCell ref="J1:M1"/>
    <mergeCell ref="N1:Q1"/>
  </mergeCells>
  <hyperlinks>
    <hyperlink ref="J1" r:id="rId1" xr:uid="{06130AE9-C86F-47CD-9091-CBAEE0A90B9C}"/>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DAF10EC7-E0D1-4A34-8CD1-AFF57979EAFB}">
          <x14:formula1>
            <xm:f>Listas!$A$1:$A$12</xm:f>
          </x14:formula1>
          <xm:sqref>C4:C101</xm:sqref>
        </x14:dataValidation>
        <x14:dataValidation type="list" allowBlank="1" showInputMessage="1" showErrorMessage="1" xr:uid="{F7681338-E3CC-4B0D-910B-67FBCB7C7793}">
          <x14:formula1>
            <xm:f>Listas!$B$1:$B$27</xm:f>
          </x14:formula1>
          <xm:sqref>A4:A101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ED8B1-193A-408D-9975-02C067E74A65}">
  <sheetPr>
    <tabColor rgb="FFDB4A4A"/>
  </sheetPr>
  <dimension ref="A1:W22"/>
  <sheetViews>
    <sheetView workbookViewId="0">
      <selection activeCell="O2" sqref="O2:V5"/>
    </sheetView>
  </sheetViews>
  <sheetFormatPr defaultRowHeight="14.45"/>
  <cols>
    <col min="1" max="1" width="10.5703125" customWidth="1"/>
    <col min="2" max="3" width="11.7109375" customWidth="1"/>
    <col min="12" max="12" width="12.85546875" customWidth="1"/>
    <col min="13" max="14" width="11.7109375" customWidth="1"/>
    <col min="23" max="23" width="22.140625" customWidth="1"/>
  </cols>
  <sheetData>
    <row r="1" spans="1:23" ht="15" thickBot="1">
      <c r="A1" s="168"/>
      <c r="B1" s="160"/>
      <c r="C1" s="160"/>
      <c r="D1" s="160"/>
      <c r="E1" s="160"/>
      <c r="F1" s="160"/>
      <c r="G1" s="160"/>
      <c r="H1" s="160"/>
      <c r="I1" s="160"/>
      <c r="J1" s="160"/>
      <c r="K1" s="160"/>
      <c r="L1" s="160"/>
      <c r="M1" s="160"/>
      <c r="N1" s="160"/>
      <c r="O1" s="160"/>
      <c r="P1" s="160"/>
      <c r="Q1" s="160"/>
      <c r="R1" s="160"/>
      <c r="S1" s="160"/>
      <c r="T1" s="160"/>
      <c r="U1" s="160"/>
      <c r="V1" s="160"/>
      <c r="W1" s="168"/>
    </row>
    <row r="2" spans="1:23" ht="15" customHeight="1">
      <c r="A2" s="162"/>
      <c r="B2" s="170"/>
      <c r="C2" s="172"/>
      <c r="D2" s="252" t="s">
        <v>154</v>
      </c>
      <c r="E2" s="253"/>
      <c r="F2" s="253"/>
      <c r="G2" s="253"/>
      <c r="H2" s="253"/>
      <c r="I2" s="253"/>
      <c r="J2" s="253"/>
      <c r="K2" s="254"/>
      <c r="L2" s="158"/>
      <c r="M2" s="170"/>
      <c r="N2" s="172"/>
      <c r="O2" s="252" t="s">
        <v>155</v>
      </c>
      <c r="P2" s="253"/>
      <c r="Q2" s="253"/>
      <c r="R2" s="253"/>
      <c r="S2" s="253"/>
      <c r="T2" s="253"/>
      <c r="U2" s="253"/>
      <c r="V2" s="254"/>
      <c r="W2" s="161"/>
    </row>
    <row r="3" spans="1:23" ht="15" customHeight="1">
      <c r="A3" s="162"/>
      <c r="B3" s="173"/>
      <c r="C3" s="175"/>
      <c r="D3" s="255"/>
      <c r="E3" s="256"/>
      <c r="F3" s="256"/>
      <c r="G3" s="256"/>
      <c r="H3" s="256"/>
      <c r="I3" s="256"/>
      <c r="J3" s="256"/>
      <c r="K3" s="257"/>
      <c r="L3" s="160"/>
      <c r="M3" s="173"/>
      <c r="N3" s="175"/>
      <c r="O3" s="255"/>
      <c r="P3" s="256"/>
      <c r="Q3" s="256"/>
      <c r="R3" s="256"/>
      <c r="S3" s="256"/>
      <c r="T3" s="256"/>
      <c r="U3" s="256"/>
      <c r="V3" s="257"/>
      <c r="W3" s="161"/>
    </row>
    <row r="4" spans="1:23" ht="15" customHeight="1">
      <c r="A4" s="162"/>
      <c r="B4" s="173"/>
      <c r="C4" s="175"/>
      <c r="D4" s="255"/>
      <c r="E4" s="256"/>
      <c r="F4" s="256"/>
      <c r="G4" s="256"/>
      <c r="H4" s="256"/>
      <c r="I4" s="256"/>
      <c r="J4" s="256"/>
      <c r="K4" s="257"/>
      <c r="L4" s="160"/>
      <c r="M4" s="173"/>
      <c r="N4" s="175"/>
      <c r="O4" s="255"/>
      <c r="P4" s="256"/>
      <c r="Q4" s="256"/>
      <c r="R4" s="256"/>
      <c r="S4" s="256"/>
      <c r="T4" s="256"/>
      <c r="U4" s="256"/>
      <c r="V4" s="257"/>
      <c r="W4" s="161"/>
    </row>
    <row r="5" spans="1:23" ht="15" customHeight="1" thickBot="1">
      <c r="A5" s="162"/>
      <c r="B5" s="176"/>
      <c r="C5" s="178"/>
      <c r="D5" s="258"/>
      <c r="E5" s="259"/>
      <c r="F5" s="259"/>
      <c r="G5" s="259"/>
      <c r="H5" s="259"/>
      <c r="I5" s="259"/>
      <c r="J5" s="259"/>
      <c r="K5" s="260"/>
      <c r="L5" s="160"/>
      <c r="M5" s="176"/>
      <c r="N5" s="178"/>
      <c r="O5" s="258"/>
      <c r="P5" s="259"/>
      <c r="Q5" s="259"/>
      <c r="R5" s="259"/>
      <c r="S5" s="259"/>
      <c r="T5" s="259"/>
      <c r="U5" s="259"/>
      <c r="V5" s="260"/>
      <c r="W5" s="161"/>
    </row>
    <row r="6" spans="1:23" ht="15" thickBot="1">
      <c r="A6" s="162"/>
      <c r="B6" s="162"/>
      <c r="C6" s="160"/>
      <c r="D6" s="160"/>
      <c r="E6" s="160"/>
      <c r="F6" s="160"/>
      <c r="G6" s="160"/>
      <c r="H6" s="160"/>
      <c r="I6" s="160"/>
      <c r="J6" s="160"/>
      <c r="K6" s="160"/>
      <c r="L6" s="162"/>
      <c r="M6" s="276"/>
      <c r="N6" s="277"/>
      <c r="O6" s="277"/>
      <c r="P6" s="277"/>
      <c r="Q6" s="277"/>
      <c r="R6" s="277"/>
      <c r="S6" s="277"/>
      <c r="T6" s="277"/>
      <c r="U6" s="277"/>
      <c r="V6" s="278"/>
      <c r="W6" s="161"/>
    </row>
    <row r="7" spans="1:23" ht="27.75" customHeight="1">
      <c r="A7" s="162"/>
      <c r="B7" s="261" t="s">
        <v>156</v>
      </c>
      <c r="C7" s="262"/>
      <c r="D7" s="262"/>
      <c r="E7" s="262"/>
      <c r="F7" s="262"/>
      <c r="G7" s="262"/>
      <c r="H7" s="262"/>
      <c r="I7" s="262"/>
      <c r="J7" s="262"/>
      <c r="K7" s="263"/>
      <c r="L7" s="160"/>
      <c r="M7" s="280" t="s">
        <v>157</v>
      </c>
      <c r="N7" s="281"/>
      <c r="O7" s="281"/>
      <c r="P7" s="281"/>
      <c r="Q7" s="281"/>
      <c r="R7" s="281"/>
      <c r="S7" s="281"/>
      <c r="T7" s="281"/>
      <c r="U7" s="281"/>
      <c r="V7" s="282"/>
      <c r="W7" s="161"/>
    </row>
    <row r="8" spans="1:23" ht="27.75" customHeight="1">
      <c r="A8" s="162"/>
      <c r="B8" s="264"/>
      <c r="C8" s="265"/>
      <c r="D8" s="265"/>
      <c r="E8" s="265"/>
      <c r="F8" s="265"/>
      <c r="G8" s="265"/>
      <c r="H8" s="265"/>
      <c r="I8" s="265"/>
      <c r="J8" s="265"/>
      <c r="K8" s="266"/>
      <c r="L8" s="160"/>
      <c r="M8" s="283"/>
      <c r="N8" s="284"/>
      <c r="O8" s="284"/>
      <c r="P8" s="284"/>
      <c r="Q8" s="284"/>
      <c r="R8" s="284"/>
      <c r="S8" s="284"/>
      <c r="T8" s="284"/>
      <c r="U8" s="284"/>
      <c r="V8" s="285"/>
      <c r="W8" s="161"/>
    </row>
    <row r="9" spans="1:23" ht="27.75" customHeight="1">
      <c r="A9" s="162"/>
      <c r="B9" s="264"/>
      <c r="C9" s="265"/>
      <c r="D9" s="265"/>
      <c r="E9" s="265"/>
      <c r="F9" s="265"/>
      <c r="G9" s="265"/>
      <c r="H9" s="265"/>
      <c r="I9" s="265"/>
      <c r="J9" s="265"/>
      <c r="K9" s="266"/>
      <c r="L9" s="160"/>
      <c r="M9" s="283"/>
      <c r="N9" s="284"/>
      <c r="O9" s="284"/>
      <c r="P9" s="284"/>
      <c r="Q9" s="284"/>
      <c r="R9" s="284"/>
      <c r="S9" s="284"/>
      <c r="T9" s="284"/>
      <c r="U9" s="284"/>
      <c r="V9" s="285"/>
      <c r="W9" s="161"/>
    </row>
    <row r="10" spans="1:23" ht="27.75" customHeight="1">
      <c r="A10" s="162"/>
      <c r="B10" s="264"/>
      <c r="C10" s="265"/>
      <c r="D10" s="265"/>
      <c r="E10" s="265"/>
      <c r="F10" s="265"/>
      <c r="G10" s="265"/>
      <c r="H10" s="265"/>
      <c r="I10" s="265"/>
      <c r="J10" s="265"/>
      <c r="K10" s="266"/>
      <c r="L10" s="160"/>
      <c r="M10" s="283"/>
      <c r="N10" s="284"/>
      <c r="O10" s="284"/>
      <c r="P10" s="284"/>
      <c r="Q10" s="284"/>
      <c r="R10" s="284"/>
      <c r="S10" s="284"/>
      <c r="T10" s="284"/>
      <c r="U10" s="284"/>
      <c r="V10" s="285"/>
      <c r="W10" s="161"/>
    </row>
    <row r="11" spans="1:23" ht="27.75" customHeight="1">
      <c r="A11" s="162"/>
      <c r="B11" s="264"/>
      <c r="C11" s="265"/>
      <c r="D11" s="265"/>
      <c r="E11" s="265"/>
      <c r="F11" s="265"/>
      <c r="G11" s="265"/>
      <c r="H11" s="265"/>
      <c r="I11" s="265"/>
      <c r="J11" s="265"/>
      <c r="K11" s="266"/>
      <c r="L11" s="160"/>
      <c r="M11" s="283"/>
      <c r="N11" s="284"/>
      <c r="O11" s="284"/>
      <c r="P11" s="284"/>
      <c r="Q11" s="284"/>
      <c r="R11" s="284"/>
      <c r="S11" s="284"/>
      <c r="T11" s="284"/>
      <c r="U11" s="284"/>
      <c r="V11" s="285"/>
      <c r="W11" s="161"/>
    </row>
    <row r="12" spans="1:23" ht="27.75" customHeight="1">
      <c r="A12" s="162"/>
      <c r="B12" s="264"/>
      <c r="C12" s="265"/>
      <c r="D12" s="265"/>
      <c r="E12" s="265"/>
      <c r="F12" s="265"/>
      <c r="G12" s="265"/>
      <c r="H12" s="265"/>
      <c r="I12" s="265"/>
      <c r="J12" s="265"/>
      <c r="K12" s="266"/>
      <c r="L12" s="160"/>
      <c r="M12" s="283"/>
      <c r="N12" s="284"/>
      <c r="O12" s="284"/>
      <c r="P12" s="284"/>
      <c r="Q12" s="284"/>
      <c r="R12" s="284"/>
      <c r="S12" s="284"/>
      <c r="T12" s="284"/>
      <c r="U12" s="284"/>
      <c r="V12" s="285"/>
      <c r="W12" s="161"/>
    </row>
    <row r="13" spans="1:23" ht="27.75" customHeight="1">
      <c r="A13" s="162"/>
      <c r="B13" s="267"/>
      <c r="C13" s="268"/>
      <c r="D13" s="268"/>
      <c r="E13" s="268"/>
      <c r="F13" s="268"/>
      <c r="G13" s="268"/>
      <c r="H13" s="268"/>
      <c r="I13" s="268"/>
      <c r="J13" s="268"/>
      <c r="K13" s="269"/>
      <c r="L13" s="160"/>
      <c r="M13" s="286"/>
      <c r="N13" s="287"/>
      <c r="O13" s="287"/>
      <c r="P13" s="287"/>
      <c r="Q13" s="287"/>
      <c r="R13" s="287"/>
      <c r="S13" s="287"/>
      <c r="T13" s="287"/>
      <c r="U13" s="287"/>
      <c r="V13" s="288"/>
      <c r="W13" s="161"/>
    </row>
    <row r="14" spans="1:23" ht="18.75" customHeight="1" thickBot="1">
      <c r="A14" s="162"/>
      <c r="B14" s="289"/>
      <c r="C14" s="179"/>
      <c r="D14" s="179"/>
      <c r="E14" s="179"/>
      <c r="F14" s="179"/>
      <c r="G14" s="179"/>
      <c r="H14" s="179"/>
      <c r="I14" s="179"/>
      <c r="J14" s="179"/>
      <c r="K14" s="180"/>
      <c r="L14" s="160"/>
      <c r="M14" s="289"/>
      <c r="N14" s="179"/>
      <c r="O14" s="179"/>
      <c r="P14" s="179"/>
      <c r="Q14" s="179"/>
      <c r="R14" s="179"/>
      <c r="S14" s="179"/>
      <c r="T14" s="179"/>
      <c r="U14" s="179"/>
      <c r="V14" s="179"/>
      <c r="W14" s="169"/>
    </row>
    <row r="15" spans="1:23" ht="15" customHeight="1">
      <c r="A15" s="162"/>
      <c r="B15" s="270" t="s">
        <v>158</v>
      </c>
      <c r="C15" s="271"/>
      <c r="D15" s="271"/>
      <c r="E15" s="271"/>
      <c r="F15" s="271"/>
      <c r="G15" s="271"/>
      <c r="H15" s="271"/>
      <c r="I15" s="271"/>
      <c r="J15" s="271"/>
      <c r="K15" s="272"/>
      <c r="L15" s="160"/>
      <c r="M15" s="270" t="s">
        <v>158</v>
      </c>
      <c r="N15" s="271"/>
      <c r="O15" s="271"/>
      <c r="P15" s="271"/>
      <c r="Q15" s="271"/>
      <c r="R15" s="271"/>
      <c r="S15" s="271"/>
      <c r="T15" s="271"/>
      <c r="U15" s="271"/>
      <c r="V15" s="272"/>
      <c r="W15" s="169"/>
    </row>
    <row r="16" spans="1:23" ht="15" customHeight="1" thickBot="1">
      <c r="A16" s="162"/>
      <c r="B16" s="273"/>
      <c r="C16" s="274"/>
      <c r="D16" s="274"/>
      <c r="E16" s="274"/>
      <c r="F16" s="274"/>
      <c r="G16" s="274"/>
      <c r="H16" s="274"/>
      <c r="I16" s="274"/>
      <c r="J16" s="274"/>
      <c r="K16" s="275"/>
      <c r="L16" s="160"/>
      <c r="M16" s="273"/>
      <c r="N16" s="274"/>
      <c r="O16" s="274"/>
      <c r="P16" s="274"/>
      <c r="Q16" s="274"/>
      <c r="R16" s="274"/>
      <c r="S16" s="274"/>
      <c r="T16" s="274"/>
      <c r="U16" s="274"/>
      <c r="V16" s="275"/>
      <c r="W16" s="169"/>
    </row>
    <row r="17" spans="1:23" ht="15" thickBot="1">
      <c r="A17" s="162"/>
      <c r="B17" s="162"/>
      <c r="C17" s="160"/>
      <c r="D17" s="160"/>
      <c r="E17" s="160"/>
      <c r="F17" s="160"/>
      <c r="G17" s="160"/>
      <c r="H17" s="160"/>
      <c r="I17" s="160"/>
      <c r="J17" s="160"/>
      <c r="K17" s="161"/>
      <c r="L17" s="161"/>
      <c r="M17" s="160"/>
      <c r="N17" s="160"/>
      <c r="O17" s="160"/>
      <c r="P17" s="160"/>
      <c r="Q17" s="160"/>
      <c r="R17" s="160"/>
      <c r="S17" s="160"/>
      <c r="T17" s="160"/>
      <c r="U17" s="160"/>
      <c r="V17" s="160"/>
      <c r="W17" s="169"/>
    </row>
    <row r="18" spans="1:23" ht="15" customHeight="1">
      <c r="A18" s="162"/>
      <c r="B18" s="290" t="s">
        <v>159</v>
      </c>
      <c r="C18" s="291"/>
      <c r="D18" s="291"/>
      <c r="E18" s="291"/>
      <c r="F18" s="291"/>
      <c r="G18" s="291"/>
      <c r="H18" s="291"/>
      <c r="I18" s="291"/>
      <c r="J18" s="291"/>
      <c r="K18" s="292"/>
      <c r="L18" s="161"/>
      <c r="M18" s="160"/>
      <c r="N18" s="160"/>
      <c r="O18" s="160"/>
      <c r="P18" s="160"/>
      <c r="Q18" s="160"/>
      <c r="R18" s="160"/>
      <c r="S18" s="160"/>
      <c r="T18" s="160"/>
      <c r="U18" s="160"/>
      <c r="V18" s="160"/>
      <c r="W18" s="169"/>
    </row>
    <row r="19" spans="1:23" ht="15.75" customHeight="1">
      <c r="A19" s="162"/>
      <c r="B19" s="293"/>
      <c r="C19" s="294"/>
      <c r="D19" s="294"/>
      <c r="E19" s="294"/>
      <c r="F19" s="294"/>
      <c r="G19" s="294"/>
      <c r="H19" s="294"/>
      <c r="I19" s="294"/>
      <c r="J19" s="294"/>
      <c r="K19" s="295"/>
      <c r="L19" s="161"/>
      <c r="M19" s="160"/>
      <c r="N19" s="160"/>
      <c r="O19" s="160"/>
      <c r="P19" s="160"/>
      <c r="Q19" s="160"/>
      <c r="R19" s="160"/>
      <c r="S19" s="160"/>
      <c r="T19" s="160"/>
      <c r="U19" s="160"/>
      <c r="V19" s="160"/>
      <c r="W19" s="169"/>
    </row>
    <row r="20" spans="1:23" ht="15.75" customHeight="1">
      <c r="A20" s="162"/>
      <c r="B20" s="156"/>
      <c r="C20" s="157"/>
      <c r="D20" s="157"/>
      <c r="E20" s="157"/>
      <c r="F20" s="157"/>
      <c r="G20" s="157"/>
      <c r="H20" s="157"/>
      <c r="I20" s="157"/>
      <c r="J20" s="157"/>
      <c r="K20" s="157"/>
      <c r="L20" s="169"/>
      <c r="M20" s="160"/>
      <c r="N20" s="160"/>
      <c r="O20" s="160"/>
      <c r="P20" s="160"/>
      <c r="Q20" s="160"/>
      <c r="R20" s="160"/>
      <c r="S20" s="160"/>
      <c r="T20" s="160"/>
      <c r="U20" s="160"/>
      <c r="V20" s="160"/>
      <c r="W20" s="169"/>
    </row>
    <row r="21" spans="1:23" ht="21" customHeight="1">
      <c r="A21" s="162"/>
      <c r="B21" s="296" t="s">
        <v>160</v>
      </c>
      <c r="C21" s="297"/>
      <c r="D21" s="297"/>
      <c r="E21" s="297"/>
      <c r="F21" s="297"/>
      <c r="G21" s="297"/>
      <c r="H21" s="297"/>
      <c r="I21" s="297"/>
      <c r="J21" s="297"/>
      <c r="K21" s="298"/>
      <c r="L21" s="164"/>
      <c r="M21" s="163"/>
      <c r="N21" s="163"/>
      <c r="O21" s="163"/>
      <c r="P21" s="163"/>
      <c r="Q21" s="163"/>
      <c r="R21" s="163"/>
      <c r="S21" s="163"/>
      <c r="T21" s="163"/>
      <c r="U21" s="163"/>
      <c r="V21" s="163"/>
      <c r="W21" s="169"/>
    </row>
    <row r="22" spans="1:23" ht="305.25" customHeight="1">
      <c r="A22" s="167"/>
      <c r="B22" s="167"/>
      <c r="C22" s="163"/>
      <c r="D22" s="163"/>
      <c r="E22" s="163"/>
      <c r="F22" s="163"/>
      <c r="G22" s="163"/>
      <c r="H22" s="163"/>
      <c r="I22" s="163"/>
      <c r="J22" s="163"/>
      <c r="K22" s="163"/>
      <c r="L22" s="163"/>
      <c r="M22" s="163"/>
      <c r="N22" s="163"/>
      <c r="O22" s="163"/>
      <c r="P22" s="163"/>
      <c r="Q22" s="163"/>
      <c r="R22" s="163"/>
      <c r="S22" s="163"/>
      <c r="T22" s="163"/>
      <c r="U22" s="163"/>
      <c r="V22" s="163"/>
      <c r="W22" s="279"/>
    </row>
  </sheetData>
  <mergeCells count="21">
    <mergeCell ref="B1:V1"/>
    <mergeCell ref="B6:K6"/>
    <mergeCell ref="M6:V6"/>
    <mergeCell ref="A1:A22"/>
    <mergeCell ref="W1:W22"/>
    <mergeCell ref="B22:V22"/>
    <mergeCell ref="M17:V21"/>
    <mergeCell ref="O2:V5"/>
    <mergeCell ref="M7:V13"/>
    <mergeCell ref="M14:V14"/>
    <mergeCell ref="M15:V16"/>
    <mergeCell ref="B18:K19"/>
    <mergeCell ref="B21:K21"/>
    <mergeCell ref="B14:K14"/>
    <mergeCell ref="B17:K17"/>
    <mergeCell ref="L2:L21"/>
    <mergeCell ref="M2:N5"/>
    <mergeCell ref="D2:K5"/>
    <mergeCell ref="B2:C5"/>
    <mergeCell ref="B7:K13"/>
    <mergeCell ref="B15:K16"/>
  </mergeCells>
  <hyperlinks>
    <hyperlink ref="B21" r:id="rId1" display="*Materiais gratuitos Sienge" xr:uid="{98D136AF-9CB9-48A9-9F24-22C754FFE500}"/>
    <hyperlink ref="B15:K16" r:id="rId2" display="PEÇA UMA DEMONSTRAÇÃO AGORA " xr:uid="{35A6104D-03AC-4213-ABB4-017060D2892B}"/>
    <hyperlink ref="M15:V16" r:id="rId3" display="PEÇA UMA DEMONSTRAÇÃO AGORA " xr:uid="{15210E2D-2417-4DF3-A447-F02E9A091828}"/>
  </hyperlinks>
  <pageMargins left="0.7" right="0.7" top="0.75" bottom="0.75" header="0.3" footer="0.3"/>
  <pageSetup paperSize="9"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FA512-181B-40A5-B05C-0C1743A26936}">
  <dimension ref="A1:B27"/>
  <sheetViews>
    <sheetView workbookViewId="0">
      <selection activeCell="I22" sqref="I22"/>
    </sheetView>
  </sheetViews>
  <sheetFormatPr defaultRowHeight="14.45"/>
  <sheetData>
    <row r="1" spans="1:2">
      <c r="A1" t="s">
        <v>142</v>
      </c>
      <c r="B1" t="s">
        <v>123</v>
      </c>
    </row>
    <row r="2" spans="1:2">
      <c r="A2" t="s">
        <v>145</v>
      </c>
      <c r="B2" t="s">
        <v>125</v>
      </c>
    </row>
    <row r="3" spans="1:2">
      <c r="A3" t="s">
        <v>28</v>
      </c>
      <c r="B3" t="s">
        <v>126</v>
      </c>
    </row>
    <row r="4" spans="1:2">
      <c r="A4" t="s">
        <v>161</v>
      </c>
      <c r="B4" t="s">
        <v>127</v>
      </c>
    </row>
    <row r="5" spans="1:2">
      <c r="A5" t="s">
        <v>152</v>
      </c>
      <c r="B5" t="s">
        <v>128</v>
      </c>
    </row>
    <row r="6" spans="1:2">
      <c r="A6" t="s">
        <v>162</v>
      </c>
      <c r="B6" t="s">
        <v>129</v>
      </c>
    </row>
    <row r="7" spans="1:2">
      <c r="A7" t="s">
        <v>163</v>
      </c>
      <c r="B7" t="s">
        <v>130</v>
      </c>
    </row>
    <row r="8" spans="1:2">
      <c r="A8" t="s">
        <v>164</v>
      </c>
      <c r="B8" t="s">
        <v>131</v>
      </c>
    </row>
    <row r="9" spans="1:2">
      <c r="A9" t="s">
        <v>165</v>
      </c>
      <c r="B9" t="s">
        <v>132</v>
      </c>
    </row>
    <row r="10" spans="1:2">
      <c r="A10" t="s">
        <v>166</v>
      </c>
      <c r="B10" t="s">
        <v>133</v>
      </c>
    </row>
    <row r="11" spans="1:2">
      <c r="A11" t="s">
        <v>153</v>
      </c>
      <c r="B11" t="s">
        <v>134</v>
      </c>
    </row>
    <row r="12" spans="1:2">
      <c r="A12" t="s">
        <v>124</v>
      </c>
      <c r="B12" t="s">
        <v>135</v>
      </c>
    </row>
    <row r="13" spans="1:2">
      <c r="B13" t="s">
        <v>136</v>
      </c>
    </row>
    <row r="14" spans="1:2">
      <c r="B14" t="s">
        <v>137</v>
      </c>
    </row>
    <row r="15" spans="1:2">
      <c r="B15" t="s">
        <v>138</v>
      </c>
    </row>
    <row r="16" spans="1:2">
      <c r="B16" t="s">
        <v>139</v>
      </c>
    </row>
    <row r="17" spans="2:2">
      <c r="B17" t="s">
        <v>140</v>
      </c>
    </row>
    <row r="18" spans="2:2">
      <c r="B18" t="s">
        <v>141</v>
      </c>
    </row>
    <row r="19" spans="2:2">
      <c r="B19" t="s">
        <v>143</v>
      </c>
    </row>
    <row r="20" spans="2:2">
      <c r="B20" t="s">
        <v>144</v>
      </c>
    </row>
    <row r="21" spans="2:2">
      <c r="B21" t="s">
        <v>146</v>
      </c>
    </row>
    <row r="22" spans="2:2">
      <c r="B22" t="s">
        <v>147</v>
      </c>
    </row>
    <row r="23" spans="2:2">
      <c r="B23" t="s">
        <v>148</v>
      </c>
    </row>
    <row r="24" spans="2:2">
      <c r="B24" t="s">
        <v>149</v>
      </c>
    </row>
    <row r="25" spans="2:2">
      <c r="B25" t="s">
        <v>30</v>
      </c>
    </row>
    <row r="26" spans="2:2">
      <c r="B26" t="s">
        <v>150</v>
      </c>
    </row>
    <row r="27" spans="2:2">
      <c r="B27" t="s">
        <v>151</v>
      </c>
    </row>
  </sheetData>
  <phoneticPr fontId="37" type="noConversion"/>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b6d2fe9-3d34-412a-808b-c758335f3b10">
      <Terms xmlns="http://schemas.microsoft.com/office/infopath/2007/PartnerControls"/>
    </lcf76f155ced4ddcb4097134ff3c332f>
    <TaxCatchAll xmlns="c74c9623-03f0-4f7b-a822-b9ea15ae097a" xsi:nil="true"/>
    <_Flow_SignoffStatus xmlns="5b6d2fe9-3d34-412a-808b-c758335f3b1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F1A1E806FE0BE3428EFCA6434BA1EAC5" ma:contentTypeVersion="18" ma:contentTypeDescription="Crie um novo documento." ma:contentTypeScope="" ma:versionID="147946753958be229402578c1ecb1073">
  <xsd:schema xmlns:xsd="http://www.w3.org/2001/XMLSchema" xmlns:xs="http://www.w3.org/2001/XMLSchema" xmlns:p="http://schemas.microsoft.com/office/2006/metadata/properties" xmlns:ns2="5b6d2fe9-3d34-412a-808b-c758335f3b10" xmlns:ns3="c74c9623-03f0-4f7b-a822-b9ea15ae097a" targetNamespace="http://schemas.microsoft.com/office/2006/metadata/properties" ma:root="true" ma:fieldsID="a2b221ac248db3b6dce59e66ad264f35" ns2:_="" ns3:_="">
    <xsd:import namespace="5b6d2fe9-3d34-412a-808b-c758335f3b10"/>
    <xsd:import namespace="c74c9623-03f0-4f7b-a822-b9ea15ae097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6d2fe9-3d34-412a-808b-c758335f3b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ca191bf4-1fd1-4677-b8ac-7924e055e58d"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_Flow_SignoffStatus" ma:index="25" nillable="true" ma:displayName="Status de liberação" ma:internalName="Status_x0020_de_x0020_libera_x00e7__x00e3_o">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74c9623-03f0-4f7b-a822-b9ea15ae097a"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3b47e482-7204-4655-aafc-e05559528119}" ma:internalName="TaxCatchAll" ma:showField="CatchAllData" ma:web="c74c9623-03f0-4f7b-a822-b9ea15ae097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4EFEEE-56FF-4AE4-9367-3DFFD5EFFCB5}"/>
</file>

<file path=customXml/itemProps2.xml><?xml version="1.0" encoding="utf-8"?>
<ds:datastoreItem xmlns:ds="http://schemas.openxmlformats.org/officeDocument/2006/customXml" ds:itemID="{A586229D-1B56-467B-A9A0-815123781F4C}"/>
</file>

<file path=customXml/itemProps3.xml><?xml version="1.0" encoding="utf-8"?>
<ds:datastoreItem xmlns:ds="http://schemas.openxmlformats.org/officeDocument/2006/customXml" ds:itemID="{A858A19F-4FE3-46ED-BBB3-C9E83619AFB0}"/>
</file>

<file path=docProps/app.xml><?xml version="1.0" encoding="utf-8"?>
<Properties xmlns="http://schemas.openxmlformats.org/officeDocument/2006/extended-properties" xmlns:vt="http://schemas.openxmlformats.org/officeDocument/2006/docPropsVTypes">
  <Application>Microsoft Excel Online</Application>
  <Manager/>
  <Company>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
  <cp:revision/>
  <dcterms:created xsi:type="dcterms:W3CDTF">2015-03-31T15:34:17Z</dcterms:created>
  <dcterms:modified xsi:type="dcterms:W3CDTF">2023-05-15T19:44:57Z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0x010100F1A1E806FE0BE3428EFCA6434BA1EAC5</vt:lpwstr>
  </property>
  <property fmtid="{D5CDD505-2E9C-101B-9397-08002B2CF9AE}" pid="3" name="MediaServiceImageTags">
    <vt:lpwstr/>
  </property>
</Properties>
</file>