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2 IPB\SEMESTER 3\GLM\PAPER\"/>
    </mc:Choice>
  </mc:AlternateContent>
  <xr:revisionPtr revIDLastSave="0" documentId="13_ncr:1_{8778361F-0DEE-47C9-8B69-36DE2A3953D5}" xr6:coauthVersionLast="47" xr6:coauthVersionMax="47" xr10:uidLastSave="{00000000-0000-0000-0000-000000000000}"/>
  <bookViews>
    <workbookView xWindow="-108" yWindow="-108" windowWidth="23256" windowHeight="12456" activeTab="1" xr2:uid="{616B3C79-AE08-4E9B-A3FF-F84DCC4E52D3}"/>
  </bookViews>
  <sheets>
    <sheet name="DATA AWAL" sheetId="1" r:id="rId1"/>
    <sheet name="DATA FI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R10" i="2"/>
  <c r="R9" i="2"/>
  <c r="Q10" i="2"/>
  <c r="Q9" i="2"/>
  <c r="Q8" i="2"/>
  <c r="P10" i="2"/>
  <c r="P9" i="2"/>
  <c r="P8" i="2"/>
  <c r="P7" i="2"/>
  <c r="O10" i="2"/>
  <c r="O9" i="2"/>
  <c r="O8" i="2"/>
  <c r="O7" i="2"/>
  <c r="O6" i="2"/>
  <c r="N10" i="2"/>
  <c r="N9" i="2"/>
  <c r="N8" i="2"/>
  <c r="N7" i="2"/>
  <c r="N6" i="2"/>
  <c r="N5" i="2"/>
  <c r="T10" i="2"/>
  <c r="S9" i="2"/>
  <c r="R8" i="2"/>
  <c r="Q7" i="2"/>
  <c r="P6" i="2"/>
  <c r="O5" i="2"/>
  <c r="N4" i="2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7" i="1"/>
</calcChain>
</file>

<file path=xl/sharedStrings.xml><?xml version="1.0" encoding="utf-8"?>
<sst xmlns="http://schemas.openxmlformats.org/spreadsheetml/2006/main" count="120" uniqueCount="48">
  <si>
    <t>Provinsi</t>
  </si>
  <si>
    <t>Aceh</t>
  </si>
  <si>
    <t>Sumatera Utara</t>
  </si>
  <si>
    <t>Sumtera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</si>
  <si>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</si>
  <si>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</si>
  <si>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</si>
  <si>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</si>
  <si>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</si>
  <si>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</si>
  <si>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</si>
  <si>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</si>
  <si>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</si>
  <si>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</si>
  <si>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</si>
  <si>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</si>
  <si>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</si>
  <si>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</si>
  <si>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</si>
  <si>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</si>
  <si>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</si>
  <si>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</si>
  <si>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</si>
  <si>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</si>
  <si>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</si>
  <si>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</si>
  <si>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</si>
  <si>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</si>
  <si>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</si>
  <si>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</si>
  <si>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</si>
  <si>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</si>
  <si>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</si>
  <si>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</si>
  <si>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</si>
  <si>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Jumlah Penduduk</t>
  </si>
  <si>
    <t>Jumlah Kasus</t>
  </si>
  <si>
    <t>Kepadatan Penduduk</t>
  </si>
  <si>
    <t>Jumlah Banjir</t>
  </si>
  <si>
    <t>Rasio GINI</t>
  </si>
  <si>
    <t>Jumlah Faskes Pertama</t>
  </si>
  <si>
    <t>Jumlah Faskes Lanjutan</t>
  </si>
  <si>
    <t>Total Faskes</t>
  </si>
  <si>
    <t>Jumlah Tenaga Medis Faskes</t>
  </si>
  <si>
    <t>No</t>
  </si>
  <si>
    <t>Persentase RT Akses Sanitasi Layak</t>
  </si>
  <si>
    <t>VARIANCE-COVARIANCE</t>
  </si>
  <si>
    <t>KORELASI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</si>
</sst>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01EC-7782-4F20-9F56-1ED51D439C0C}">
  <dimension ref="A1:L35"/>
  <sheetViews>
    <sheetView workbookViewId="0">
      <selection activeCell="N3" sqref="N3"/>
    </sheetView>
  </sheetViews>
  <sheetFormatPr defaultRowHeight="14.4" x14ac:dyDescent="0.3"/>
  <cols>
    <col min="2" max="2" width="24.21875" customWidth="1"/>
    <col min="3" max="3" width="16.44140625" customWidth="1"/>
    <col min="4" max="4" width="14.88671875" customWidth="1"/>
    <col min="5" max="5" width="17.88671875" customWidth="1"/>
    <col min="6" max="6" width="13.88671875" customWidth="1"/>
    <col min="7" max="7" width="10.33203125" customWidth="1"/>
    <col min="8" max="8" width="19.77734375" customWidth="1"/>
    <col min="9" max="9" width="20" customWidth="1"/>
    <col min="10" max="10" width="12.88671875" customWidth="1"/>
    <col min="11" max="11" width="24" customWidth="1"/>
    <col min="12" max="12" width="30.21875" customWidth="1"/>
  </cols>
  <sheetData>
    <row r="1" spans="1:12" x14ac:dyDescent="0.3">
      <c r="A1" s="1" t="s">
        <v>44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45</v>
      </c>
    </row>
    <row r="2" spans="1:12" x14ac:dyDescent="0.3">
      <c r="A2" s="1">
        <v>1</v>
      </c>
      <c r="B2" s="2" t="s">
        <v>1</v>
      </c>
      <c r="C2" s="1">
        <v>5459114</v>
      </c>
      <c r="D2" s="1">
        <v>366</v>
      </c>
      <c r="E2" s="1">
        <v>94</v>
      </c>
      <c r="F2" s="1">
        <v>17</v>
      </c>
      <c r="G2" s="1">
        <v>0.32</v>
      </c>
      <c r="H2" s="1">
        <v>637</v>
      </c>
      <c r="I2" s="1">
        <v>81</v>
      </c>
      <c r="J2" s="1">
        <f>H2+I2</f>
        <v>718</v>
      </c>
      <c r="K2" s="1">
        <v>3428</v>
      </c>
      <c r="L2" s="1">
        <v>77.55</v>
      </c>
    </row>
    <row r="3" spans="1:12" x14ac:dyDescent="0.3">
      <c r="A3" s="1">
        <v>2</v>
      </c>
      <c r="B3" s="2" t="s">
        <v>2</v>
      </c>
      <c r="C3" s="1">
        <v>14954028</v>
      </c>
      <c r="D3" s="1">
        <v>2918</v>
      </c>
      <c r="E3" s="1">
        <v>210</v>
      </c>
      <c r="F3" s="1">
        <v>7</v>
      </c>
      <c r="G3" s="1">
        <v>0.31</v>
      </c>
      <c r="H3" s="1">
        <v>1293</v>
      </c>
      <c r="I3" s="1">
        <v>163</v>
      </c>
      <c r="J3" s="1">
        <f t="shared" ref="J3:J35" si="0">H3+I3</f>
        <v>1456</v>
      </c>
      <c r="K3" s="1">
        <v>7719</v>
      </c>
      <c r="L3" s="1">
        <v>82.02</v>
      </c>
    </row>
    <row r="4" spans="1:12" x14ac:dyDescent="0.3">
      <c r="A4" s="1">
        <v>3</v>
      </c>
      <c r="B4" s="2" t="s">
        <v>3</v>
      </c>
      <c r="C4" s="1">
        <v>5610859</v>
      </c>
      <c r="D4" s="1">
        <v>654</v>
      </c>
      <c r="E4" s="1">
        <v>133</v>
      </c>
      <c r="F4" s="1">
        <v>6</v>
      </c>
      <c r="G4" s="1">
        <v>0.3</v>
      </c>
      <c r="H4" s="1">
        <v>578</v>
      </c>
      <c r="I4" s="1">
        <v>73</v>
      </c>
      <c r="J4" s="1">
        <f t="shared" si="0"/>
        <v>651</v>
      </c>
      <c r="K4" s="1">
        <v>3381</v>
      </c>
      <c r="L4" s="1">
        <v>68.680000000000007</v>
      </c>
    </row>
    <row r="5" spans="1:12" x14ac:dyDescent="0.3">
      <c r="A5" s="1">
        <v>4</v>
      </c>
      <c r="B5" s="2" t="s">
        <v>4</v>
      </c>
      <c r="C5" s="1">
        <v>7066464</v>
      </c>
      <c r="D5" s="1">
        <v>1038</v>
      </c>
      <c r="E5" s="1">
        <v>73</v>
      </c>
      <c r="F5" s="1">
        <v>5</v>
      </c>
      <c r="G5" s="1">
        <v>0.33</v>
      </c>
      <c r="H5" s="1">
        <v>220</v>
      </c>
      <c r="I5" s="1">
        <v>68</v>
      </c>
      <c r="J5" s="1">
        <f t="shared" si="0"/>
        <v>288</v>
      </c>
      <c r="K5" s="1">
        <v>4041</v>
      </c>
      <c r="L5" s="1">
        <v>83.64</v>
      </c>
    </row>
    <row r="6" spans="1:12" x14ac:dyDescent="0.3">
      <c r="A6" s="1">
        <v>5</v>
      </c>
      <c r="B6" s="2" t="s">
        <v>5</v>
      </c>
      <c r="C6" s="1">
        <v>3641279</v>
      </c>
      <c r="D6" s="1">
        <v>357</v>
      </c>
      <c r="E6" s="1">
        <v>74</v>
      </c>
      <c r="F6" s="1">
        <v>1</v>
      </c>
      <c r="G6" s="1">
        <v>0.32</v>
      </c>
      <c r="H6" s="1">
        <v>367</v>
      </c>
      <c r="I6" s="1">
        <v>35</v>
      </c>
      <c r="J6" s="1">
        <f t="shared" si="0"/>
        <v>402</v>
      </c>
      <c r="K6" s="1">
        <v>1703</v>
      </c>
      <c r="L6" s="1">
        <v>80.36</v>
      </c>
    </row>
    <row r="7" spans="1:12" x14ac:dyDescent="0.3">
      <c r="A7" s="1">
        <f>A6+1</f>
        <v>6</v>
      </c>
      <c r="B7" s="2" t="s">
        <v>6</v>
      </c>
      <c r="C7" s="1">
        <v>8702628</v>
      </c>
      <c r="D7" s="1">
        <v>1135</v>
      </c>
      <c r="E7" s="1">
        <v>99</v>
      </c>
      <c r="F7" s="1">
        <v>3</v>
      </c>
      <c r="G7" s="1">
        <v>0.34</v>
      </c>
      <c r="H7" s="1">
        <v>865</v>
      </c>
      <c r="I7" s="1">
        <v>79</v>
      </c>
      <c r="J7" s="1">
        <f t="shared" si="0"/>
        <v>944</v>
      </c>
      <c r="K7" s="1">
        <v>3626</v>
      </c>
      <c r="L7" s="1">
        <v>77.290000000000006</v>
      </c>
    </row>
    <row r="8" spans="1:12" x14ac:dyDescent="0.3">
      <c r="A8" s="1">
        <f t="shared" ref="A8:A35" si="1">A7+1</f>
        <v>7</v>
      </c>
      <c r="B8" s="2" t="s">
        <v>7</v>
      </c>
      <c r="C8" s="1">
        <v>2016437</v>
      </c>
      <c r="D8" s="1">
        <v>628</v>
      </c>
      <c r="E8" s="1">
        <v>101</v>
      </c>
      <c r="F8" s="1">
        <v>1</v>
      </c>
      <c r="G8" s="1">
        <v>0.32</v>
      </c>
      <c r="H8" s="1">
        <v>339</v>
      </c>
      <c r="I8" s="1">
        <v>26</v>
      </c>
      <c r="J8" s="1">
        <f t="shared" si="0"/>
        <v>365</v>
      </c>
      <c r="K8" s="1">
        <v>907</v>
      </c>
      <c r="L8" s="1">
        <v>79.81</v>
      </c>
    </row>
    <row r="9" spans="1:12" x14ac:dyDescent="0.3">
      <c r="A9" s="1">
        <f t="shared" si="1"/>
        <v>8</v>
      </c>
      <c r="B9" s="2" t="s">
        <v>8</v>
      </c>
      <c r="C9" s="1">
        <v>8609884</v>
      </c>
      <c r="D9" s="1">
        <v>2271</v>
      </c>
      <c r="E9" s="1">
        <v>265</v>
      </c>
      <c r="F9" s="1">
        <v>1</v>
      </c>
      <c r="G9" s="1">
        <v>0.31</v>
      </c>
      <c r="H9" s="1">
        <v>643</v>
      </c>
      <c r="I9" s="1">
        <v>72</v>
      </c>
      <c r="J9" s="1">
        <f t="shared" si="0"/>
        <v>715</v>
      </c>
      <c r="K9" s="1">
        <v>2819</v>
      </c>
      <c r="L9" s="1">
        <v>83.89</v>
      </c>
    </row>
    <row r="10" spans="1:12" x14ac:dyDescent="0.3">
      <c r="A10" s="1">
        <f t="shared" si="1"/>
        <v>9</v>
      </c>
      <c r="B10" s="2" t="s">
        <v>9</v>
      </c>
      <c r="C10" s="1">
        <v>1488245</v>
      </c>
      <c r="D10" s="1">
        <v>864</v>
      </c>
      <c r="E10" s="1">
        <v>88</v>
      </c>
      <c r="F10" s="1">
        <v>0</v>
      </c>
      <c r="G10" s="1">
        <v>0.25</v>
      </c>
      <c r="H10" s="1">
        <v>138</v>
      </c>
      <c r="I10" s="1">
        <v>24</v>
      </c>
      <c r="J10" s="1">
        <f t="shared" si="0"/>
        <v>162</v>
      </c>
      <c r="K10" s="1">
        <v>829</v>
      </c>
      <c r="L10" s="1">
        <v>92.24</v>
      </c>
    </row>
    <row r="11" spans="1:12" x14ac:dyDescent="0.3">
      <c r="A11" s="1">
        <f t="shared" si="1"/>
        <v>10</v>
      </c>
      <c r="B11" s="2" t="s">
        <v>10</v>
      </c>
      <c r="C11" s="1">
        <v>2378795</v>
      </c>
      <c r="D11" s="1">
        <v>1925</v>
      </c>
      <c r="E11" s="1">
        <v>252</v>
      </c>
      <c r="F11" s="1">
        <v>5</v>
      </c>
      <c r="G11" s="1">
        <v>0.34</v>
      </c>
      <c r="H11" s="1">
        <v>220</v>
      </c>
      <c r="I11" s="1">
        <v>39</v>
      </c>
      <c r="J11" s="1">
        <f t="shared" si="0"/>
        <v>259</v>
      </c>
      <c r="K11" s="1">
        <v>1636</v>
      </c>
      <c r="L11" s="1">
        <v>91.62</v>
      </c>
    </row>
    <row r="12" spans="1:12" x14ac:dyDescent="0.3">
      <c r="A12" s="1">
        <f t="shared" si="1"/>
        <v>11</v>
      </c>
      <c r="B12" s="2" t="s">
        <v>11</v>
      </c>
      <c r="C12" s="1">
        <v>10645542</v>
      </c>
      <c r="D12" s="1">
        <v>3092</v>
      </c>
      <c r="E12" s="1">
        <v>17031</v>
      </c>
      <c r="F12" s="1">
        <v>6</v>
      </c>
      <c r="G12" s="1">
        <v>0.41</v>
      </c>
      <c r="H12" s="1">
        <v>696</v>
      </c>
      <c r="I12" s="1">
        <v>169</v>
      </c>
      <c r="J12" s="1">
        <f t="shared" si="0"/>
        <v>865</v>
      </c>
      <c r="K12" s="1">
        <v>19318</v>
      </c>
      <c r="L12" s="1">
        <v>95.17</v>
      </c>
    </row>
    <row r="13" spans="1:12" x14ac:dyDescent="0.3">
      <c r="A13" s="1">
        <f t="shared" si="1"/>
        <v>12</v>
      </c>
      <c r="B13" s="2" t="s">
        <v>12</v>
      </c>
      <c r="C13" s="1">
        <v>50103251</v>
      </c>
      <c r="D13" s="1">
        <v>23959</v>
      </c>
      <c r="E13" s="1">
        <v>1302</v>
      </c>
      <c r="F13" s="1">
        <v>29</v>
      </c>
      <c r="G13" s="1">
        <v>0.41</v>
      </c>
      <c r="H13" s="1">
        <v>3057</v>
      </c>
      <c r="I13" s="1">
        <v>399</v>
      </c>
      <c r="J13" s="1">
        <f t="shared" si="0"/>
        <v>3456</v>
      </c>
      <c r="K13" s="1">
        <v>20226</v>
      </c>
      <c r="L13" s="1">
        <v>71.66</v>
      </c>
    </row>
    <row r="14" spans="1:12" x14ac:dyDescent="0.3">
      <c r="A14" s="1">
        <f t="shared" si="1"/>
        <v>13</v>
      </c>
      <c r="B14" s="2" t="s">
        <v>13</v>
      </c>
      <c r="C14" s="1">
        <v>34917040</v>
      </c>
      <c r="D14" s="1">
        <v>4468</v>
      </c>
      <c r="E14" s="1">
        <v>1087</v>
      </c>
      <c r="F14" s="1">
        <v>14</v>
      </c>
      <c r="G14" s="1">
        <v>0.37</v>
      </c>
      <c r="H14" s="1">
        <v>3039</v>
      </c>
      <c r="I14" s="1">
        <v>312</v>
      </c>
      <c r="J14" s="1">
        <f t="shared" si="0"/>
        <v>3351</v>
      </c>
      <c r="K14" s="1">
        <v>15248</v>
      </c>
      <c r="L14" s="1">
        <v>83.28</v>
      </c>
    </row>
    <row r="15" spans="1:12" x14ac:dyDescent="0.3">
      <c r="A15" s="1">
        <f t="shared" si="1"/>
        <v>14</v>
      </c>
      <c r="B15" s="2" t="s">
        <v>14</v>
      </c>
      <c r="C15" s="1">
        <v>3970220</v>
      </c>
      <c r="D15" s="1">
        <v>1186</v>
      </c>
      <c r="E15" s="1">
        <v>1159</v>
      </c>
      <c r="F15" s="1">
        <v>0</v>
      </c>
      <c r="G15" s="1">
        <v>0.44</v>
      </c>
      <c r="H15" s="1">
        <v>391</v>
      </c>
      <c r="I15" s="1">
        <v>72</v>
      </c>
      <c r="J15" s="1">
        <f t="shared" si="0"/>
        <v>463</v>
      </c>
      <c r="K15" s="1">
        <v>4321</v>
      </c>
      <c r="L15" s="1">
        <v>97.12</v>
      </c>
    </row>
    <row r="16" spans="1:12" x14ac:dyDescent="0.3">
      <c r="A16" s="1">
        <f t="shared" si="1"/>
        <v>15</v>
      </c>
      <c r="B16" s="2" t="s">
        <v>15</v>
      </c>
      <c r="C16" s="1">
        <v>40156672</v>
      </c>
      <c r="D16" s="1">
        <v>6760</v>
      </c>
      <c r="E16" s="1">
        <v>855</v>
      </c>
      <c r="F16" s="1">
        <v>20</v>
      </c>
      <c r="G16" s="1">
        <v>0.36</v>
      </c>
      <c r="H16" s="1">
        <v>2731</v>
      </c>
      <c r="I16" s="1">
        <v>378</v>
      </c>
      <c r="J16" s="1">
        <f t="shared" si="0"/>
        <v>3109</v>
      </c>
      <c r="K16" s="1">
        <v>19290</v>
      </c>
      <c r="L16" s="1">
        <v>80.97</v>
      </c>
    </row>
    <row r="17" spans="1:12" x14ac:dyDescent="0.3">
      <c r="A17" s="1">
        <f t="shared" si="1"/>
        <v>16</v>
      </c>
      <c r="B17" s="2" t="s">
        <v>16</v>
      </c>
      <c r="C17" s="1">
        <v>13074189</v>
      </c>
      <c r="D17" s="1">
        <v>2136</v>
      </c>
      <c r="E17" s="1">
        <v>1286</v>
      </c>
      <c r="F17" s="1">
        <v>13</v>
      </c>
      <c r="G17" s="1">
        <v>0.36</v>
      </c>
      <c r="H17" s="1">
        <v>680</v>
      </c>
      <c r="I17" s="1">
        <v>102</v>
      </c>
      <c r="J17" s="1">
        <f t="shared" si="0"/>
        <v>782</v>
      </c>
      <c r="K17" s="1">
        <v>6466</v>
      </c>
      <c r="L17" s="1">
        <v>82.89</v>
      </c>
    </row>
    <row r="18" spans="1:12" x14ac:dyDescent="0.3">
      <c r="A18" s="1">
        <f t="shared" si="1"/>
        <v>17</v>
      </c>
      <c r="B18" s="2" t="s">
        <v>17</v>
      </c>
      <c r="C18" s="1">
        <v>4466595</v>
      </c>
      <c r="D18" s="1">
        <v>2673</v>
      </c>
      <c r="E18" s="1">
        <v>765</v>
      </c>
      <c r="F18" s="1">
        <v>0</v>
      </c>
      <c r="G18" s="1">
        <v>0.38</v>
      </c>
      <c r="H18" s="1">
        <v>656</v>
      </c>
      <c r="I18" s="1">
        <v>70</v>
      </c>
      <c r="J18" s="1">
        <f t="shared" si="0"/>
        <v>726</v>
      </c>
      <c r="K18" s="1">
        <v>5755</v>
      </c>
      <c r="L18" s="1">
        <v>95.95</v>
      </c>
    </row>
    <row r="19" spans="1:12" x14ac:dyDescent="0.3">
      <c r="A19" s="1">
        <f t="shared" si="1"/>
        <v>18</v>
      </c>
      <c r="B19" s="2" t="s">
        <v>18</v>
      </c>
      <c r="C19" s="1">
        <v>5298471</v>
      </c>
      <c r="D19" s="1">
        <v>2697</v>
      </c>
      <c r="E19" s="1">
        <v>276</v>
      </c>
      <c r="F19" s="1">
        <v>11</v>
      </c>
      <c r="G19" s="1">
        <v>0.38</v>
      </c>
      <c r="H19" s="1">
        <v>362</v>
      </c>
      <c r="I19" s="1">
        <v>37</v>
      </c>
      <c r="J19" s="1">
        <f t="shared" si="0"/>
        <v>399</v>
      </c>
      <c r="K19" s="1">
        <v>1684</v>
      </c>
      <c r="L19" s="1">
        <v>82.85</v>
      </c>
    </row>
    <row r="20" spans="1:12" x14ac:dyDescent="0.3">
      <c r="A20" s="1">
        <f t="shared" si="1"/>
        <v>19</v>
      </c>
      <c r="B20" s="2" t="s">
        <v>19</v>
      </c>
      <c r="C20" s="1">
        <v>5588744</v>
      </c>
      <c r="D20" s="1">
        <v>2538</v>
      </c>
      <c r="E20" s="1">
        <v>110</v>
      </c>
      <c r="F20" s="1">
        <v>7</v>
      </c>
      <c r="G20" s="1">
        <v>0.34</v>
      </c>
      <c r="H20" s="1">
        <v>635</v>
      </c>
      <c r="I20" s="1">
        <v>51</v>
      </c>
      <c r="J20" s="1">
        <f t="shared" si="0"/>
        <v>686</v>
      </c>
      <c r="K20" s="1">
        <v>1759</v>
      </c>
      <c r="L20" s="1">
        <v>73.36</v>
      </c>
    </row>
    <row r="21" spans="1:12" x14ac:dyDescent="0.3">
      <c r="A21" s="1">
        <f t="shared" si="1"/>
        <v>20</v>
      </c>
      <c r="B21" s="2" t="s">
        <v>20</v>
      </c>
      <c r="C21" s="1">
        <v>5162937</v>
      </c>
      <c r="D21" s="1">
        <v>664</v>
      </c>
      <c r="E21" s="1">
        <v>37</v>
      </c>
      <c r="F21" s="1">
        <v>15</v>
      </c>
      <c r="G21" s="1">
        <v>0.32</v>
      </c>
      <c r="H21" s="1">
        <v>441</v>
      </c>
      <c r="I21" s="1">
        <v>58</v>
      </c>
      <c r="J21" s="1">
        <f t="shared" si="0"/>
        <v>499</v>
      </c>
      <c r="K21" s="1">
        <v>1654</v>
      </c>
      <c r="L21" s="1">
        <v>78.39</v>
      </c>
    </row>
    <row r="22" spans="1:12" x14ac:dyDescent="0.3">
      <c r="A22" s="1">
        <f t="shared" si="1"/>
        <v>21</v>
      </c>
      <c r="B22" s="2" t="s">
        <v>21</v>
      </c>
      <c r="C22" s="1">
        <v>2722168</v>
      </c>
      <c r="D22" s="1">
        <v>189</v>
      </c>
      <c r="E22" s="1">
        <v>17</v>
      </c>
      <c r="F22" s="1">
        <v>9</v>
      </c>
      <c r="G22" s="1">
        <v>0.32</v>
      </c>
      <c r="H22" s="1">
        <v>509</v>
      </c>
      <c r="I22" s="1">
        <v>24</v>
      </c>
      <c r="J22" s="1">
        <f t="shared" si="0"/>
        <v>533</v>
      </c>
      <c r="K22" s="1">
        <v>1126</v>
      </c>
      <c r="L22" s="1">
        <v>73.77</v>
      </c>
    </row>
    <row r="23" spans="1:12" x14ac:dyDescent="0.3">
      <c r="A23" s="1">
        <f t="shared" si="1"/>
        <v>22</v>
      </c>
      <c r="B23" s="2" t="s">
        <v>22</v>
      </c>
      <c r="C23" s="1">
        <v>4319794</v>
      </c>
      <c r="D23" s="1">
        <v>176</v>
      </c>
      <c r="E23" s="1">
        <v>111</v>
      </c>
      <c r="F23" s="1">
        <v>15</v>
      </c>
      <c r="G23" s="1">
        <v>0.33</v>
      </c>
      <c r="H23" s="1">
        <v>530</v>
      </c>
      <c r="I23" s="1">
        <v>47</v>
      </c>
      <c r="J23" s="1">
        <f t="shared" si="0"/>
        <v>577</v>
      </c>
      <c r="K23" s="1">
        <v>2138</v>
      </c>
      <c r="L23" s="1">
        <v>81.430000000000007</v>
      </c>
    </row>
    <row r="24" spans="1:12" x14ac:dyDescent="0.3">
      <c r="A24" s="1">
        <f t="shared" si="1"/>
        <v>23</v>
      </c>
      <c r="B24" s="2" t="s">
        <v>23</v>
      </c>
      <c r="C24" s="1">
        <v>3708936</v>
      </c>
      <c r="D24" s="1">
        <v>2898</v>
      </c>
      <c r="E24" s="1">
        <v>30</v>
      </c>
      <c r="F24" s="1">
        <v>9</v>
      </c>
      <c r="G24" s="1">
        <v>0.33</v>
      </c>
      <c r="H24" s="1">
        <v>509</v>
      </c>
      <c r="I24" s="1">
        <v>56</v>
      </c>
      <c r="J24" s="1">
        <f t="shared" si="0"/>
        <v>565</v>
      </c>
      <c r="K24" s="1">
        <v>2812</v>
      </c>
      <c r="L24" s="1">
        <v>89.77</v>
      </c>
    </row>
    <row r="25" spans="1:12" x14ac:dyDescent="0.3">
      <c r="A25" s="1">
        <f t="shared" si="1"/>
        <v>24</v>
      </c>
      <c r="B25" s="2" t="s">
        <v>24</v>
      </c>
      <c r="C25" s="1">
        <v>721181</v>
      </c>
      <c r="D25" s="1">
        <v>172</v>
      </c>
      <c r="E25" s="1">
        <v>10</v>
      </c>
      <c r="F25" s="1">
        <v>0</v>
      </c>
      <c r="G25" s="1">
        <v>0.28999999999999998</v>
      </c>
      <c r="H25" s="1">
        <v>120</v>
      </c>
      <c r="I25" s="1">
        <v>6</v>
      </c>
      <c r="J25" s="1">
        <f t="shared" si="0"/>
        <v>126</v>
      </c>
      <c r="K25" s="1">
        <v>479</v>
      </c>
      <c r="L25" s="1">
        <v>79.8</v>
      </c>
    </row>
    <row r="26" spans="1:12" x14ac:dyDescent="0.3">
      <c r="A26" s="1">
        <f t="shared" si="1"/>
        <v>25</v>
      </c>
      <c r="B26" s="2" t="s">
        <v>25</v>
      </c>
      <c r="C26" s="1">
        <v>2530967</v>
      </c>
      <c r="D26" s="1">
        <v>1196</v>
      </c>
      <c r="E26" s="1">
        <v>183</v>
      </c>
      <c r="F26" s="1">
        <v>1</v>
      </c>
      <c r="G26" s="1">
        <v>0.36</v>
      </c>
      <c r="H26" s="1">
        <v>445</v>
      </c>
      <c r="I26" s="1">
        <v>53</v>
      </c>
      <c r="J26" s="1">
        <f t="shared" si="0"/>
        <v>498</v>
      </c>
      <c r="K26" s="1">
        <v>2525</v>
      </c>
      <c r="L26" s="1">
        <v>84.85</v>
      </c>
    </row>
    <row r="27" spans="1:12" x14ac:dyDescent="0.3">
      <c r="A27" s="1">
        <f t="shared" si="1"/>
        <v>26</v>
      </c>
      <c r="B27" s="2" t="s">
        <v>26</v>
      </c>
      <c r="C27" s="1">
        <v>3120863</v>
      </c>
      <c r="D27" s="1">
        <v>671</v>
      </c>
      <c r="E27" s="1">
        <v>50</v>
      </c>
      <c r="F27" s="1">
        <v>2</v>
      </c>
      <c r="G27" s="1">
        <v>0.33</v>
      </c>
      <c r="H27" s="1">
        <v>319</v>
      </c>
      <c r="I27" s="1">
        <v>35</v>
      </c>
      <c r="J27" s="1">
        <f t="shared" si="0"/>
        <v>354</v>
      </c>
      <c r="K27" s="1">
        <v>1237</v>
      </c>
      <c r="L27" s="1">
        <v>76.06</v>
      </c>
    </row>
    <row r="28" spans="1:12" x14ac:dyDescent="0.3">
      <c r="A28" s="1">
        <f t="shared" si="1"/>
        <v>27</v>
      </c>
      <c r="B28" s="2" t="s">
        <v>27</v>
      </c>
      <c r="C28" s="1">
        <v>8956181</v>
      </c>
      <c r="D28" s="1">
        <v>3585</v>
      </c>
      <c r="E28" s="1">
        <v>202</v>
      </c>
      <c r="F28" s="1">
        <v>5</v>
      </c>
      <c r="G28" s="1">
        <v>0.38</v>
      </c>
      <c r="H28" s="1">
        <v>958</v>
      </c>
      <c r="I28" s="1">
        <v>122</v>
      </c>
      <c r="J28" s="1">
        <f t="shared" si="0"/>
        <v>1080</v>
      </c>
      <c r="K28" s="1">
        <v>4999</v>
      </c>
      <c r="L28" s="1">
        <v>91.57</v>
      </c>
    </row>
    <row r="29" spans="1:12" x14ac:dyDescent="0.3">
      <c r="A29" s="1">
        <f t="shared" si="1"/>
        <v>28</v>
      </c>
      <c r="B29" s="2" t="s">
        <v>28</v>
      </c>
      <c r="C29" s="1">
        <v>2743155</v>
      </c>
      <c r="D29" s="1">
        <v>674</v>
      </c>
      <c r="E29" s="1">
        <v>74</v>
      </c>
      <c r="F29" s="1">
        <v>1</v>
      </c>
      <c r="G29" s="1">
        <v>0.39</v>
      </c>
      <c r="H29" s="1">
        <v>413</v>
      </c>
      <c r="I29" s="1">
        <v>34</v>
      </c>
      <c r="J29" s="1">
        <f t="shared" si="0"/>
        <v>447</v>
      </c>
      <c r="K29" s="1">
        <v>1041</v>
      </c>
      <c r="L29" s="1">
        <v>85.62</v>
      </c>
    </row>
    <row r="30" spans="1:12" x14ac:dyDescent="0.3">
      <c r="A30" s="1">
        <f t="shared" si="1"/>
        <v>29</v>
      </c>
      <c r="B30" s="2" t="s">
        <v>29</v>
      </c>
      <c r="C30" s="1">
        <v>1195883</v>
      </c>
      <c r="D30" s="1">
        <v>557</v>
      </c>
      <c r="E30" s="1">
        <v>100</v>
      </c>
      <c r="F30" s="1">
        <v>1</v>
      </c>
      <c r="G30" s="1">
        <v>0.41</v>
      </c>
      <c r="H30" s="1">
        <v>165</v>
      </c>
      <c r="I30" s="1">
        <v>18</v>
      </c>
      <c r="J30" s="1">
        <f t="shared" si="0"/>
        <v>183</v>
      </c>
      <c r="K30" s="1">
        <v>555</v>
      </c>
      <c r="L30" s="1">
        <v>78.58</v>
      </c>
    </row>
    <row r="31" spans="1:12" x14ac:dyDescent="0.3">
      <c r="A31" s="1">
        <f t="shared" si="1"/>
        <v>30</v>
      </c>
      <c r="B31" s="2" t="s">
        <v>30</v>
      </c>
      <c r="C31" s="1">
        <v>1396749</v>
      </c>
      <c r="D31" s="1">
        <v>339</v>
      </c>
      <c r="E31" s="1">
        <v>87</v>
      </c>
      <c r="F31" s="1">
        <v>1</v>
      </c>
      <c r="G31" s="1">
        <v>0.37</v>
      </c>
      <c r="H31" s="1">
        <v>164</v>
      </c>
      <c r="I31" s="1">
        <v>11</v>
      </c>
      <c r="J31" s="1">
        <f t="shared" si="0"/>
        <v>175</v>
      </c>
      <c r="K31" s="1">
        <v>380</v>
      </c>
      <c r="L31" s="1">
        <v>80.12</v>
      </c>
    </row>
    <row r="32" spans="1:12" x14ac:dyDescent="0.3">
      <c r="A32" s="1">
        <f t="shared" si="1"/>
        <v>31</v>
      </c>
      <c r="B32" s="2" t="s">
        <v>31</v>
      </c>
      <c r="C32" s="1">
        <v>1805376</v>
      </c>
      <c r="D32" s="1">
        <v>169</v>
      </c>
      <c r="E32" s="1">
        <v>41</v>
      </c>
      <c r="F32" s="1">
        <v>1</v>
      </c>
      <c r="G32" s="1">
        <v>0.32</v>
      </c>
      <c r="H32" s="1">
        <v>281</v>
      </c>
      <c r="I32" s="1">
        <v>29</v>
      </c>
      <c r="J32" s="1">
        <f t="shared" si="0"/>
        <v>310</v>
      </c>
      <c r="K32" s="1">
        <v>931</v>
      </c>
      <c r="L32" s="1">
        <v>76.77</v>
      </c>
    </row>
    <row r="33" spans="1:12" x14ac:dyDescent="0.3">
      <c r="A33" s="1">
        <f t="shared" si="1"/>
        <v>32</v>
      </c>
      <c r="B33" s="2" t="s">
        <v>32</v>
      </c>
      <c r="C33" s="1">
        <v>1268866</v>
      </c>
      <c r="D33" s="1">
        <v>318</v>
      </c>
      <c r="E33" s="1">
        <v>40</v>
      </c>
      <c r="F33" s="1">
        <v>1</v>
      </c>
      <c r="G33" s="1">
        <v>0.28000000000000003</v>
      </c>
      <c r="H33" s="1">
        <v>206</v>
      </c>
      <c r="I33" s="1">
        <v>17</v>
      </c>
      <c r="J33" s="1">
        <f t="shared" si="0"/>
        <v>223</v>
      </c>
      <c r="K33" s="1">
        <v>591</v>
      </c>
      <c r="L33" s="1">
        <v>77.11</v>
      </c>
    </row>
    <row r="34" spans="1:12" x14ac:dyDescent="0.3">
      <c r="A34" s="1">
        <f t="shared" si="1"/>
        <v>33</v>
      </c>
      <c r="B34" s="2" t="s">
        <v>33</v>
      </c>
      <c r="C34" s="1">
        <v>1008698</v>
      </c>
      <c r="D34" s="1">
        <v>147</v>
      </c>
      <c r="E34" s="1">
        <v>12</v>
      </c>
      <c r="F34" s="1">
        <v>0</v>
      </c>
      <c r="G34" s="1">
        <v>0.37</v>
      </c>
      <c r="H34" s="1">
        <v>556</v>
      </c>
      <c r="I34" s="1">
        <v>33</v>
      </c>
      <c r="J34" s="1">
        <f t="shared" si="0"/>
        <v>589</v>
      </c>
      <c r="K34" s="1">
        <v>653</v>
      </c>
      <c r="L34" s="1">
        <v>77.89</v>
      </c>
    </row>
    <row r="35" spans="1:12" x14ac:dyDescent="0.3">
      <c r="A35" s="1">
        <f t="shared" si="1"/>
        <v>34</v>
      </c>
      <c r="B35" s="2" t="s">
        <v>34</v>
      </c>
      <c r="C35" s="1">
        <v>3438243</v>
      </c>
      <c r="D35" s="1">
        <v>98</v>
      </c>
      <c r="E35" s="1">
        <v>14</v>
      </c>
      <c r="F35" s="1">
        <v>1</v>
      </c>
      <c r="G35" s="1">
        <v>0.4</v>
      </c>
      <c r="H35" s="1">
        <v>203</v>
      </c>
      <c r="I35" s="1">
        <v>16</v>
      </c>
      <c r="J35" s="1">
        <f t="shared" si="0"/>
        <v>219</v>
      </c>
      <c r="K35" s="1">
        <v>1310</v>
      </c>
      <c r="L35" s="1">
        <v>40.81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195D-09CE-4644-82A6-5B811C692ACE}">
  <dimension ref="A1:T35"/>
  <sheetViews>
    <sheetView tabSelected="1" topLeftCell="K1" workbookViewId="0">
      <selection activeCell="O22" sqref="O22"/>
    </sheetView>
  </sheetViews>
  <sheetFormatPr defaultRowHeight="14.4" x14ac:dyDescent="0.3"/>
  <cols>
    <col min="2" max="2" width="24.44140625" customWidth="1"/>
    <col min="3" max="3" width="18" customWidth="1"/>
    <col min="4" max="4" width="14.33203125" customWidth="1"/>
    <col min="5" max="5" width="20" customWidth="1"/>
    <col min="6" max="6" width="12.44140625" customWidth="1"/>
    <col min="7" max="7" width="10.88671875" customWidth="1"/>
    <col min="8" max="8" width="13.44140625" customWidth="1"/>
    <col min="9" max="9" width="24.5546875" customWidth="1"/>
    <col min="10" max="10" width="31.77734375" customWidth="1"/>
    <col min="13" max="13" width="28.88671875" customWidth="1"/>
    <col min="14" max="14" width="14.109375" customWidth="1"/>
    <col min="15" max="15" width="18.6640625" customWidth="1"/>
    <col min="16" max="16" width="14.5546875" customWidth="1"/>
    <col min="17" max="17" width="12.44140625" customWidth="1"/>
    <col min="18" max="18" width="12.6640625" bestFit="1" customWidth="1"/>
    <col min="19" max="19" width="24.44140625" customWidth="1"/>
    <col min="20" max="20" width="30.88671875" customWidth="1"/>
  </cols>
  <sheetData>
    <row r="1" spans="1:20" x14ac:dyDescent="0.3">
      <c r="A1" s="1" t="s">
        <v>44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42</v>
      </c>
      <c r="I1" s="1" t="s">
        <v>43</v>
      </c>
      <c r="J1" s="1" t="s">
        <v>45</v>
      </c>
    </row>
    <row r="2" spans="1:20" ht="15" thickBot="1" x14ac:dyDescent="0.35">
      <c r="A2" s="1">
        <v>1</v>
      </c>
      <c r="B2" s="2" t="s">
        <v>1</v>
      </c>
      <c r="C2" s="1">
        <v>5459114</v>
      </c>
      <c r="D2" s="1">
        <v>366</v>
      </c>
      <c r="E2" s="1">
        <v>94</v>
      </c>
      <c r="F2" s="1">
        <v>17</v>
      </c>
      <c r="G2" s="1">
        <v>0.32</v>
      </c>
      <c r="H2" s="1">
        <v>718</v>
      </c>
      <c r="I2" s="1">
        <v>3428</v>
      </c>
      <c r="J2" s="1">
        <v>77.55</v>
      </c>
      <c r="L2" s="1">
        <v>1</v>
      </c>
      <c r="M2" t="s">
        <v>46</v>
      </c>
    </row>
    <row r="3" spans="1:20" x14ac:dyDescent="0.3">
      <c r="A3" s="1">
        <v>2</v>
      </c>
      <c r="B3" s="2" t="s">
        <v>2</v>
      </c>
      <c r="C3" s="1">
        <v>14954028</v>
      </c>
      <c r="D3" s="1">
        <v>2918</v>
      </c>
      <c r="E3" s="1">
        <v>210</v>
      </c>
      <c r="F3" s="1">
        <v>7</v>
      </c>
      <c r="G3" s="1">
        <v>0.31</v>
      </c>
      <c r="H3" s="1">
        <v>1456</v>
      </c>
      <c r="I3" s="1">
        <v>7719</v>
      </c>
      <c r="J3" s="1">
        <v>82.02</v>
      </c>
      <c r="M3" s="5"/>
      <c r="N3" s="5" t="s">
        <v>36</v>
      </c>
      <c r="O3" s="5" t="s">
        <v>37</v>
      </c>
      <c r="P3" s="5" t="s">
        <v>38</v>
      </c>
      <c r="Q3" s="5" t="s">
        <v>39</v>
      </c>
      <c r="R3" s="5" t="s">
        <v>42</v>
      </c>
      <c r="S3" s="5" t="s">
        <v>43</v>
      </c>
      <c r="T3" s="5" t="s">
        <v>45</v>
      </c>
    </row>
    <row r="4" spans="1:20" x14ac:dyDescent="0.3">
      <c r="A4" s="1">
        <v>3</v>
      </c>
      <c r="B4" s="2" t="s">
        <v>3</v>
      </c>
      <c r="C4" s="1">
        <v>5610859</v>
      </c>
      <c r="D4" s="1">
        <v>654</v>
      </c>
      <c r="E4" s="1">
        <v>133</v>
      </c>
      <c r="F4" s="1">
        <v>6</v>
      </c>
      <c r="G4" s="1">
        <v>0.3</v>
      </c>
      <c r="H4" s="1">
        <v>651</v>
      </c>
      <c r="I4" s="1">
        <v>3381</v>
      </c>
      <c r="J4" s="1">
        <v>68.680000000000007</v>
      </c>
      <c r="M4" s="3" t="s">
        <v>36</v>
      </c>
      <c r="N4" s="6">
        <f>_xlfn.VAR.S(D2:D35)</f>
        <v>17072690.032085564</v>
      </c>
      <c r="O4" s="6"/>
      <c r="P4" s="6"/>
      <c r="Q4" s="6"/>
      <c r="R4" s="6"/>
      <c r="S4" s="6"/>
      <c r="T4" s="6"/>
    </row>
    <row r="5" spans="1:20" x14ac:dyDescent="0.3">
      <c r="A5" s="1">
        <v>4</v>
      </c>
      <c r="B5" s="2" t="s">
        <v>4</v>
      </c>
      <c r="C5" s="1">
        <v>7066464</v>
      </c>
      <c r="D5" s="1">
        <v>1038</v>
      </c>
      <c r="E5" s="1">
        <v>73</v>
      </c>
      <c r="F5" s="1">
        <v>5</v>
      </c>
      <c r="G5" s="1">
        <v>0.33</v>
      </c>
      <c r="H5" s="1">
        <v>288</v>
      </c>
      <c r="I5" s="1">
        <v>4041</v>
      </c>
      <c r="J5" s="1">
        <v>83.64</v>
      </c>
      <c r="M5" s="3" t="s">
        <v>37</v>
      </c>
      <c r="N5" s="6">
        <f>_xlfn.COVARIANCE.S(D2:D35,E2:E35)</f>
        <v>1464461.4581105171</v>
      </c>
      <c r="O5" s="6">
        <f>_xlfn.VAR.S(E2:E35)</f>
        <v>8406070.6737967916</v>
      </c>
      <c r="P5" s="6"/>
      <c r="Q5" s="6"/>
      <c r="R5" s="6"/>
      <c r="S5" s="6"/>
      <c r="T5" s="6"/>
    </row>
    <row r="6" spans="1:20" x14ac:dyDescent="0.3">
      <c r="A6" s="1">
        <v>5</v>
      </c>
      <c r="B6" s="2" t="s">
        <v>5</v>
      </c>
      <c r="C6" s="1">
        <v>3641279</v>
      </c>
      <c r="D6" s="1">
        <v>357</v>
      </c>
      <c r="E6" s="1">
        <v>74</v>
      </c>
      <c r="F6" s="1">
        <v>1</v>
      </c>
      <c r="G6" s="1">
        <v>0.32</v>
      </c>
      <c r="H6" s="1">
        <v>402</v>
      </c>
      <c r="I6" s="1">
        <v>1703</v>
      </c>
      <c r="J6" s="1">
        <v>80.36</v>
      </c>
      <c r="M6" s="3" t="s">
        <v>38</v>
      </c>
      <c r="N6" s="6">
        <f>_xlfn.COVARIANCE.S(D2:D35,F2:F35)</f>
        <v>19745.69162210339</v>
      </c>
      <c r="O6" s="6">
        <f>_xlfn.COVARIANCE.S(E2:E35,F2:F35)</f>
        <v>1291.1408199643492</v>
      </c>
      <c r="P6" s="6">
        <f>_xlfn.VAR.S(F2:F35)</f>
        <v>49.197860962566843</v>
      </c>
      <c r="Q6" s="6"/>
      <c r="R6" s="6"/>
      <c r="S6" s="6"/>
      <c r="T6" s="6"/>
    </row>
    <row r="7" spans="1:20" x14ac:dyDescent="0.3">
      <c r="A7" s="1">
        <f>A6+1</f>
        <v>6</v>
      </c>
      <c r="B7" s="2" t="s">
        <v>6</v>
      </c>
      <c r="C7" s="1">
        <v>8702628</v>
      </c>
      <c r="D7" s="1">
        <v>1135</v>
      </c>
      <c r="E7" s="1">
        <v>99</v>
      </c>
      <c r="F7" s="1">
        <v>3</v>
      </c>
      <c r="G7" s="1">
        <v>0.34</v>
      </c>
      <c r="H7" s="1">
        <v>944</v>
      </c>
      <c r="I7" s="1">
        <v>3626</v>
      </c>
      <c r="J7" s="1">
        <v>77.290000000000006</v>
      </c>
      <c r="M7" s="3" t="s">
        <v>39</v>
      </c>
      <c r="N7" s="6">
        <f>_xlfn.COVARIANCE.S(D2:D35,G2:G35)</f>
        <v>58.167040998217459</v>
      </c>
      <c r="O7" s="6">
        <f>_xlfn.COVARIANCE.S(E2:E35,G2:G35)</f>
        <v>40.13711229946523</v>
      </c>
      <c r="P7" s="6">
        <f>_xlfn.COVARIANCE.S(F2:F35,G2:G35)</f>
        <v>3.827094474153294E-2</v>
      </c>
      <c r="Q7" s="6">
        <f>_xlfn.VAR.S(G2:G35)</f>
        <v>1.7680035650623448E-3</v>
      </c>
      <c r="R7" s="6"/>
      <c r="S7" s="6"/>
      <c r="T7" s="6"/>
    </row>
    <row r="8" spans="1:20" x14ac:dyDescent="0.3">
      <c r="A8" s="1">
        <f t="shared" ref="A8:A35" si="0">A7+1</f>
        <v>7</v>
      </c>
      <c r="B8" s="2" t="s">
        <v>7</v>
      </c>
      <c r="C8" s="1">
        <v>2016437</v>
      </c>
      <c r="D8" s="1">
        <v>628</v>
      </c>
      <c r="E8" s="1">
        <v>101</v>
      </c>
      <c r="F8" s="1">
        <v>1</v>
      </c>
      <c r="G8" s="1">
        <v>0.32</v>
      </c>
      <c r="H8" s="1">
        <v>365</v>
      </c>
      <c r="I8" s="1">
        <v>907</v>
      </c>
      <c r="J8" s="1">
        <v>79.81</v>
      </c>
      <c r="M8" s="3" t="s">
        <v>42</v>
      </c>
      <c r="N8" s="6">
        <f>_xlfn.COVARIANCE.S(D2:D35,H2:H35)</f>
        <v>2678159.1051693405</v>
      </c>
      <c r="O8" s="6">
        <f>_xlfn.COVARIANCE.S(E2:E35,H2:H35)</f>
        <v>273881.02852049912</v>
      </c>
      <c r="P8" s="6">
        <f>_xlfn.COVARIANCE.S(F2:F35,H2:H35)</f>
        <v>4281.0178253119429</v>
      </c>
      <c r="Q8" s="6">
        <f>_xlfn.COVARIANCE.S(G2:G35,H2:H35)</f>
        <v>9.6855704099821676</v>
      </c>
      <c r="R8" s="6">
        <f>_xlfn.VAR.S(H2:H35)</f>
        <v>724160.67468805704</v>
      </c>
      <c r="S8" s="6"/>
      <c r="T8" s="6"/>
    </row>
    <row r="9" spans="1:20" x14ac:dyDescent="0.3">
      <c r="A9" s="1">
        <f t="shared" si="0"/>
        <v>8</v>
      </c>
      <c r="B9" s="2" t="s">
        <v>8</v>
      </c>
      <c r="C9" s="1">
        <v>8609884</v>
      </c>
      <c r="D9" s="1">
        <v>2271</v>
      </c>
      <c r="E9" s="1">
        <v>265</v>
      </c>
      <c r="F9" s="1">
        <v>1</v>
      </c>
      <c r="G9" s="1">
        <v>0.31</v>
      </c>
      <c r="H9" s="1">
        <v>715</v>
      </c>
      <c r="I9" s="1">
        <v>2819</v>
      </c>
      <c r="J9" s="1">
        <v>83.89</v>
      </c>
      <c r="M9" s="3" t="s">
        <v>43</v>
      </c>
      <c r="N9" s="6">
        <f>_xlfn.COVARIANCE.S(D2:D35,I2:I35)</f>
        <v>16616970.853832444</v>
      </c>
      <c r="O9" s="6">
        <f>_xlfn.COVARIANCE.S(E2:E35,I2:I35)</f>
        <v>9097886.9803921636</v>
      </c>
      <c r="P9" s="6">
        <f>_xlfn.COVARIANCE.S(F2:F35,I2:I35)</f>
        <v>24977.95365418895</v>
      </c>
      <c r="Q9" s="6">
        <f>_xlfn.COVARIANCE.S(G2:G35,I2:I35)</f>
        <v>92.33248663101601</v>
      </c>
      <c r="R9" s="6">
        <f>_xlfn.COVARIANCE.S(H2:H35,I2:I35)</f>
        <v>4095398.75490196</v>
      </c>
      <c r="S9" s="6">
        <f>_xlfn.VAR.S(I2:I35)</f>
        <v>31399922.728163995</v>
      </c>
      <c r="T9" s="6"/>
    </row>
    <row r="10" spans="1:20" ht="15" thickBot="1" x14ac:dyDescent="0.35">
      <c r="A10" s="1">
        <f t="shared" si="0"/>
        <v>9</v>
      </c>
      <c r="B10" s="2" t="s">
        <v>9</v>
      </c>
      <c r="C10" s="1">
        <v>1488245</v>
      </c>
      <c r="D10" s="1">
        <v>864</v>
      </c>
      <c r="E10" s="1">
        <v>88</v>
      </c>
      <c r="F10" s="1">
        <v>0</v>
      </c>
      <c r="G10" s="1">
        <v>0.25</v>
      </c>
      <c r="H10" s="1">
        <v>162</v>
      </c>
      <c r="I10" s="1">
        <v>829</v>
      </c>
      <c r="J10" s="1">
        <v>92.24</v>
      </c>
      <c r="M10" s="4" t="s">
        <v>45</v>
      </c>
      <c r="N10" s="7">
        <f>_xlfn.COVARIANCE.S(D2:D35,J2:J35)</f>
        <v>-1043.8367736185428</v>
      </c>
      <c r="O10" s="7">
        <f>_xlfn.COVARIANCE.S(E2:E35,J2:J35)</f>
        <v>8145.643119429591</v>
      </c>
      <c r="P10" s="7">
        <f>_xlfn.COVARIANCE.S(F2:F35,J2:J35)</f>
        <v>-7.4090730837789742</v>
      </c>
      <c r="Q10" s="7">
        <f>_xlfn.COVARIANCE.S(G2:G35,J2:J35)</f>
        <v>2.244875222816399E-2</v>
      </c>
      <c r="R10" s="7">
        <f>_xlfn.COVARIANCE.S(H2:H35,J2:J35)</f>
        <v>-60.603128342246428</v>
      </c>
      <c r="S10" s="7">
        <f>_xlfn.COVARIANCE.S(I2:I35,J2:J35)</f>
        <v>8390.2471033868096</v>
      </c>
      <c r="T10" s="7">
        <f>_xlfn.VAR.S(J2:J35)</f>
        <v>98.519686720142616</v>
      </c>
    </row>
    <row r="11" spans="1:20" x14ac:dyDescent="0.3">
      <c r="A11" s="1">
        <f t="shared" si="0"/>
        <v>10</v>
      </c>
      <c r="B11" s="2" t="s">
        <v>10</v>
      </c>
      <c r="C11" s="1">
        <v>2378795</v>
      </c>
      <c r="D11" s="1">
        <v>1925</v>
      </c>
      <c r="E11" s="1">
        <v>252</v>
      </c>
      <c r="F11" s="1">
        <v>5</v>
      </c>
      <c r="G11" s="1">
        <v>0.34</v>
      </c>
      <c r="H11" s="1">
        <v>259</v>
      </c>
      <c r="I11" s="1">
        <v>1636</v>
      </c>
      <c r="J11" s="1">
        <v>91.62</v>
      </c>
    </row>
    <row r="12" spans="1:20" ht="15" thickBot="1" x14ac:dyDescent="0.35">
      <c r="A12" s="1">
        <f t="shared" si="0"/>
        <v>11</v>
      </c>
      <c r="B12" s="2" t="s">
        <v>11</v>
      </c>
      <c r="C12" s="1">
        <v>10645542</v>
      </c>
      <c r="D12" s="1">
        <v>3092</v>
      </c>
      <c r="E12" s="1">
        <v>17031</v>
      </c>
      <c r="F12" s="1">
        <v>6</v>
      </c>
      <c r="G12" s="1">
        <v>0.41</v>
      </c>
      <c r="H12" s="1">
        <v>865</v>
      </c>
      <c r="I12" s="1">
        <v>19318</v>
      </c>
      <c r="J12" s="1">
        <v>95.17</v>
      </c>
      <c r="L12" s="1">
        <v>2</v>
      </c>
      <c r="M12" t="s">
        <v>47</v>
      </c>
    </row>
    <row r="13" spans="1:20" x14ac:dyDescent="0.3">
      <c r="A13" s="1">
        <f t="shared" si="0"/>
        <v>12</v>
      </c>
      <c r="B13" s="2" t="s">
        <v>12</v>
      </c>
      <c r="C13" s="1">
        <v>50103251</v>
      </c>
      <c r="D13" s="1">
        <v>23959</v>
      </c>
      <c r="E13" s="1">
        <v>1302</v>
      </c>
      <c r="F13" s="1">
        <v>29</v>
      </c>
      <c r="G13" s="1">
        <v>0.41</v>
      </c>
      <c r="H13" s="1">
        <v>3456</v>
      </c>
      <c r="I13" s="1">
        <v>20226</v>
      </c>
      <c r="J13" s="1">
        <v>71.66</v>
      </c>
      <c r="M13" s="5"/>
      <c r="N13" s="5" t="s">
        <v>36</v>
      </c>
      <c r="O13" s="5" t="s">
        <v>37</v>
      </c>
      <c r="P13" s="5" t="s">
        <v>38</v>
      </c>
      <c r="Q13" s="5" t="s">
        <v>39</v>
      </c>
      <c r="R13" s="5" t="s">
        <v>42</v>
      </c>
      <c r="S13" s="5" t="s">
        <v>43</v>
      </c>
      <c r="T13" s="5" t="s">
        <v>45</v>
      </c>
    </row>
    <row r="14" spans="1:20" x14ac:dyDescent="0.3">
      <c r="A14" s="1">
        <f t="shared" si="0"/>
        <v>13</v>
      </c>
      <c r="B14" s="2" t="s">
        <v>13</v>
      </c>
      <c r="C14" s="1">
        <v>34917040</v>
      </c>
      <c r="D14" s="1">
        <v>4468</v>
      </c>
      <c r="E14" s="1">
        <v>1087</v>
      </c>
      <c r="F14" s="1">
        <v>14</v>
      </c>
      <c r="G14" s="1">
        <v>0.37</v>
      </c>
      <c r="H14" s="1">
        <v>3351</v>
      </c>
      <c r="I14" s="1">
        <v>15248</v>
      </c>
      <c r="J14" s="1">
        <v>83.28</v>
      </c>
      <c r="M14" s="3" t="s">
        <v>36</v>
      </c>
      <c r="N14" s="6">
        <v>1</v>
      </c>
      <c r="O14" s="6"/>
      <c r="P14" s="6"/>
      <c r="Q14" s="6"/>
      <c r="R14" s="6"/>
      <c r="S14" s="6"/>
      <c r="T14" s="6"/>
    </row>
    <row r="15" spans="1:20" x14ac:dyDescent="0.3">
      <c r="A15" s="1">
        <f t="shared" si="0"/>
        <v>14</v>
      </c>
      <c r="B15" s="2" t="s">
        <v>14</v>
      </c>
      <c r="C15" s="1">
        <v>3970220</v>
      </c>
      <c r="D15" s="1">
        <v>1186</v>
      </c>
      <c r="E15" s="1">
        <v>1159</v>
      </c>
      <c r="F15" s="1">
        <v>0</v>
      </c>
      <c r="G15" s="1">
        <v>0.44</v>
      </c>
      <c r="H15" s="1">
        <v>463</v>
      </c>
      <c r="I15" s="1">
        <v>4321</v>
      </c>
      <c r="J15" s="1">
        <v>97.12</v>
      </c>
      <c r="M15" s="3" t="s">
        <v>37</v>
      </c>
      <c r="N15" s="6">
        <v>0.12224481570052942</v>
      </c>
      <c r="O15" s="6">
        <v>1</v>
      </c>
      <c r="P15" s="6"/>
      <c r="Q15" s="6"/>
      <c r="R15" s="6"/>
      <c r="S15" s="6"/>
      <c r="T15" s="6"/>
    </row>
    <row r="16" spans="1:20" x14ac:dyDescent="0.3">
      <c r="A16" s="1">
        <f t="shared" si="0"/>
        <v>15</v>
      </c>
      <c r="B16" s="2" t="s">
        <v>15</v>
      </c>
      <c r="C16" s="1">
        <v>40156672</v>
      </c>
      <c r="D16" s="1">
        <v>6760</v>
      </c>
      <c r="E16" s="1">
        <v>855</v>
      </c>
      <c r="F16" s="1">
        <v>20</v>
      </c>
      <c r="G16" s="1">
        <v>0.36</v>
      </c>
      <c r="H16" s="1">
        <v>3109</v>
      </c>
      <c r="I16" s="1">
        <v>19290</v>
      </c>
      <c r="J16" s="1">
        <v>80.97</v>
      </c>
      <c r="M16" s="3" t="s">
        <v>38</v>
      </c>
      <c r="N16" s="6">
        <v>0.68131548858132318</v>
      </c>
      <c r="O16" s="6">
        <v>6.3489803485168098E-2</v>
      </c>
      <c r="P16" s="6">
        <v>1</v>
      </c>
      <c r="Q16" s="6"/>
      <c r="R16" s="6"/>
      <c r="S16" s="6"/>
      <c r="T16" s="6"/>
    </row>
    <row r="17" spans="1:20" x14ac:dyDescent="0.3">
      <c r="A17" s="1">
        <f t="shared" si="0"/>
        <v>16</v>
      </c>
      <c r="B17" s="2" t="s">
        <v>16</v>
      </c>
      <c r="C17" s="1">
        <v>13074189</v>
      </c>
      <c r="D17" s="1">
        <v>2136</v>
      </c>
      <c r="E17" s="1">
        <v>1286</v>
      </c>
      <c r="F17" s="1">
        <v>13</v>
      </c>
      <c r="G17" s="1">
        <v>0.36</v>
      </c>
      <c r="H17" s="1">
        <v>782</v>
      </c>
      <c r="I17" s="1">
        <v>6466</v>
      </c>
      <c r="J17" s="1">
        <v>82.89</v>
      </c>
      <c r="M17" s="3" t="s">
        <v>39</v>
      </c>
      <c r="N17" s="6">
        <v>0.33479921076468944</v>
      </c>
      <c r="O17" s="6">
        <v>0.32923654598619712</v>
      </c>
      <c r="P17" s="6">
        <v>0.12976408374863052</v>
      </c>
      <c r="Q17" s="6">
        <v>1</v>
      </c>
      <c r="R17" s="6"/>
      <c r="S17" s="6"/>
      <c r="T17" s="6"/>
    </row>
    <row r="18" spans="1:20" x14ac:dyDescent="0.3">
      <c r="A18" s="1">
        <f t="shared" si="0"/>
        <v>17</v>
      </c>
      <c r="B18" s="2" t="s">
        <v>17</v>
      </c>
      <c r="C18" s="1">
        <v>4466595</v>
      </c>
      <c r="D18" s="1">
        <v>2673</v>
      </c>
      <c r="E18" s="1">
        <v>765</v>
      </c>
      <c r="F18" s="1">
        <v>0</v>
      </c>
      <c r="G18" s="1">
        <v>0.38</v>
      </c>
      <c r="H18" s="1">
        <v>726</v>
      </c>
      <c r="I18" s="1">
        <v>5755</v>
      </c>
      <c r="J18" s="1">
        <v>95.95</v>
      </c>
      <c r="M18" s="3" t="s">
        <v>42</v>
      </c>
      <c r="N18" s="6">
        <v>0.76167189008119762</v>
      </c>
      <c r="O18" s="6">
        <v>0.11100638586769124</v>
      </c>
      <c r="P18" s="6">
        <v>0.71722671444793995</v>
      </c>
      <c r="Q18" s="6">
        <v>0.27068623155362115</v>
      </c>
      <c r="R18" s="6">
        <v>1</v>
      </c>
      <c r="S18" s="6"/>
      <c r="T18" s="6"/>
    </row>
    <row r="19" spans="1:20" x14ac:dyDescent="0.3">
      <c r="A19" s="1">
        <f t="shared" si="0"/>
        <v>18</v>
      </c>
      <c r="B19" s="2" t="s">
        <v>18</v>
      </c>
      <c r="C19" s="1">
        <v>5298471</v>
      </c>
      <c r="D19" s="1">
        <v>2697</v>
      </c>
      <c r="E19" s="1">
        <v>276</v>
      </c>
      <c r="F19" s="1">
        <v>11</v>
      </c>
      <c r="G19" s="1">
        <v>0.38</v>
      </c>
      <c r="H19" s="1">
        <v>399</v>
      </c>
      <c r="I19" s="1">
        <v>1684</v>
      </c>
      <c r="J19" s="1">
        <v>82.85</v>
      </c>
      <c r="M19" s="3" t="s">
        <v>43</v>
      </c>
      <c r="N19" s="6">
        <v>0.71768949719387176</v>
      </c>
      <c r="O19" s="6">
        <v>0.5599893006297646</v>
      </c>
      <c r="P19" s="6">
        <v>0.63550570759280578</v>
      </c>
      <c r="Q19" s="6">
        <v>0.3918760067994177</v>
      </c>
      <c r="R19" s="6">
        <v>0.85884429632939652</v>
      </c>
      <c r="S19" s="6">
        <v>1</v>
      </c>
      <c r="T19" s="6"/>
    </row>
    <row r="20" spans="1:20" ht="15" thickBot="1" x14ac:dyDescent="0.35">
      <c r="A20" s="1">
        <f t="shared" si="0"/>
        <v>19</v>
      </c>
      <c r="B20" s="2" t="s">
        <v>19</v>
      </c>
      <c r="C20" s="1">
        <v>5588744</v>
      </c>
      <c r="D20" s="1">
        <v>2538</v>
      </c>
      <c r="E20" s="1">
        <v>110</v>
      </c>
      <c r="F20" s="1">
        <v>7</v>
      </c>
      <c r="G20" s="1">
        <v>0.34</v>
      </c>
      <c r="H20" s="1">
        <v>686</v>
      </c>
      <c r="I20" s="1">
        <v>1759</v>
      </c>
      <c r="J20" s="1">
        <v>73.36</v>
      </c>
      <c r="M20" s="4" t="s">
        <v>45</v>
      </c>
      <c r="N20" s="7">
        <v>-2.5451893883373461E-2</v>
      </c>
      <c r="O20" s="7">
        <v>0.28305273073768888</v>
      </c>
      <c r="P20" s="7">
        <v>-0.10642147090531447</v>
      </c>
      <c r="Q20" s="7">
        <v>5.3788462100972496E-2</v>
      </c>
      <c r="R20" s="7">
        <v>-7.1749034871410504E-3</v>
      </c>
      <c r="S20" s="7">
        <v>0.15085126304950938</v>
      </c>
      <c r="T20" s="7">
        <v>1</v>
      </c>
    </row>
    <row r="21" spans="1:20" x14ac:dyDescent="0.3">
      <c r="A21" s="1">
        <f t="shared" si="0"/>
        <v>20</v>
      </c>
      <c r="B21" s="2" t="s">
        <v>20</v>
      </c>
      <c r="C21" s="1">
        <v>5162937</v>
      </c>
      <c r="D21" s="1">
        <v>664</v>
      </c>
      <c r="E21" s="1">
        <v>37</v>
      </c>
      <c r="F21" s="1">
        <v>15</v>
      </c>
      <c r="G21" s="1">
        <v>0.32</v>
      </c>
      <c r="H21" s="1">
        <v>499</v>
      </c>
      <c r="I21" s="1">
        <v>1654</v>
      </c>
      <c r="J21" s="1">
        <v>78.39</v>
      </c>
    </row>
    <row r="22" spans="1:20" x14ac:dyDescent="0.3">
      <c r="A22" s="1">
        <f t="shared" si="0"/>
        <v>21</v>
      </c>
      <c r="B22" s="2" t="s">
        <v>21</v>
      </c>
      <c r="C22" s="1">
        <v>2722168</v>
      </c>
      <c r="D22" s="1">
        <v>189</v>
      </c>
      <c r="E22" s="1">
        <v>17</v>
      </c>
      <c r="F22" s="1">
        <v>9</v>
      </c>
      <c r="G22" s="1">
        <v>0.32</v>
      </c>
      <c r="H22" s="1">
        <v>533</v>
      </c>
      <c r="I22" s="1">
        <v>1126</v>
      </c>
      <c r="J22" s="1">
        <v>73.77</v>
      </c>
    </row>
    <row r="23" spans="1:20" x14ac:dyDescent="0.3">
      <c r="A23" s="1">
        <f t="shared" si="0"/>
        <v>22</v>
      </c>
      <c r="B23" s="2" t="s">
        <v>22</v>
      </c>
      <c r="C23" s="1">
        <v>4319794</v>
      </c>
      <c r="D23" s="1">
        <v>176</v>
      </c>
      <c r="E23" s="1">
        <v>111</v>
      </c>
      <c r="F23" s="1">
        <v>15</v>
      </c>
      <c r="G23" s="1">
        <v>0.33</v>
      </c>
      <c r="H23" s="1">
        <v>577</v>
      </c>
      <c r="I23" s="1">
        <v>2138</v>
      </c>
      <c r="J23" s="1">
        <v>81.430000000000007</v>
      </c>
    </row>
    <row r="24" spans="1:20" x14ac:dyDescent="0.3">
      <c r="A24" s="1">
        <f t="shared" si="0"/>
        <v>23</v>
      </c>
      <c r="B24" s="2" t="s">
        <v>23</v>
      </c>
      <c r="C24" s="1">
        <v>3708936</v>
      </c>
      <c r="D24" s="1">
        <v>2898</v>
      </c>
      <c r="E24" s="1">
        <v>30</v>
      </c>
      <c r="F24" s="1">
        <v>9</v>
      </c>
      <c r="G24" s="1">
        <v>0.33</v>
      </c>
      <c r="H24" s="1">
        <v>565</v>
      </c>
      <c r="I24" s="1">
        <v>2812</v>
      </c>
      <c r="J24" s="1">
        <v>89.77</v>
      </c>
    </row>
    <row r="25" spans="1:20" x14ac:dyDescent="0.3">
      <c r="A25" s="1">
        <f t="shared" si="0"/>
        <v>24</v>
      </c>
      <c r="B25" s="2" t="s">
        <v>24</v>
      </c>
      <c r="C25" s="1">
        <v>721181</v>
      </c>
      <c r="D25" s="1">
        <v>172</v>
      </c>
      <c r="E25" s="1">
        <v>10</v>
      </c>
      <c r="F25" s="1">
        <v>0</v>
      </c>
      <c r="G25" s="1">
        <v>0.28999999999999998</v>
      </c>
      <c r="H25" s="1">
        <v>126</v>
      </c>
      <c r="I25" s="1">
        <v>479</v>
      </c>
      <c r="J25" s="1">
        <v>79.8</v>
      </c>
    </row>
    <row r="26" spans="1:20" x14ac:dyDescent="0.3">
      <c r="A26" s="1">
        <f t="shared" si="0"/>
        <v>25</v>
      </c>
      <c r="B26" s="2" t="s">
        <v>25</v>
      </c>
      <c r="C26" s="1">
        <v>2530967</v>
      </c>
      <c r="D26" s="1">
        <v>1196</v>
      </c>
      <c r="E26" s="1">
        <v>183</v>
      </c>
      <c r="F26" s="1">
        <v>1</v>
      </c>
      <c r="G26" s="1">
        <v>0.36</v>
      </c>
      <c r="H26" s="1">
        <v>498</v>
      </c>
      <c r="I26" s="1">
        <v>2525</v>
      </c>
      <c r="J26" s="1">
        <v>84.85</v>
      </c>
    </row>
    <row r="27" spans="1:20" x14ac:dyDescent="0.3">
      <c r="A27" s="1">
        <f t="shared" si="0"/>
        <v>26</v>
      </c>
      <c r="B27" s="2" t="s">
        <v>26</v>
      </c>
      <c r="C27" s="1">
        <v>3120863</v>
      </c>
      <c r="D27" s="1">
        <v>671</v>
      </c>
      <c r="E27" s="1">
        <v>50</v>
      </c>
      <c r="F27" s="1">
        <v>2</v>
      </c>
      <c r="G27" s="1">
        <v>0.33</v>
      </c>
      <c r="H27" s="1">
        <v>354</v>
      </c>
      <c r="I27" s="1">
        <v>1237</v>
      </c>
      <c r="J27" s="1">
        <v>76.06</v>
      </c>
    </row>
    <row r="28" spans="1:20" x14ac:dyDescent="0.3">
      <c r="A28" s="1">
        <f t="shared" si="0"/>
        <v>27</v>
      </c>
      <c r="B28" s="2" t="s">
        <v>27</v>
      </c>
      <c r="C28" s="1">
        <v>8956181</v>
      </c>
      <c r="D28" s="1">
        <v>3585</v>
      </c>
      <c r="E28" s="1">
        <v>202</v>
      </c>
      <c r="F28" s="1">
        <v>5</v>
      </c>
      <c r="G28" s="1">
        <v>0.38</v>
      </c>
      <c r="H28" s="1">
        <v>1080</v>
      </c>
      <c r="I28" s="1">
        <v>4999</v>
      </c>
      <c r="J28" s="1">
        <v>91.57</v>
      </c>
    </row>
    <row r="29" spans="1:20" x14ac:dyDescent="0.3">
      <c r="A29" s="1">
        <f t="shared" si="0"/>
        <v>28</v>
      </c>
      <c r="B29" s="2" t="s">
        <v>28</v>
      </c>
      <c r="C29" s="1">
        <v>2743155</v>
      </c>
      <c r="D29" s="1">
        <v>674</v>
      </c>
      <c r="E29" s="1">
        <v>74</v>
      </c>
      <c r="F29" s="1">
        <v>1</v>
      </c>
      <c r="G29" s="1">
        <v>0.39</v>
      </c>
      <c r="H29" s="1">
        <v>447</v>
      </c>
      <c r="I29" s="1">
        <v>1041</v>
      </c>
      <c r="J29" s="1">
        <v>85.62</v>
      </c>
    </row>
    <row r="30" spans="1:20" x14ac:dyDescent="0.3">
      <c r="A30" s="1">
        <f t="shared" si="0"/>
        <v>29</v>
      </c>
      <c r="B30" s="2" t="s">
        <v>29</v>
      </c>
      <c r="C30" s="1">
        <v>1195883</v>
      </c>
      <c r="D30" s="1">
        <v>557</v>
      </c>
      <c r="E30" s="1">
        <v>100</v>
      </c>
      <c r="F30" s="1">
        <v>1</v>
      </c>
      <c r="G30" s="1">
        <v>0.41</v>
      </c>
      <c r="H30" s="1">
        <v>183</v>
      </c>
      <c r="I30" s="1">
        <v>555</v>
      </c>
      <c r="J30" s="1">
        <v>78.58</v>
      </c>
    </row>
    <row r="31" spans="1:20" x14ac:dyDescent="0.3">
      <c r="A31" s="1">
        <f t="shared" si="0"/>
        <v>30</v>
      </c>
      <c r="B31" s="2" t="s">
        <v>30</v>
      </c>
      <c r="C31" s="1">
        <v>1396749</v>
      </c>
      <c r="D31" s="1">
        <v>339</v>
      </c>
      <c r="E31" s="1">
        <v>87</v>
      </c>
      <c r="F31" s="1">
        <v>1</v>
      </c>
      <c r="G31" s="1">
        <v>0.37</v>
      </c>
      <c r="H31" s="1">
        <v>175</v>
      </c>
      <c r="I31" s="1">
        <v>380</v>
      </c>
      <c r="J31" s="1">
        <v>80.12</v>
      </c>
    </row>
    <row r="32" spans="1:20" x14ac:dyDescent="0.3">
      <c r="A32" s="1">
        <f t="shared" si="0"/>
        <v>31</v>
      </c>
      <c r="B32" s="2" t="s">
        <v>31</v>
      </c>
      <c r="C32" s="1">
        <v>1805376</v>
      </c>
      <c r="D32" s="1">
        <v>169</v>
      </c>
      <c r="E32" s="1">
        <v>41</v>
      </c>
      <c r="F32" s="1">
        <v>1</v>
      </c>
      <c r="G32" s="1">
        <v>0.32</v>
      </c>
      <c r="H32" s="1">
        <v>310</v>
      </c>
      <c r="I32" s="1">
        <v>931</v>
      </c>
      <c r="J32" s="1">
        <v>76.77</v>
      </c>
    </row>
    <row r="33" spans="1:10" x14ac:dyDescent="0.3">
      <c r="A33" s="1">
        <f t="shared" si="0"/>
        <v>32</v>
      </c>
      <c r="B33" s="2" t="s">
        <v>32</v>
      </c>
      <c r="C33" s="1">
        <v>1268866</v>
      </c>
      <c r="D33" s="1">
        <v>318</v>
      </c>
      <c r="E33" s="1">
        <v>40</v>
      </c>
      <c r="F33" s="1">
        <v>1</v>
      </c>
      <c r="G33" s="1">
        <v>0.28000000000000003</v>
      </c>
      <c r="H33" s="1">
        <v>223</v>
      </c>
      <c r="I33" s="1">
        <v>591</v>
      </c>
      <c r="J33" s="1">
        <v>77.11</v>
      </c>
    </row>
    <row r="34" spans="1:10" x14ac:dyDescent="0.3">
      <c r="A34" s="1">
        <f t="shared" si="0"/>
        <v>33</v>
      </c>
      <c r="B34" s="2" t="s">
        <v>33</v>
      </c>
      <c r="C34" s="1">
        <v>1008698</v>
      </c>
      <c r="D34" s="1">
        <v>147</v>
      </c>
      <c r="E34" s="1">
        <v>12</v>
      </c>
      <c r="F34" s="1">
        <v>0</v>
      </c>
      <c r="G34" s="1">
        <v>0.37</v>
      </c>
      <c r="H34" s="1">
        <v>589</v>
      </c>
      <c r="I34" s="1">
        <v>653</v>
      </c>
      <c r="J34" s="1">
        <v>77.89</v>
      </c>
    </row>
    <row r="35" spans="1:10" x14ac:dyDescent="0.3">
      <c r="A35" s="1">
        <f t="shared" si="0"/>
        <v>34</v>
      </c>
      <c r="B35" s="2" t="s">
        <v>34</v>
      </c>
      <c r="C35" s="1">
        <v>3438243</v>
      </c>
      <c r="D35" s="1">
        <v>98</v>
      </c>
      <c r="E35" s="1">
        <v>14</v>
      </c>
      <c r="F35" s="1">
        <v>1</v>
      </c>
      <c r="G35" s="1">
        <v>0.4</v>
      </c>
      <c r="H35" s="1">
        <v>219</v>
      </c>
      <c r="I35" s="1">
        <v>1310</v>
      </c>
      <c r="J35" s="1">
        <v>40.81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AWAL</vt:lpstr>
      <vt:lpstr>DATA FIKS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2022-11-18T07:37:04Z</dcterms:created>
  <dcterms:modified xsi:type="dcterms:W3CDTF">2022-11-18T16:52:39Z</dcterms:modified>
</cp:coreProperties>
</file>