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play" sheetId="1" r:id="rId4"/>
    <sheet state="visible" name="Data" sheetId="2" r:id="rId5"/>
  </sheets>
  <definedNames/>
  <calcPr/>
</workbook>
</file>

<file path=xl/sharedStrings.xml><?xml version="1.0" encoding="utf-8"?>
<sst xmlns="http://schemas.openxmlformats.org/spreadsheetml/2006/main" count="16" uniqueCount="16">
  <si>
    <t>Annual</t>
  </si>
  <si>
    <t>Monthly</t>
  </si>
  <si>
    <t>Salary:</t>
  </si>
  <si>
    <t>Contribution:</t>
  </si>
  <si>
    <t>Matching:</t>
  </si>
  <si>
    <t>Avg Dividend:</t>
  </si>
  <si>
    <t>Avg Growth:</t>
  </si>
  <si>
    <t>Year</t>
  </si>
  <si>
    <t>Age</t>
  </si>
  <si>
    <t>Contribution</t>
  </si>
  <si>
    <t>Matching</t>
  </si>
  <si>
    <t>Dividend</t>
  </si>
  <si>
    <t>Return</t>
  </si>
  <si>
    <t>Growth</t>
  </si>
  <si>
    <t>Balance</t>
  </si>
  <si>
    <t>Totals: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</si>
</sst>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"/>
    <numFmt numFmtId="165" formatCode="0.0%"/>
    <numFmt numFmtId="166" formatCode="&quot;$&quot;#,##0.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 readingOrder="0" shrinkToFit="0" wrapText="1"/>
    </xf>
    <xf borderId="1" fillId="0" fontId="1" numFmtId="0" xfId="0" applyAlignment="1" applyBorder="1" applyFont="1">
      <alignment horizontal="right" readingOrder="0" shrinkToFit="0" wrapText="1"/>
    </xf>
    <xf borderId="2" fillId="2" fontId="2" numFmtId="164" xfId="0" applyAlignment="1" applyBorder="1" applyFill="1" applyFont="1" applyNumberFormat="1">
      <alignment readingOrder="0"/>
    </xf>
    <xf borderId="3" fillId="0" fontId="2" numFmtId="0" xfId="0" applyBorder="1" applyFont="1"/>
    <xf borderId="4" fillId="0" fontId="1" numFmtId="0" xfId="0" applyAlignment="1" applyBorder="1" applyFont="1">
      <alignment horizontal="right" readingOrder="0" shrinkToFit="0" wrapText="1"/>
    </xf>
    <xf borderId="0" fillId="2" fontId="2" numFmtId="10" xfId="0" applyAlignment="1" applyFont="1" applyNumberFormat="1">
      <alignment readingOrder="0"/>
    </xf>
    <xf borderId="5" fillId="3" fontId="2" numFmtId="164" xfId="0" applyBorder="1" applyFill="1" applyFont="1" applyNumberFormat="1"/>
    <xf borderId="6" fillId="0" fontId="1" numFmtId="0" xfId="0" applyAlignment="1" applyBorder="1" applyFont="1">
      <alignment horizontal="right" readingOrder="0" shrinkToFit="0" wrapText="1"/>
    </xf>
    <xf borderId="7" fillId="2" fontId="2" numFmtId="10" xfId="0" applyAlignment="1" applyBorder="1" applyFont="1" applyNumberFormat="1">
      <alignment readingOrder="0"/>
    </xf>
    <xf borderId="8" fillId="3" fontId="2" numFmtId="164" xfId="0" applyBorder="1" applyFont="1" applyNumberFormat="1"/>
    <xf borderId="4" fillId="0" fontId="1" numFmtId="0" xfId="0" applyAlignment="1" applyBorder="1" applyFont="1">
      <alignment horizontal="right" readingOrder="0"/>
    </xf>
    <xf borderId="5" fillId="0" fontId="2" numFmtId="0" xfId="0" applyBorder="1" applyFont="1"/>
    <xf borderId="7" fillId="2" fontId="2" numFmtId="165" xfId="0" applyAlignment="1" applyBorder="1" applyFont="1" applyNumberFormat="1">
      <alignment readingOrder="0"/>
    </xf>
    <xf borderId="8" fillId="0" fontId="2" numFmtId="0" xfId="0" applyBorder="1" applyFont="1"/>
    <xf borderId="7" fillId="0" fontId="1" numFmtId="0" xfId="0" applyAlignment="1" applyBorder="1" applyFont="1">
      <alignment horizontal="right" readingOrder="0"/>
    </xf>
    <xf borderId="6" fillId="0" fontId="1" numFmtId="0" xfId="0" applyAlignment="1" applyBorder="1" applyFont="1">
      <alignment horizontal="right"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9" xfId="0" applyAlignment="1" applyFont="1" applyNumberFormat="1">
      <alignment readingOrder="0"/>
    </xf>
    <xf borderId="4" fillId="0" fontId="2" numFmtId="0" xfId="0" applyAlignment="1" applyBorder="1" applyFon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165" xfId="0" applyFont="1" applyNumberFormat="1"/>
    <xf borderId="4" fillId="0" fontId="2" numFmtId="164" xfId="0" applyBorder="1" applyFont="1" applyNumberFormat="1"/>
    <xf borderId="7" fillId="0" fontId="2" numFmtId="0" xfId="0" applyBorder="1" applyFont="1"/>
    <xf borderId="7" fillId="0" fontId="2" numFmtId="0" xfId="0" applyAlignment="1" applyBorder="1" applyFont="1">
      <alignment readingOrder="0"/>
    </xf>
    <xf borderId="7" fillId="0" fontId="2" numFmtId="164" xfId="0" applyBorder="1" applyFont="1" applyNumberFormat="1"/>
    <xf borderId="7" fillId="0" fontId="2" numFmtId="165" xfId="0" applyBorder="1" applyFont="1" applyNumberFormat="1"/>
    <xf borderId="6" fillId="0" fontId="2" numFmtId="164" xfId="0" applyBorder="1" applyFont="1" applyNumberFormat="1"/>
    <xf borderId="0" fillId="0" fontId="2" numFmtId="166" xfId="0" applyFont="1" applyNumberFormat="1"/>
    <xf borderId="4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My Retirement Account (Hopefully)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Data!$I$2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Data!$C$3:$C$47</c:f>
            </c:strRef>
          </c:cat>
          <c:val>
            <c:numRef>
              <c:f>Data!$I$3:$I$47</c:f>
              <c:numCache/>
            </c:numRef>
          </c:val>
          <c:smooth val="0"/>
        </c:ser>
        <c:axId val="659836641"/>
        <c:axId val="1122078336"/>
      </c:lineChart>
      <c:catAx>
        <c:axId val="659836641"/>
        <c:scaling>
          <c:orientation val="minMax"/>
          <c:max val="7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My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2078336"/>
      </c:catAx>
      <c:valAx>
        <c:axId val="11220783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&quot;$&quot;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9836641"/>
        <c:majorUnit val="25000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38100</xdr:colOff>
      <xdr:row>1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38"/>
    <col customWidth="1" min="2" max="2" width="12.63"/>
    <col customWidth="1" min="3" max="4" width="9.5"/>
    <col customWidth="1" min="5" max="5" width="1.38"/>
  </cols>
  <sheetData>
    <row r="1" ht="7.5" customHeight="1">
      <c r="A1" s="1"/>
      <c r="B1" s="1"/>
      <c r="C1" s="2"/>
      <c r="D1" s="2"/>
    </row>
    <row r="2">
      <c r="A2" s="1"/>
      <c r="B2" s="1"/>
      <c r="C2" s="2" t="s">
        <v>0</v>
      </c>
      <c r="D2" s="2" t="s">
        <v>1</v>
      </c>
    </row>
    <row r="3">
      <c r="A3" s="3"/>
      <c r="B3" s="4" t="s">
        <v>2</v>
      </c>
      <c r="C3" s="5">
        <v>60000.0</v>
      </c>
      <c r="D3" s="6"/>
    </row>
    <row r="4">
      <c r="A4" s="3"/>
      <c r="B4" s="7" t="s">
        <v>3</v>
      </c>
      <c r="C4" s="8">
        <v>0.05</v>
      </c>
      <c r="D4" s="9">
        <f t="shared" ref="D4:D5" si="1">$C$3/12*C4</f>
        <v>250</v>
      </c>
    </row>
    <row r="5">
      <c r="A5" s="3"/>
      <c r="B5" s="10" t="s">
        <v>4</v>
      </c>
      <c r="C5" s="11">
        <v>0.025</v>
      </c>
      <c r="D5" s="12">
        <f t="shared" si="1"/>
        <v>125</v>
      </c>
    </row>
    <row r="6">
      <c r="A6" s="2"/>
      <c r="B6" s="13" t="s">
        <v>5</v>
      </c>
      <c r="C6" s="8">
        <v>0.005</v>
      </c>
      <c r="D6" s="14"/>
    </row>
    <row r="7">
      <c r="A7" s="3"/>
      <c r="B7" s="10" t="s">
        <v>6</v>
      </c>
      <c r="C7" s="15">
        <v>0.07</v>
      </c>
      <c r="D7" s="16"/>
    </row>
    <row r="8" ht="7.5" customHeight="1"/>
    <row r="49">
      <c r="G4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38"/>
    <col customWidth="1" min="10" max="10" width="1.38"/>
  </cols>
  <sheetData>
    <row r="1" ht="7.5" customHeight="1"/>
    <row r="2">
      <c r="B2" s="17" t="s">
        <v>7</v>
      </c>
      <c r="C2" s="17" t="s">
        <v>8</v>
      </c>
      <c r="D2" s="17" t="s">
        <v>9</v>
      </c>
      <c r="E2" s="17" t="s">
        <v>10</v>
      </c>
      <c r="F2" s="17" t="s">
        <v>11</v>
      </c>
      <c r="G2" s="17" t="s">
        <v>12</v>
      </c>
      <c r="H2" s="17" t="s">
        <v>13</v>
      </c>
      <c r="I2" s="18" t="s">
        <v>14</v>
      </c>
    </row>
    <row r="3">
      <c r="B3" s="19">
        <v>2024.0</v>
      </c>
      <c r="C3" s="19">
        <v>21.0</v>
      </c>
      <c r="D3" s="20">
        <v>0.0</v>
      </c>
      <c r="E3" s="20">
        <v>0.0</v>
      </c>
      <c r="F3" s="20">
        <v>0.0</v>
      </c>
      <c r="G3" s="21">
        <v>0.0</v>
      </c>
      <c r="H3" s="19">
        <v>0.0</v>
      </c>
      <c r="I3" s="22">
        <v>0.0</v>
      </c>
    </row>
    <row r="4">
      <c r="B4" s="23">
        <f t="shared" ref="B4:B47" si="1">B3+1</f>
        <v>2025</v>
      </c>
      <c r="C4" s="19">
        <v>22.0</v>
      </c>
      <c r="D4" s="24">
        <f>12*Display!$D$4</f>
        <v>3000</v>
      </c>
      <c r="E4" s="24">
        <f>12*Display!$D$5</f>
        <v>1500</v>
      </c>
      <c r="F4" s="24">
        <f>I3*Display!$C$6</f>
        <v>0</v>
      </c>
      <c r="G4" s="25">
        <f>Display!$C$7</f>
        <v>0.07</v>
      </c>
      <c r="H4" s="24">
        <f t="shared" ref="H4:H47" si="2">I4-I3-D4</f>
        <v>1500</v>
      </c>
      <c r="I4" s="26">
        <f t="shared" ref="I4:I47" si="3">I3+(I3*G4)+D4+E4+F4</f>
        <v>4500</v>
      </c>
    </row>
    <row r="5">
      <c r="B5" s="23">
        <f t="shared" si="1"/>
        <v>2026</v>
      </c>
      <c r="C5" s="19">
        <v>23.0</v>
      </c>
      <c r="D5" s="24">
        <f>12*Display!$D$4</f>
        <v>3000</v>
      </c>
      <c r="E5" s="24">
        <f>12*Display!$D$5</f>
        <v>1500</v>
      </c>
      <c r="F5" s="24">
        <f>I4*Display!$C$6</f>
        <v>22.5</v>
      </c>
      <c r="G5" s="25">
        <f>Display!$C$7</f>
        <v>0.07</v>
      </c>
      <c r="H5" s="24">
        <f t="shared" si="2"/>
        <v>1837.5</v>
      </c>
      <c r="I5" s="26">
        <f t="shared" si="3"/>
        <v>9337.5</v>
      </c>
    </row>
    <row r="6">
      <c r="B6" s="23">
        <f t="shared" si="1"/>
        <v>2027</v>
      </c>
      <c r="C6" s="19">
        <v>24.0</v>
      </c>
      <c r="D6" s="24">
        <f>12*Display!$D$4</f>
        <v>3000</v>
      </c>
      <c r="E6" s="24">
        <f>12*Display!$D$5</f>
        <v>1500</v>
      </c>
      <c r="F6" s="24">
        <f>I5*Display!$C$6</f>
        <v>46.6875</v>
      </c>
      <c r="G6" s="25">
        <f>Display!$C$7</f>
        <v>0.07</v>
      </c>
      <c r="H6" s="24">
        <f t="shared" si="2"/>
        <v>2200.3125</v>
      </c>
      <c r="I6" s="26">
        <f t="shared" si="3"/>
        <v>14537.8125</v>
      </c>
    </row>
    <row r="7">
      <c r="B7" s="23">
        <f t="shared" si="1"/>
        <v>2028</v>
      </c>
      <c r="C7" s="19">
        <v>25.0</v>
      </c>
      <c r="D7" s="24">
        <f>12*Display!$D$4</f>
        <v>3000</v>
      </c>
      <c r="E7" s="24">
        <f>12*Display!$D$5</f>
        <v>1500</v>
      </c>
      <c r="F7" s="24">
        <f>I6*Display!$C$6</f>
        <v>72.6890625</v>
      </c>
      <c r="G7" s="25">
        <f>Display!$C$7</f>
        <v>0.07</v>
      </c>
      <c r="H7" s="24">
        <f t="shared" si="2"/>
        <v>2590.335938</v>
      </c>
      <c r="I7" s="26">
        <f t="shared" si="3"/>
        <v>20128.14844</v>
      </c>
    </row>
    <row r="8">
      <c r="B8" s="23">
        <f t="shared" si="1"/>
        <v>2029</v>
      </c>
      <c r="C8" s="19">
        <v>26.0</v>
      </c>
      <c r="D8" s="24">
        <f>12*Display!$D$4</f>
        <v>3000</v>
      </c>
      <c r="E8" s="24">
        <f>12*Display!$D$5</f>
        <v>1500</v>
      </c>
      <c r="F8" s="24">
        <f>I7*Display!$C$6</f>
        <v>100.6407422</v>
      </c>
      <c r="G8" s="25">
        <f>Display!$C$7</f>
        <v>0.07</v>
      </c>
      <c r="H8" s="24">
        <f t="shared" si="2"/>
        <v>3009.611133</v>
      </c>
      <c r="I8" s="26">
        <f t="shared" si="3"/>
        <v>26137.75957</v>
      </c>
    </row>
    <row r="9">
      <c r="B9" s="23">
        <f t="shared" si="1"/>
        <v>2030</v>
      </c>
      <c r="C9" s="19">
        <v>27.0</v>
      </c>
      <c r="D9" s="24">
        <f>12*Display!$D$4</f>
        <v>3000</v>
      </c>
      <c r="E9" s="24">
        <f>12*Display!$D$5</f>
        <v>1500</v>
      </c>
      <c r="F9" s="24">
        <f>I8*Display!$C$6</f>
        <v>130.6887979</v>
      </c>
      <c r="G9" s="25">
        <f>Display!$C$7</f>
        <v>0.07</v>
      </c>
      <c r="H9" s="24">
        <f t="shared" si="2"/>
        <v>3460.331968</v>
      </c>
      <c r="I9" s="26">
        <f t="shared" si="3"/>
        <v>32598.09154</v>
      </c>
    </row>
    <row r="10">
      <c r="B10" s="23">
        <f t="shared" si="1"/>
        <v>2031</v>
      </c>
      <c r="C10" s="19">
        <v>28.0</v>
      </c>
      <c r="D10" s="24">
        <f>12*Display!$D$4</f>
        <v>3000</v>
      </c>
      <c r="E10" s="24">
        <f>12*Display!$D$5</f>
        <v>1500</v>
      </c>
      <c r="F10" s="24">
        <f>I9*Display!$C$6</f>
        <v>162.9904577</v>
      </c>
      <c r="G10" s="25">
        <f>Display!$C$7</f>
        <v>0.07</v>
      </c>
      <c r="H10" s="24">
        <f t="shared" si="2"/>
        <v>3944.856865</v>
      </c>
      <c r="I10" s="26">
        <f t="shared" si="3"/>
        <v>39542.9484</v>
      </c>
    </row>
    <row r="11">
      <c r="B11" s="23">
        <f t="shared" si="1"/>
        <v>2032</v>
      </c>
      <c r="C11" s="19">
        <v>29.0</v>
      </c>
      <c r="D11" s="24">
        <f>12*Display!$D$4</f>
        <v>3000</v>
      </c>
      <c r="E11" s="24">
        <f>12*Display!$D$5</f>
        <v>1500</v>
      </c>
      <c r="F11" s="24">
        <f>I10*Display!$C$6</f>
        <v>197.714742</v>
      </c>
      <c r="G11" s="25">
        <f>Display!$C$7</f>
        <v>0.07</v>
      </c>
      <c r="H11" s="24">
        <f t="shared" si="2"/>
        <v>4465.72113</v>
      </c>
      <c r="I11" s="26">
        <f t="shared" si="3"/>
        <v>47008.66953</v>
      </c>
    </row>
    <row r="12">
      <c r="B12" s="23">
        <f t="shared" si="1"/>
        <v>2033</v>
      </c>
      <c r="C12" s="19">
        <v>30.0</v>
      </c>
      <c r="D12" s="24">
        <f>12*Display!$D$4</f>
        <v>3000</v>
      </c>
      <c r="E12" s="24">
        <f>12*Display!$D$5</f>
        <v>1500</v>
      </c>
      <c r="F12" s="24">
        <f>I11*Display!$C$6</f>
        <v>235.0433477</v>
      </c>
      <c r="G12" s="25">
        <f>Display!$C$7</f>
        <v>0.07</v>
      </c>
      <c r="H12" s="24">
        <f t="shared" si="2"/>
        <v>5025.650215</v>
      </c>
      <c r="I12" s="26">
        <f t="shared" si="3"/>
        <v>55034.31975</v>
      </c>
    </row>
    <row r="13">
      <c r="B13" s="23">
        <f t="shared" si="1"/>
        <v>2034</v>
      </c>
      <c r="C13" s="19">
        <v>31.0</v>
      </c>
      <c r="D13" s="24">
        <f>12*Display!$D$4</f>
        <v>3000</v>
      </c>
      <c r="E13" s="24">
        <f>12*Display!$D$5</f>
        <v>1500</v>
      </c>
      <c r="F13" s="24">
        <f>I12*Display!$C$6</f>
        <v>275.1715987</v>
      </c>
      <c r="G13" s="25">
        <f>Display!$C$7</f>
        <v>0.07</v>
      </c>
      <c r="H13" s="24">
        <f t="shared" si="2"/>
        <v>5627.573981</v>
      </c>
      <c r="I13" s="26">
        <f t="shared" si="3"/>
        <v>63661.89373</v>
      </c>
    </row>
    <row r="14">
      <c r="B14" s="23">
        <f t="shared" si="1"/>
        <v>2035</v>
      </c>
      <c r="C14" s="19">
        <v>32.0</v>
      </c>
      <c r="D14" s="24">
        <f>12*Display!$D$4</f>
        <v>3000</v>
      </c>
      <c r="E14" s="24">
        <f>12*Display!$D$5</f>
        <v>1500</v>
      </c>
      <c r="F14" s="24">
        <f>I13*Display!$C$6</f>
        <v>318.3094686</v>
      </c>
      <c r="G14" s="25">
        <f>Display!$C$7</f>
        <v>0.07</v>
      </c>
      <c r="H14" s="24">
        <f t="shared" si="2"/>
        <v>6274.64203</v>
      </c>
      <c r="I14" s="26">
        <f t="shared" si="3"/>
        <v>72936.53576</v>
      </c>
    </row>
    <row r="15">
      <c r="B15" s="23">
        <f t="shared" si="1"/>
        <v>2036</v>
      </c>
      <c r="C15" s="19">
        <v>33.0</v>
      </c>
      <c r="D15" s="24">
        <f>12*Display!$D$4</f>
        <v>3000</v>
      </c>
      <c r="E15" s="24">
        <f>12*Display!$D$5</f>
        <v>1500</v>
      </c>
      <c r="F15" s="24">
        <f>I14*Display!$C$6</f>
        <v>364.6826788</v>
      </c>
      <c r="G15" s="25">
        <f>Display!$C$7</f>
        <v>0.07</v>
      </c>
      <c r="H15" s="24">
        <f t="shared" si="2"/>
        <v>6970.240182</v>
      </c>
      <c r="I15" s="26">
        <f t="shared" si="3"/>
        <v>82906.77594</v>
      </c>
    </row>
    <row r="16">
      <c r="B16" s="23">
        <f t="shared" si="1"/>
        <v>2037</v>
      </c>
      <c r="C16" s="19">
        <v>34.0</v>
      </c>
      <c r="D16" s="24">
        <f>12*Display!$D$4</f>
        <v>3000</v>
      </c>
      <c r="E16" s="24">
        <f>12*Display!$D$5</f>
        <v>1500</v>
      </c>
      <c r="F16" s="24">
        <f>I15*Display!$C$6</f>
        <v>414.5338797</v>
      </c>
      <c r="G16" s="25">
        <f>Display!$C$7</f>
        <v>0.07</v>
      </c>
      <c r="H16" s="24">
        <f t="shared" si="2"/>
        <v>7718.008196</v>
      </c>
      <c r="I16" s="26">
        <f t="shared" si="3"/>
        <v>93624.78414</v>
      </c>
    </row>
    <row r="17">
      <c r="B17" s="23">
        <f t="shared" si="1"/>
        <v>2038</v>
      </c>
      <c r="C17" s="19">
        <v>35.0</v>
      </c>
      <c r="D17" s="24">
        <f>12*Display!$D$4</f>
        <v>3000</v>
      </c>
      <c r="E17" s="24">
        <f>12*Display!$D$5</f>
        <v>1500</v>
      </c>
      <c r="F17" s="24">
        <f>I16*Display!$C$6</f>
        <v>468.1239207</v>
      </c>
      <c r="G17" s="25">
        <f>Display!$C$7</f>
        <v>0.07</v>
      </c>
      <c r="H17" s="24">
        <f t="shared" si="2"/>
        <v>8521.85881</v>
      </c>
      <c r="I17" s="26">
        <f t="shared" si="3"/>
        <v>105146.6429</v>
      </c>
    </row>
    <row r="18">
      <c r="B18" s="23">
        <f t="shared" si="1"/>
        <v>2039</v>
      </c>
      <c r="C18" s="19">
        <v>36.0</v>
      </c>
      <c r="D18" s="24">
        <f>12*Display!$D$4</f>
        <v>3000</v>
      </c>
      <c r="E18" s="24">
        <f>12*Display!$D$5</f>
        <v>1500</v>
      </c>
      <c r="F18" s="24">
        <f>I17*Display!$C$6</f>
        <v>525.7332147</v>
      </c>
      <c r="G18" s="25">
        <f>Display!$C$7</f>
        <v>0.07</v>
      </c>
      <c r="H18" s="24">
        <f t="shared" si="2"/>
        <v>9385.998221</v>
      </c>
      <c r="I18" s="26">
        <f t="shared" si="3"/>
        <v>117532.6412</v>
      </c>
    </row>
    <row r="19">
      <c r="B19" s="23">
        <f t="shared" si="1"/>
        <v>2040</v>
      </c>
      <c r="C19" s="19">
        <v>37.0</v>
      </c>
      <c r="D19" s="24">
        <f>12*Display!$D$4</f>
        <v>3000</v>
      </c>
      <c r="E19" s="24">
        <f>12*Display!$D$5</f>
        <v>1500</v>
      </c>
      <c r="F19" s="24">
        <f>I18*Display!$C$6</f>
        <v>587.6632058</v>
      </c>
      <c r="G19" s="25">
        <f>Display!$C$7</f>
        <v>0.07</v>
      </c>
      <c r="H19" s="24">
        <f t="shared" si="2"/>
        <v>10314.94809</v>
      </c>
      <c r="I19" s="26">
        <f t="shared" si="3"/>
        <v>130847.5893</v>
      </c>
    </row>
    <row r="20">
      <c r="B20" s="23">
        <f t="shared" si="1"/>
        <v>2041</v>
      </c>
      <c r="C20" s="19">
        <v>38.0</v>
      </c>
      <c r="D20" s="24">
        <f>12*Display!$D$4</f>
        <v>3000</v>
      </c>
      <c r="E20" s="24">
        <f>12*Display!$D$5</f>
        <v>1500</v>
      </c>
      <c r="F20" s="24">
        <f>I19*Display!$C$6</f>
        <v>654.2379463</v>
      </c>
      <c r="G20" s="25">
        <f>Display!$C$7</f>
        <v>0.07</v>
      </c>
      <c r="H20" s="24">
        <f t="shared" si="2"/>
        <v>11313.56919</v>
      </c>
      <c r="I20" s="26">
        <f t="shared" si="3"/>
        <v>145161.1585</v>
      </c>
    </row>
    <row r="21">
      <c r="B21" s="23">
        <f t="shared" si="1"/>
        <v>2042</v>
      </c>
      <c r="C21" s="19">
        <v>39.0</v>
      </c>
      <c r="D21" s="24">
        <f>12*Display!$D$4</f>
        <v>3000</v>
      </c>
      <c r="E21" s="24">
        <f>12*Display!$D$5</f>
        <v>1500</v>
      </c>
      <c r="F21" s="24">
        <f>I20*Display!$C$6</f>
        <v>725.8057923</v>
      </c>
      <c r="G21" s="25">
        <f>Display!$C$7</f>
        <v>0.07</v>
      </c>
      <c r="H21" s="24">
        <f t="shared" si="2"/>
        <v>12387.08688</v>
      </c>
      <c r="I21" s="26">
        <f t="shared" si="3"/>
        <v>160548.2453</v>
      </c>
    </row>
    <row r="22">
      <c r="B22" s="23">
        <f t="shared" si="1"/>
        <v>2043</v>
      </c>
      <c r="C22" s="19">
        <v>40.0</v>
      </c>
      <c r="D22" s="24">
        <f>12*Display!$D$4</f>
        <v>3000</v>
      </c>
      <c r="E22" s="24">
        <f>12*Display!$D$5</f>
        <v>1500</v>
      </c>
      <c r="F22" s="24">
        <f>I21*Display!$C$6</f>
        <v>802.7412267</v>
      </c>
      <c r="G22" s="25">
        <f>Display!$C$7</f>
        <v>0.07</v>
      </c>
      <c r="H22" s="24">
        <f t="shared" si="2"/>
        <v>13541.1184</v>
      </c>
      <c r="I22" s="26">
        <f t="shared" si="3"/>
        <v>177089.3637</v>
      </c>
    </row>
    <row r="23">
      <c r="B23" s="23">
        <f t="shared" si="1"/>
        <v>2044</v>
      </c>
      <c r="C23" s="19">
        <v>41.0</v>
      </c>
      <c r="D23" s="24">
        <f>12*Display!$D$4</f>
        <v>3000</v>
      </c>
      <c r="E23" s="24">
        <f>12*Display!$D$5</f>
        <v>1500</v>
      </c>
      <c r="F23" s="24">
        <f>I22*Display!$C$6</f>
        <v>885.4468187</v>
      </c>
      <c r="G23" s="25">
        <f>Display!$C$7</f>
        <v>0.07</v>
      </c>
      <c r="H23" s="24">
        <f t="shared" si="2"/>
        <v>14781.70228</v>
      </c>
      <c r="I23" s="26">
        <f t="shared" si="3"/>
        <v>194871.066</v>
      </c>
    </row>
    <row r="24">
      <c r="B24" s="23">
        <f t="shared" si="1"/>
        <v>2045</v>
      </c>
      <c r="C24" s="19">
        <v>42.0</v>
      </c>
      <c r="D24" s="24">
        <f>12*Display!$D$4</f>
        <v>3000</v>
      </c>
      <c r="E24" s="24">
        <f>12*Display!$D$5</f>
        <v>1500</v>
      </c>
      <c r="F24" s="24">
        <f>I23*Display!$C$6</f>
        <v>974.3553301</v>
      </c>
      <c r="G24" s="25">
        <f>Display!$C$7</f>
        <v>0.07</v>
      </c>
      <c r="H24" s="24">
        <f t="shared" si="2"/>
        <v>16115.32995</v>
      </c>
      <c r="I24" s="26">
        <f t="shared" si="3"/>
        <v>213986.396</v>
      </c>
    </row>
    <row r="25">
      <c r="B25" s="23">
        <f t="shared" si="1"/>
        <v>2046</v>
      </c>
      <c r="C25" s="19">
        <v>43.0</v>
      </c>
      <c r="D25" s="24">
        <f>12*Display!$D$4</f>
        <v>3000</v>
      </c>
      <c r="E25" s="24">
        <f>12*Display!$D$5</f>
        <v>1500</v>
      </c>
      <c r="F25" s="24">
        <f>I24*Display!$C$6</f>
        <v>1069.93198</v>
      </c>
      <c r="G25" s="25">
        <f>Display!$C$7</f>
        <v>0.07</v>
      </c>
      <c r="H25" s="24">
        <f t="shared" si="2"/>
        <v>17548.9797</v>
      </c>
      <c r="I25" s="26">
        <f t="shared" si="3"/>
        <v>234535.3757</v>
      </c>
    </row>
    <row r="26">
      <c r="B26" s="23">
        <f t="shared" si="1"/>
        <v>2047</v>
      </c>
      <c r="C26" s="19">
        <v>44.0</v>
      </c>
      <c r="D26" s="24">
        <f>12*Display!$D$4</f>
        <v>3000</v>
      </c>
      <c r="E26" s="24">
        <f>12*Display!$D$5</f>
        <v>1500</v>
      </c>
      <c r="F26" s="24">
        <f>I25*Display!$C$6</f>
        <v>1172.676878</v>
      </c>
      <c r="G26" s="25">
        <f>Display!$C$7</f>
        <v>0.07</v>
      </c>
      <c r="H26" s="24">
        <f t="shared" si="2"/>
        <v>19090.15317</v>
      </c>
      <c r="I26" s="26">
        <f t="shared" si="3"/>
        <v>256625.5288</v>
      </c>
    </row>
    <row r="27">
      <c r="B27" s="23">
        <f t="shared" si="1"/>
        <v>2048</v>
      </c>
      <c r="C27" s="19">
        <v>45.0</v>
      </c>
      <c r="D27" s="24">
        <f>12*Display!$D$4</f>
        <v>3000</v>
      </c>
      <c r="E27" s="24">
        <f>12*Display!$D$5</f>
        <v>1500</v>
      </c>
      <c r="F27" s="24">
        <f>I26*Display!$C$6</f>
        <v>1283.127644</v>
      </c>
      <c r="G27" s="25">
        <f>Display!$C$7</f>
        <v>0.07</v>
      </c>
      <c r="H27" s="24">
        <f t="shared" si="2"/>
        <v>20746.91466</v>
      </c>
      <c r="I27" s="26">
        <f t="shared" si="3"/>
        <v>280372.4435</v>
      </c>
    </row>
    <row r="28">
      <c r="B28" s="23">
        <f t="shared" si="1"/>
        <v>2049</v>
      </c>
      <c r="C28" s="19">
        <v>46.0</v>
      </c>
      <c r="D28" s="24">
        <f>12*Display!$D$4</f>
        <v>3000</v>
      </c>
      <c r="E28" s="24">
        <f>12*Display!$D$5</f>
        <v>1500</v>
      </c>
      <c r="F28" s="24">
        <f>I27*Display!$C$6</f>
        <v>1401.862218</v>
      </c>
      <c r="G28" s="25">
        <f>Display!$C$7</f>
        <v>0.07</v>
      </c>
      <c r="H28" s="24">
        <f t="shared" si="2"/>
        <v>22527.93326</v>
      </c>
      <c r="I28" s="26">
        <f t="shared" si="3"/>
        <v>305900.3768</v>
      </c>
    </row>
    <row r="29">
      <c r="B29" s="23">
        <f t="shared" si="1"/>
        <v>2050</v>
      </c>
      <c r="C29" s="19">
        <v>47.0</v>
      </c>
      <c r="D29" s="24">
        <f>12*Display!$D$4</f>
        <v>3000</v>
      </c>
      <c r="E29" s="24">
        <f>12*Display!$D$5</f>
        <v>1500</v>
      </c>
      <c r="F29" s="24">
        <f>I28*Display!$C$6</f>
        <v>1529.501884</v>
      </c>
      <c r="G29" s="25">
        <f>Display!$C$7</f>
        <v>0.07</v>
      </c>
      <c r="H29" s="24">
        <f t="shared" si="2"/>
        <v>24442.52826</v>
      </c>
      <c r="I29" s="26">
        <f t="shared" si="3"/>
        <v>333342.905</v>
      </c>
    </row>
    <row r="30">
      <c r="B30" s="23">
        <f t="shared" si="1"/>
        <v>2051</v>
      </c>
      <c r="C30" s="19">
        <v>48.0</v>
      </c>
      <c r="D30" s="24">
        <f>12*Display!$D$4</f>
        <v>3000</v>
      </c>
      <c r="E30" s="24">
        <f>12*Display!$D$5</f>
        <v>1500</v>
      </c>
      <c r="F30" s="24">
        <f>I29*Display!$C$6</f>
        <v>1666.714525</v>
      </c>
      <c r="G30" s="25">
        <f>Display!$C$7</f>
        <v>0.07</v>
      </c>
      <c r="H30" s="24">
        <f t="shared" si="2"/>
        <v>26500.71788</v>
      </c>
      <c r="I30" s="26">
        <f t="shared" si="3"/>
        <v>362843.6229</v>
      </c>
    </row>
    <row r="31">
      <c r="B31" s="23">
        <f t="shared" si="1"/>
        <v>2052</v>
      </c>
      <c r="C31" s="19">
        <v>49.0</v>
      </c>
      <c r="D31" s="24">
        <f>12*Display!$D$4</f>
        <v>3000</v>
      </c>
      <c r="E31" s="24">
        <f>12*Display!$D$5</f>
        <v>1500</v>
      </c>
      <c r="F31" s="24">
        <f>I30*Display!$C$6</f>
        <v>1814.218114</v>
      </c>
      <c r="G31" s="25">
        <f>Display!$C$7</f>
        <v>0.07</v>
      </c>
      <c r="H31" s="24">
        <f t="shared" si="2"/>
        <v>28713.27172</v>
      </c>
      <c r="I31" s="26">
        <f t="shared" si="3"/>
        <v>394556.8946</v>
      </c>
    </row>
    <row r="32">
      <c r="B32" s="23">
        <f t="shared" si="1"/>
        <v>2053</v>
      </c>
      <c r="C32" s="19">
        <v>50.0</v>
      </c>
      <c r="D32" s="24">
        <f>12*Display!$D$4</f>
        <v>3000</v>
      </c>
      <c r="E32" s="24">
        <f>12*Display!$D$5</f>
        <v>1500</v>
      </c>
      <c r="F32" s="24">
        <f>I31*Display!$C$6</f>
        <v>1972.784473</v>
      </c>
      <c r="G32" s="25">
        <f>Display!$C$7</f>
        <v>0.07</v>
      </c>
      <c r="H32" s="24">
        <f t="shared" si="2"/>
        <v>31091.7671</v>
      </c>
      <c r="I32" s="26">
        <f t="shared" si="3"/>
        <v>428648.6617</v>
      </c>
    </row>
    <row r="33">
      <c r="B33" s="23">
        <f t="shared" si="1"/>
        <v>2054</v>
      </c>
      <c r="C33" s="19">
        <v>51.0</v>
      </c>
      <c r="D33" s="24">
        <f>12*Display!$D$4</f>
        <v>3000</v>
      </c>
      <c r="E33" s="24">
        <f>12*Display!$D$5</f>
        <v>1500</v>
      </c>
      <c r="F33" s="24">
        <f>I32*Display!$C$6</f>
        <v>2143.243309</v>
      </c>
      <c r="G33" s="25">
        <f>Display!$C$7</f>
        <v>0.07</v>
      </c>
      <c r="H33" s="24">
        <f t="shared" si="2"/>
        <v>33648.64963</v>
      </c>
      <c r="I33" s="26">
        <f t="shared" si="3"/>
        <v>465297.3113</v>
      </c>
    </row>
    <row r="34">
      <c r="B34" s="23">
        <f t="shared" si="1"/>
        <v>2055</v>
      </c>
      <c r="C34" s="19">
        <v>52.0</v>
      </c>
      <c r="D34" s="24">
        <f>12*Display!$D$4</f>
        <v>3000</v>
      </c>
      <c r="E34" s="24">
        <f>12*Display!$D$5</f>
        <v>1500</v>
      </c>
      <c r="F34" s="24">
        <f>I33*Display!$C$6</f>
        <v>2326.486557</v>
      </c>
      <c r="G34" s="25">
        <f>Display!$C$7</f>
        <v>0.07</v>
      </c>
      <c r="H34" s="24">
        <f t="shared" si="2"/>
        <v>36397.29835</v>
      </c>
      <c r="I34" s="26">
        <f t="shared" si="3"/>
        <v>504694.6097</v>
      </c>
    </row>
    <row r="35">
      <c r="B35" s="23">
        <f t="shared" si="1"/>
        <v>2056</v>
      </c>
      <c r="C35" s="19">
        <v>53.0</v>
      </c>
      <c r="D35" s="24">
        <f>12*Display!$D$4</f>
        <v>3000</v>
      </c>
      <c r="E35" s="24">
        <f>12*Display!$D$5</f>
        <v>1500</v>
      </c>
      <c r="F35" s="24">
        <f>I34*Display!$C$6</f>
        <v>2523.473048</v>
      </c>
      <c r="G35" s="25">
        <f>Display!$C$7</f>
        <v>0.07</v>
      </c>
      <c r="H35" s="24">
        <f t="shared" si="2"/>
        <v>39352.09573</v>
      </c>
      <c r="I35" s="26">
        <f t="shared" si="3"/>
        <v>547046.7054</v>
      </c>
    </row>
    <row r="36">
      <c r="B36" s="23">
        <f t="shared" si="1"/>
        <v>2057</v>
      </c>
      <c r="C36" s="19">
        <v>54.0</v>
      </c>
      <c r="D36" s="24">
        <f>12*Display!$D$4</f>
        <v>3000</v>
      </c>
      <c r="E36" s="24">
        <f>12*Display!$D$5</f>
        <v>1500</v>
      </c>
      <c r="F36" s="24">
        <f>I35*Display!$C$6</f>
        <v>2735.233527</v>
      </c>
      <c r="G36" s="25">
        <f>Display!$C$7</f>
        <v>0.07</v>
      </c>
      <c r="H36" s="24">
        <f t="shared" si="2"/>
        <v>42528.50291</v>
      </c>
      <c r="I36" s="26">
        <f t="shared" si="3"/>
        <v>592575.2083</v>
      </c>
    </row>
    <row r="37">
      <c r="B37" s="23">
        <f t="shared" si="1"/>
        <v>2058</v>
      </c>
      <c r="C37" s="19">
        <v>55.0</v>
      </c>
      <c r="D37" s="24">
        <f>12*Display!$D$4</f>
        <v>3000</v>
      </c>
      <c r="E37" s="24">
        <f>12*Display!$D$5</f>
        <v>1500</v>
      </c>
      <c r="F37" s="24">
        <f>I36*Display!$C$6</f>
        <v>2962.876042</v>
      </c>
      <c r="G37" s="25">
        <f>Display!$C$7</f>
        <v>0.07</v>
      </c>
      <c r="H37" s="24">
        <f t="shared" si="2"/>
        <v>45943.14062</v>
      </c>
      <c r="I37" s="26">
        <f t="shared" si="3"/>
        <v>641518.3489</v>
      </c>
    </row>
    <row r="38">
      <c r="B38" s="23">
        <f t="shared" si="1"/>
        <v>2059</v>
      </c>
      <c r="C38" s="19">
        <v>56.0</v>
      </c>
      <c r="D38" s="24">
        <f>12*Display!$D$4</f>
        <v>3000</v>
      </c>
      <c r="E38" s="24">
        <f>12*Display!$D$5</f>
        <v>1500</v>
      </c>
      <c r="F38" s="24">
        <f>I37*Display!$C$6</f>
        <v>3207.591745</v>
      </c>
      <c r="G38" s="25">
        <f>Display!$C$7</f>
        <v>0.07</v>
      </c>
      <c r="H38" s="24">
        <f t="shared" si="2"/>
        <v>49613.87617</v>
      </c>
      <c r="I38" s="26">
        <f t="shared" si="3"/>
        <v>694132.2251</v>
      </c>
    </row>
    <row r="39">
      <c r="B39" s="23">
        <f t="shared" si="1"/>
        <v>2060</v>
      </c>
      <c r="C39" s="19">
        <v>57.0</v>
      </c>
      <c r="D39" s="24">
        <f>12*Display!$D$4</f>
        <v>3000</v>
      </c>
      <c r="E39" s="24">
        <f>12*Display!$D$5</f>
        <v>1500</v>
      </c>
      <c r="F39" s="24">
        <f>I38*Display!$C$6</f>
        <v>3470.661126</v>
      </c>
      <c r="G39" s="25">
        <f>Display!$C$7</f>
        <v>0.07</v>
      </c>
      <c r="H39" s="24">
        <f t="shared" si="2"/>
        <v>53559.91688</v>
      </c>
      <c r="I39" s="26">
        <f t="shared" si="3"/>
        <v>750692.142</v>
      </c>
    </row>
    <row r="40">
      <c r="B40" s="23">
        <f t="shared" si="1"/>
        <v>2061</v>
      </c>
      <c r="C40" s="19">
        <v>58.0</v>
      </c>
      <c r="D40" s="24">
        <f>12*Display!$D$4</f>
        <v>3000</v>
      </c>
      <c r="E40" s="24">
        <f>12*Display!$D$5</f>
        <v>1500</v>
      </c>
      <c r="F40" s="24">
        <f>I39*Display!$C$6</f>
        <v>3753.46071</v>
      </c>
      <c r="G40" s="25">
        <f>Display!$C$7</f>
        <v>0.07</v>
      </c>
      <c r="H40" s="24">
        <f t="shared" si="2"/>
        <v>57801.91065</v>
      </c>
      <c r="I40" s="26">
        <f t="shared" si="3"/>
        <v>811494.0526</v>
      </c>
    </row>
    <row r="41">
      <c r="B41" s="23">
        <f t="shared" si="1"/>
        <v>2062</v>
      </c>
      <c r="C41" s="19">
        <v>59.0</v>
      </c>
      <c r="D41" s="24">
        <f>12*Display!$D$4</f>
        <v>3000</v>
      </c>
      <c r="E41" s="24">
        <f>12*Display!$D$5</f>
        <v>1500</v>
      </c>
      <c r="F41" s="24">
        <f>I40*Display!$C$6</f>
        <v>4057.470263</v>
      </c>
      <c r="G41" s="25">
        <f>Display!$C$7</f>
        <v>0.07</v>
      </c>
      <c r="H41" s="24">
        <f t="shared" si="2"/>
        <v>62362.05395</v>
      </c>
      <c r="I41" s="26">
        <f t="shared" si="3"/>
        <v>876856.1066</v>
      </c>
    </row>
    <row r="42">
      <c r="B42" s="23">
        <f t="shared" si="1"/>
        <v>2063</v>
      </c>
      <c r="C42" s="19">
        <v>60.0</v>
      </c>
      <c r="D42" s="24">
        <f>12*Display!$D$4</f>
        <v>3000</v>
      </c>
      <c r="E42" s="24">
        <f>12*Display!$D$5</f>
        <v>1500</v>
      </c>
      <c r="F42" s="24">
        <f>I41*Display!$C$6</f>
        <v>4384.280533</v>
      </c>
      <c r="G42" s="25">
        <f>Display!$C$7</f>
        <v>0.07</v>
      </c>
      <c r="H42" s="24">
        <f t="shared" si="2"/>
        <v>67264.20799</v>
      </c>
      <c r="I42" s="26">
        <f t="shared" si="3"/>
        <v>947120.3146</v>
      </c>
    </row>
    <row r="43">
      <c r="B43" s="23">
        <f t="shared" si="1"/>
        <v>2064</v>
      </c>
      <c r="C43" s="19">
        <v>61.0</v>
      </c>
      <c r="D43" s="24">
        <f>12*Display!$D$4</f>
        <v>3000</v>
      </c>
      <c r="E43" s="24">
        <f>12*Display!$D$5</f>
        <v>1500</v>
      </c>
      <c r="F43" s="24">
        <f>I42*Display!$C$6</f>
        <v>4735.601573</v>
      </c>
      <c r="G43" s="25">
        <f>Display!$C$7</f>
        <v>0.07</v>
      </c>
      <c r="H43" s="24">
        <f t="shared" si="2"/>
        <v>72534.02359</v>
      </c>
      <c r="I43" s="26">
        <f t="shared" si="3"/>
        <v>1022654.338</v>
      </c>
    </row>
    <row r="44">
      <c r="B44" s="23">
        <f t="shared" si="1"/>
        <v>2065</v>
      </c>
      <c r="C44" s="19">
        <v>62.0</v>
      </c>
      <c r="D44" s="24">
        <f>12*Display!$D$4</f>
        <v>3000</v>
      </c>
      <c r="E44" s="24">
        <f>12*Display!$D$5</f>
        <v>1500</v>
      </c>
      <c r="F44" s="24">
        <f>I43*Display!$C$6</f>
        <v>5113.271691</v>
      </c>
      <c r="G44" s="25">
        <f>Display!$C$7</f>
        <v>0.07</v>
      </c>
      <c r="H44" s="24">
        <f t="shared" si="2"/>
        <v>78199.07536</v>
      </c>
      <c r="I44" s="26">
        <f t="shared" si="3"/>
        <v>1103853.414</v>
      </c>
    </row>
    <row r="45">
      <c r="B45" s="23">
        <f t="shared" si="1"/>
        <v>2066</v>
      </c>
      <c r="C45" s="19">
        <v>63.0</v>
      </c>
      <c r="D45" s="24">
        <f>12*Display!$D$4</f>
        <v>3000</v>
      </c>
      <c r="E45" s="24">
        <f>12*Display!$D$5</f>
        <v>1500</v>
      </c>
      <c r="F45" s="24">
        <f>I44*Display!$C$6</f>
        <v>5519.267068</v>
      </c>
      <c r="G45" s="25">
        <f>Display!$C$7</f>
        <v>0.07</v>
      </c>
      <c r="H45" s="24">
        <f t="shared" si="2"/>
        <v>84289.00602</v>
      </c>
      <c r="I45" s="26">
        <f t="shared" si="3"/>
        <v>1191142.42</v>
      </c>
    </row>
    <row r="46">
      <c r="B46" s="23">
        <f t="shared" si="1"/>
        <v>2067</v>
      </c>
      <c r="C46" s="19">
        <v>64.0</v>
      </c>
      <c r="D46" s="24">
        <f>12*Display!$D$4</f>
        <v>3000</v>
      </c>
      <c r="E46" s="24">
        <f>12*Display!$D$5</f>
        <v>1500</v>
      </c>
      <c r="F46" s="24">
        <f>I45*Display!$C$6</f>
        <v>5955.712098</v>
      </c>
      <c r="G46" s="25">
        <f>Display!$C$7</f>
        <v>0.07</v>
      </c>
      <c r="H46" s="24">
        <f t="shared" si="2"/>
        <v>90835.68147</v>
      </c>
      <c r="I46" s="26">
        <f t="shared" si="3"/>
        <v>1284978.101</v>
      </c>
    </row>
    <row r="47">
      <c r="B47" s="27">
        <f t="shared" si="1"/>
        <v>2068</v>
      </c>
      <c r="C47" s="28">
        <v>65.0</v>
      </c>
      <c r="D47" s="29">
        <f>12*Display!$D$4</f>
        <v>3000</v>
      </c>
      <c r="E47" s="29">
        <f>12*Display!$D$5</f>
        <v>1500</v>
      </c>
      <c r="F47" s="29">
        <f>I46*Display!$C$6</f>
        <v>6424.890505</v>
      </c>
      <c r="G47" s="30">
        <f>Display!$C$7</f>
        <v>0.07</v>
      </c>
      <c r="H47" s="29">
        <f t="shared" si="2"/>
        <v>97873.35758</v>
      </c>
      <c r="I47" s="31">
        <f t="shared" si="3"/>
        <v>1385851.459</v>
      </c>
    </row>
    <row r="48">
      <c r="B48" s="2"/>
      <c r="C48" s="2" t="s">
        <v>15</v>
      </c>
      <c r="D48" s="24">
        <f t="shared" ref="D48:F48" si="4">SUM(D3:D47)</f>
        <v>132000</v>
      </c>
      <c r="E48" s="24">
        <f t="shared" si="4"/>
        <v>66000</v>
      </c>
      <c r="F48" s="24">
        <f t="shared" si="4"/>
        <v>79190.09724</v>
      </c>
      <c r="H48" s="32">
        <f>SUM(H3:H47)</f>
        <v>1253851.459</v>
      </c>
      <c r="I48" s="33"/>
    </row>
    <row r="49" ht="7.5" customHeight="1"/>
  </sheetData>
  <drawing r:id="rId1"/>
</worksheet>
</file>