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irement Display" sheetId="1" r:id="rId4"/>
    <sheet state="visible" name="Retirement Data" sheetId="2" r:id="rId5"/>
    <sheet state="visible" name="Auto Loan Display" sheetId="3" r:id="rId6"/>
    <sheet state="visible" name="Auto Loan Data" sheetId="4" r:id="rId7"/>
  </sheets>
  <definedNames/>
  <calcPr/>
</workbook>
</file>

<file path=xl/sharedStrings.xml><?xml version="1.0" encoding="utf-8"?>
<sst xmlns="http://schemas.openxmlformats.org/spreadsheetml/2006/main" count="37" uniqueCount="34">
  <si>
    <t>Annual</t>
  </si>
  <si>
    <t>Monthly</t>
  </si>
  <si>
    <t>Salary:</t>
  </si>
  <si>
    <t>Contribution:</t>
  </si>
  <si>
    <t>Matching:</t>
  </si>
  <si>
    <t>Avg Dividend:</t>
  </si>
  <si>
    <t>Avg Growth:</t>
  </si>
  <si>
    <t>Year</t>
  </si>
  <si>
    <t>Age</t>
  </si>
  <si>
    <t>Contribution</t>
  </si>
  <si>
    <t>Matching</t>
  </si>
  <si>
    <t>Dividend</t>
  </si>
  <si>
    <t>Return</t>
  </si>
  <si>
    <t>Growth</t>
  </si>
  <si>
    <t>Balance</t>
  </si>
  <si>
    <t>Totals:</t>
  </si>
  <si>
    <t>Loan Amount:</t>
  </si>
  <si>
    <t>Rate 1:</t>
  </si>
  <si>
    <t>Term 1:</t>
  </si>
  <si>
    <t>Monthly Payment 1:</t>
  </si>
  <si>
    <t>Rate 2:</t>
  </si>
  <si>
    <t>Term 2:</t>
  </si>
  <si>
    <t>Monthly Payment 2:</t>
  </si>
  <si>
    <t>Loan Terms #1</t>
  </si>
  <si>
    <t>Loan Terms #2</t>
  </si>
  <si>
    <t>Payment #</t>
  </si>
  <si>
    <t>Date</t>
  </si>
  <si>
    <t>Payment</t>
  </si>
  <si>
    <t>Principal</t>
  </si>
  <si>
    <t>Interest</t>
  </si>
  <si>
    <t>Total Spent Loan 1</t>
  </si>
  <si>
    <t>Balance 1</t>
  </si>
  <si>
    <t>Total Spent Loan 2</t>
  </si>
  <si>
    <t>Balance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</si>
</sst>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%"/>
    <numFmt numFmtId="166" formatCode="&quot;$&quot;#,##0.00"/>
    <numFmt numFmtId="167" formatCode="mmm&quot; &quot;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2" numFmtId="164" xfId="0" applyAlignment="1" applyBorder="1" applyFont="1" applyNumberFormat="1">
      <alignment readingOrder="0"/>
    </xf>
    <xf borderId="3" fillId="0" fontId="2" numFmtId="0" xfId="0" applyBorder="1" applyFont="1"/>
    <xf borderId="4" fillId="0" fontId="1" numFmtId="0" xfId="0" applyAlignment="1" applyBorder="1" applyFont="1">
      <alignment horizontal="right" readingOrder="0" shrinkToFit="0" wrapText="1"/>
    </xf>
    <xf borderId="0" fillId="0" fontId="2" numFmtId="10" xfId="0" applyAlignment="1" applyFont="1" applyNumberFormat="1">
      <alignment readingOrder="0"/>
    </xf>
    <xf borderId="5" fillId="0" fontId="2" numFmtId="164" xfId="0" applyBorder="1" applyFont="1" applyNumberFormat="1"/>
    <xf borderId="6" fillId="0" fontId="1" numFmtId="0" xfId="0" applyAlignment="1" applyBorder="1" applyFont="1">
      <alignment horizontal="right" readingOrder="0" shrinkToFit="0" wrapText="1"/>
    </xf>
    <xf borderId="7" fillId="0" fontId="2" numFmtId="10" xfId="0" applyAlignment="1" applyBorder="1" applyFont="1" applyNumberFormat="1">
      <alignment readingOrder="0"/>
    </xf>
    <xf borderId="8" fillId="0" fontId="2" numFmtId="164" xfId="0" applyBorder="1" applyFont="1" applyNumberFormat="1"/>
    <xf borderId="4" fillId="0" fontId="1" numFmtId="0" xfId="0" applyAlignment="1" applyBorder="1" applyFont="1">
      <alignment horizontal="right" readingOrder="0"/>
    </xf>
    <xf borderId="5" fillId="0" fontId="2" numFmtId="0" xfId="0" applyBorder="1" applyFont="1"/>
    <xf borderId="7" fillId="0" fontId="2" numFmtId="165" xfId="0" applyAlignment="1" applyBorder="1" applyFont="1" applyNumberFormat="1">
      <alignment readingOrder="0"/>
    </xf>
    <xf borderId="8" fillId="0" fontId="2" numFmtId="0" xfId="0" applyBorder="1" applyFont="1"/>
    <xf borderId="7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4" fillId="0" fontId="2" numFmtId="164" xfId="0" applyBorder="1" applyFont="1" applyNumberFormat="1"/>
    <xf borderId="7" fillId="0" fontId="2" numFmtId="0" xfId="0" applyBorder="1" applyFont="1"/>
    <xf borderId="7" fillId="0" fontId="2" numFmtId="164" xfId="0" applyBorder="1" applyFont="1" applyNumberFormat="1"/>
    <xf borderId="7" fillId="0" fontId="2" numFmtId="165" xfId="0" applyBorder="1" applyFont="1" applyNumberFormat="1"/>
    <xf borderId="6" fillId="0" fontId="2" numFmtId="164" xfId="0" applyBorder="1" applyFont="1" applyNumberFormat="1"/>
    <xf borderId="0" fillId="0" fontId="2" numFmtId="0" xfId="0" applyAlignment="1" applyFont="1">
      <alignment horizontal="right" readingOrder="0"/>
    </xf>
    <xf borderId="0" fillId="2" fontId="2" numFmtId="164" xfId="0" applyAlignment="1" applyFill="1" applyFont="1" applyNumberFormat="1">
      <alignment horizontal="right"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horizontal="right" readingOrder="0"/>
    </xf>
    <xf borderId="0" fillId="2" fontId="2" numFmtId="10" xfId="0" applyAlignment="1" applyFont="1" applyNumberFormat="1">
      <alignment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horizontal="right" readingOrder="0"/>
    </xf>
    <xf borderId="0" fillId="3" fontId="2" numFmtId="166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166" xfId="0" applyFont="1" applyNumberFormat="1"/>
    <xf borderId="0" fillId="0" fontId="2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Retirement Account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'Retirement Data'!$I$2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'Retirement Data'!$B$3:$B$47</c:f>
            </c:strRef>
          </c:cat>
          <c:val>
            <c:numRef>
              <c:f>'Retirement Data'!$I$3:$I$47</c:f>
              <c:numCache/>
            </c:numRef>
          </c:val>
          <c:smooth val="0"/>
        </c:ser>
        <c:axId val="1225379766"/>
        <c:axId val="8461084"/>
      </c:lineChart>
      <c:catAx>
        <c:axId val="1225379766"/>
        <c:scaling>
          <c:orientation val="minMax"/>
          <c:max val="206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1084"/>
      </c:catAx>
      <c:valAx>
        <c:axId val="846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379766"/>
        <c:majorUnit val="250000.0"/>
        <c:minorUnit val="5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Retirement Growth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'Retirement Data'!$H$2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37"/>
            <c:marker>
              <c:symbol val="none"/>
            </c:marker>
          </c:dPt>
          <c:cat>
            <c:strRef>
              <c:f>'Retirement Data'!$B$3:$B$47</c:f>
            </c:strRef>
          </c:cat>
          <c:val>
            <c:numRef>
              <c:f>'Retirement Data'!$H$3:$H$47</c:f>
              <c:numCache/>
            </c:numRef>
          </c:val>
          <c:smooth val="1"/>
        </c:ser>
        <c:axId val="1735665945"/>
        <c:axId val="1910174781"/>
      </c:lineChart>
      <c:catAx>
        <c:axId val="1735665945"/>
        <c:scaling>
          <c:orientation val="minMax"/>
          <c:max val="206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74781"/>
      </c:catAx>
      <c:valAx>
        <c:axId val="191017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665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Auto Loan Payment Options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'Auto Loan Data'!$H$2:$H$3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'Auto Loan Data'!$C$4:$C$64</c:f>
            </c:strRef>
          </c:cat>
          <c:val>
            <c:numRef>
              <c:f>'Auto Loan Data'!$H$4:$H$64</c:f>
              <c:numCache/>
            </c:numRef>
          </c:val>
          <c:smooth val="0"/>
        </c:ser>
        <c:ser>
          <c:idx val="1"/>
          <c:order val="1"/>
          <c:tx>
            <c:strRef>
              <c:f>'Auto Loan Data'!$N$2:$N$3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'Auto Loan Data'!$C$4:$C$64</c:f>
            </c:strRef>
          </c:cat>
          <c:val>
            <c:numRef>
              <c:f>'Auto Loan Data'!$N$4:$N$64</c:f>
              <c:numCache/>
            </c:numRef>
          </c:val>
          <c:smooth val="0"/>
        </c:ser>
        <c:axId val="1777050004"/>
        <c:axId val="1004987127"/>
      </c:lineChart>
      <c:catAx>
        <c:axId val="1777050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987127"/>
      </c:catAx>
      <c:valAx>
        <c:axId val="100498712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050004"/>
        <c:majorUnit val="5000.0"/>
        <c:min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</xdr:row>
      <xdr:rowOff>28575</xdr:rowOff>
    </xdr:from>
    <xdr:ext cx="57150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17</xdr:row>
      <xdr:rowOff>38100</xdr:rowOff>
    </xdr:from>
    <xdr:ext cx="5715000" cy="3019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1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12.63"/>
    <col customWidth="1" min="3" max="4" width="9.5"/>
    <col customWidth="1" min="5" max="5" width="1.38"/>
  </cols>
  <sheetData>
    <row r="1" ht="7.5" customHeight="1">
      <c r="A1" s="1"/>
      <c r="B1" s="1"/>
      <c r="C1" s="2"/>
      <c r="D1" s="2"/>
    </row>
    <row r="2">
      <c r="A2" s="1"/>
      <c r="B2" s="1"/>
      <c r="C2" s="2" t="s">
        <v>0</v>
      </c>
      <c r="D2" s="2" t="s">
        <v>1</v>
      </c>
    </row>
    <row r="3">
      <c r="A3" s="3"/>
      <c r="B3" s="4" t="s">
        <v>2</v>
      </c>
      <c r="C3" s="5">
        <v>60000.0</v>
      </c>
      <c r="D3" s="6"/>
    </row>
    <row r="4">
      <c r="A4" s="3"/>
      <c r="B4" s="7" t="s">
        <v>3</v>
      </c>
      <c r="C4" s="8">
        <v>0.05</v>
      </c>
      <c r="D4" s="9">
        <f t="shared" ref="D4:D5" si="1">$C$3/12*C4</f>
        <v>250</v>
      </c>
    </row>
    <row r="5">
      <c r="A5" s="3"/>
      <c r="B5" s="10" t="s">
        <v>4</v>
      </c>
      <c r="C5" s="11">
        <v>0.025</v>
      </c>
      <c r="D5" s="12">
        <f t="shared" si="1"/>
        <v>125</v>
      </c>
    </row>
    <row r="6">
      <c r="A6" s="2"/>
      <c r="B6" s="13" t="s">
        <v>5</v>
      </c>
      <c r="C6" s="8">
        <v>0.005</v>
      </c>
      <c r="D6" s="14"/>
    </row>
    <row r="7">
      <c r="A7" s="3"/>
      <c r="B7" s="10" t="s">
        <v>6</v>
      </c>
      <c r="C7" s="15">
        <v>0.07</v>
      </c>
      <c r="D7" s="16"/>
    </row>
    <row r="8" ht="7.5" customHeight="1"/>
    <row r="49">
      <c r="G4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10" max="10" width="1.38"/>
  </cols>
  <sheetData>
    <row r="1" ht="7.5" customHeight="1"/>
    <row r="2">
      <c r="B2" s="17" t="s">
        <v>7</v>
      </c>
      <c r="C2" s="17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7" t="s">
        <v>13</v>
      </c>
      <c r="I2" s="18" t="s">
        <v>14</v>
      </c>
    </row>
    <row r="3">
      <c r="B3" s="19">
        <v>2024.0</v>
      </c>
      <c r="C3" s="19">
        <v>21.0</v>
      </c>
      <c r="D3" s="20">
        <v>0.0</v>
      </c>
      <c r="E3" s="20">
        <v>0.0</v>
      </c>
      <c r="F3" s="20">
        <v>0.0</v>
      </c>
      <c r="G3" s="21">
        <v>0.0</v>
      </c>
      <c r="H3" s="19">
        <v>0.0</v>
      </c>
      <c r="I3" s="22">
        <v>0.0</v>
      </c>
    </row>
    <row r="4">
      <c r="B4" s="23">
        <f t="shared" ref="B4:C4" si="1">B3+1</f>
        <v>2025</v>
      </c>
      <c r="C4" s="23">
        <f t="shared" si="1"/>
        <v>22</v>
      </c>
      <c r="D4" s="24">
        <f>12*'Retirement Display'!$D$4</f>
        <v>3000</v>
      </c>
      <c r="E4" s="24">
        <f>12*'Retirement Display'!$D$5</f>
        <v>1500</v>
      </c>
      <c r="F4" s="24">
        <f>I3*'Retirement Display'!$C$6</f>
        <v>0</v>
      </c>
      <c r="G4" s="25">
        <f>'Retirement Display'!$C$7</f>
        <v>0.07</v>
      </c>
      <c r="H4" s="24">
        <f t="shared" ref="H4:H47" si="3">I4-I3-E4-D4</f>
        <v>0</v>
      </c>
      <c r="I4" s="26">
        <f t="shared" ref="I4:I47" si="4">I3+(G4*I3)+D4+E4+F4</f>
        <v>4500</v>
      </c>
    </row>
    <row r="5">
      <c r="B5" s="23">
        <f t="shared" ref="B5:C5" si="2">B4+1</f>
        <v>2026</v>
      </c>
      <c r="C5" s="23">
        <f t="shared" si="2"/>
        <v>23</v>
      </c>
      <c r="D5" s="24">
        <f>12*'Retirement Display'!$D$4</f>
        <v>3000</v>
      </c>
      <c r="E5" s="24">
        <f>12*'Retirement Display'!$D$5</f>
        <v>1500</v>
      </c>
      <c r="F5" s="24">
        <f>I4*'Retirement Display'!$C$6</f>
        <v>22.5</v>
      </c>
      <c r="G5" s="25">
        <f>'Retirement Display'!$C$7</f>
        <v>0.07</v>
      </c>
      <c r="H5" s="24">
        <f t="shared" si="3"/>
        <v>337.5</v>
      </c>
      <c r="I5" s="26">
        <f t="shared" si="4"/>
        <v>9337.5</v>
      </c>
    </row>
    <row r="6">
      <c r="B6" s="23">
        <f t="shared" ref="B6:C6" si="5">B5+1</f>
        <v>2027</v>
      </c>
      <c r="C6" s="23">
        <f t="shared" si="5"/>
        <v>24</v>
      </c>
      <c r="D6" s="24">
        <f>12*'Retirement Display'!$D$4</f>
        <v>3000</v>
      </c>
      <c r="E6" s="24">
        <f>12*'Retirement Display'!$D$5</f>
        <v>1500</v>
      </c>
      <c r="F6" s="24">
        <f>I5*'Retirement Display'!$C$6</f>
        <v>46.6875</v>
      </c>
      <c r="G6" s="25">
        <f>'Retirement Display'!$C$7</f>
        <v>0.07</v>
      </c>
      <c r="H6" s="24">
        <f t="shared" si="3"/>
        <v>700.3125</v>
      </c>
      <c r="I6" s="26">
        <f t="shared" si="4"/>
        <v>14537.8125</v>
      </c>
    </row>
    <row r="7">
      <c r="B7" s="23">
        <f t="shared" ref="B7:C7" si="6">B6+1</f>
        <v>2028</v>
      </c>
      <c r="C7" s="23">
        <f t="shared" si="6"/>
        <v>25</v>
      </c>
      <c r="D7" s="24">
        <f>12*'Retirement Display'!$D$4</f>
        <v>3000</v>
      </c>
      <c r="E7" s="24">
        <f>12*'Retirement Display'!$D$5</f>
        <v>1500</v>
      </c>
      <c r="F7" s="24">
        <f>I6*'Retirement Display'!$C$6</f>
        <v>72.6890625</v>
      </c>
      <c r="G7" s="25">
        <f>'Retirement Display'!$C$7</f>
        <v>0.07</v>
      </c>
      <c r="H7" s="24">
        <f t="shared" si="3"/>
        <v>1090.335938</v>
      </c>
      <c r="I7" s="26">
        <f t="shared" si="4"/>
        <v>20128.14844</v>
      </c>
    </row>
    <row r="8">
      <c r="B8" s="23">
        <f t="shared" ref="B8:C8" si="7">B7+1</f>
        <v>2029</v>
      </c>
      <c r="C8" s="23">
        <f t="shared" si="7"/>
        <v>26</v>
      </c>
      <c r="D8" s="24">
        <f>12*'Retirement Display'!$D$4</f>
        <v>3000</v>
      </c>
      <c r="E8" s="24">
        <f>12*'Retirement Display'!$D$5</f>
        <v>1500</v>
      </c>
      <c r="F8" s="24">
        <f>I7*'Retirement Display'!$C$6</f>
        <v>100.6407422</v>
      </c>
      <c r="G8" s="25">
        <f>'Retirement Display'!$C$7</f>
        <v>0.07</v>
      </c>
      <c r="H8" s="24">
        <f t="shared" si="3"/>
        <v>1509.611133</v>
      </c>
      <c r="I8" s="26">
        <f t="shared" si="4"/>
        <v>26137.75957</v>
      </c>
    </row>
    <row r="9">
      <c r="B9" s="23">
        <f t="shared" ref="B9:C9" si="8">B8+1</f>
        <v>2030</v>
      </c>
      <c r="C9" s="23">
        <f t="shared" si="8"/>
        <v>27</v>
      </c>
      <c r="D9" s="24">
        <f>12*'Retirement Display'!$D$4</f>
        <v>3000</v>
      </c>
      <c r="E9" s="24">
        <f>12*'Retirement Display'!$D$5</f>
        <v>1500</v>
      </c>
      <c r="F9" s="24">
        <f>I8*'Retirement Display'!$C$6</f>
        <v>130.6887979</v>
      </c>
      <c r="G9" s="25">
        <f>'Retirement Display'!$C$7</f>
        <v>0.07</v>
      </c>
      <c r="H9" s="24">
        <f t="shared" si="3"/>
        <v>1960.331968</v>
      </c>
      <c r="I9" s="26">
        <f t="shared" si="4"/>
        <v>32598.09154</v>
      </c>
    </row>
    <row r="10">
      <c r="B10" s="23">
        <f t="shared" ref="B10:C10" si="9">B9+1</f>
        <v>2031</v>
      </c>
      <c r="C10" s="23">
        <f t="shared" si="9"/>
        <v>28</v>
      </c>
      <c r="D10" s="24">
        <f>12*'Retirement Display'!$D$4</f>
        <v>3000</v>
      </c>
      <c r="E10" s="24">
        <f>12*'Retirement Display'!$D$5</f>
        <v>1500</v>
      </c>
      <c r="F10" s="24">
        <f>I9*'Retirement Display'!$C$6</f>
        <v>162.9904577</v>
      </c>
      <c r="G10" s="25">
        <f>'Retirement Display'!$C$7</f>
        <v>0.07</v>
      </c>
      <c r="H10" s="24">
        <f t="shared" si="3"/>
        <v>2444.856865</v>
      </c>
      <c r="I10" s="26">
        <f t="shared" si="4"/>
        <v>39542.9484</v>
      </c>
    </row>
    <row r="11">
      <c r="B11" s="23">
        <f t="shared" ref="B11:C11" si="10">B10+1</f>
        <v>2032</v>
      </c>
      <c r="C11" s="23">
        <f t="shared" si="10"/>
        <v>29</v>
      </c>
      <c r="D11" s="24">
        <f>12*'Retirement Display'!$D$4</f>
        <v>3000</v>
      </c>
      <c r="E11" s="24">
        <f>12*'Retirement Display'!$D$5</f>
        <v>1500</v>
      </c>
      <c r="F11" s="24">
        <f>I10*'Retirement Display'!$C$6</f>
        <v>197.714742</v>
      </c>
      <c r="G11" s="25">
        <f>'Retirement Display'!$C$7</f>
        <v>0.07</v>
      </c>
      <c r="H11" s="24">
        <f t="shared" si="3"/>
        <v>2965.72113</v>
      </c>
      <c r="I11" s="26">
        <f t="shared" si="4"/>
        <v>47008.66953</v>
      </c>
    </row>
    <row r="12">
      <c r="B12" s="23">
        <f t="shared" ref="B12:C12" si="11">B11+1</f>
        <v>2033</v>
      </c>
      <c r="C12" s="23">
        <f t="shared" si="11"/>
        <v>30</v>
      </c>
      <c r="D12" s="24">
        <f>12*'Retirement Display'!$D$4</f>
        <v>3000</v>
      </c>
      <c r="E12" s="24">
        <f>12*'Retirement Display'!$D$5</f>
        <v>1500</v>
      </c>
      <c r="F12" s="24">
        <f>I11*'Retirement Display'!$C$6</f>
        <v>235.0433477</v>
      </c>
      <c r="G12" s="25">
        <f>'Retirement Display'!$C$7</f>
        <v>0.07</v>
      </c>
      <c r="H12" s="24">
        <f t="shared" si="3"/>
        <v>3525.650215</v>
      </c>
      <c r="I12" s="26">
        <f t="shared" si="4"/>
        <v>55034.31975</v>
      </c>
    </row>
    <row r="13">
      <c r="B13" s="23">
        <f t="shared" ref="B13:C13" si="12">B12+1</f>
        <v>2034</v>
      </c>
      <c r="C13" s="23">
        <f t="shared" si="12"/>
        <v>31</v>
      </c>
      <c r="D13" s="24">
        <f>12*'Retirement Display'!$D$4</f>
        <v>3000</v>
      </c>
      <c r="E13" s="24">
        <f>12*'Retirement Display'!$D$5</f>
        <v>1500</v>
      </c>
      <c r="F13" s="24">
        <f>I12*'Retirement Display'!$C$6</f>
        <v>275.1715987</v>
      </c>
      <c r="G13" s="25">
        <f>'Retirement Display'!$C$7</f>
        <v>0.07</v>
      </c>
      <c r="H13" s="24">
        <f t="shared" si="3"/>
        <v>4127.573981</v>
      </c>
      <c r="I13" s="26">
        <f t="shared" si="4"/>
        <v>63661.89373</v>
      </c>
    </row>
    <row r="14">
      <c r="B14" s="23">
        <f t="shared" ref="B14:C14" si="13">B13+1</f>
        <v>2035</v>
      </c>
      <c r="C14" s="23">
        <f t="shared" si="13"/>
        <v>32</v>
      </c>
      <c r="D14" s="24">
        <f>12*'Retirement Display'!$D$4</f>
        <v>3000</v>
      </c>
      <c r="E14" s="24">
        <f>12*'Retirement Display'!$D$5</f>
        <v>1500</v>
      </c>
      <c r="F14" s="24">
        <f>I13*'Retirement Display'!$C$6</f>
        <v>318.3094686</v>
      </c>
      <c r="G14" s="25">
        <f>'Retirement Display'!$C$7</f>
        <v>0.07</v>
      </c>
      <c r="H14" s="24">
        <f t="shared" si="3"/>
        <v>4774.64203</v>
      </c>
      <c r="I14" s="26">
        <f t="shared" si="4"/>
        <v>72936.53576</v>
      </c>
    </row>
    <row r="15">
      <c r="B15" s="23">
        <f t="shared" ref="B15:C15" si="14">B14+1</f>
        <v>2036</v>
      </c>
      <c r="C15" s="23">
        <f t="shared" si="14"/>
        <v>33</v>
      </c>
      <c r="D15" s="24">
        <f>12*'Retirement Display'!$D$4</f>
        <v>3000</v>
      </c>
      <c r="E15" s="24">
        <f>12*'Retirement Display'!$D$5</f>
        <v>1500</v>
      </c>
      <c r="F15" s="24">
        <f>I14*'Retirement Display'!$C$6</f>
        <v>364.6826788</v>
      </c>
      <c r="G15" s="25">
        <f>'Retirement Display'!$C$7</f>
        <v>0.07</v>
      </c>
      <c r="H15" s="24">
        <f t="shared" si="3"/>
        <v>5470.240182</v>
      </c>
      <c r="I15" s="26">
        <f t="shared" si="4"/>
        <v>82906.77594</v>
      </c>
    </row>
    <row r="16">
      <c r="B16" s="23">
        <f t="shared" ref="B16:C16" si="15">B15+1</f>
        <v>2037</v>
      </c>
      <c r="C16" s="23">
        <f t="shared" si="15"/>
        <v>34</v>
      </c>
      <c r="D16" s="24">
        <f>12*'Retirement Display'!$D$4</f>
        <v>3000</v>
      </c>
      <c r="E16" s="24">
        <f>12*'Retirement Display'!$D$5</f>
        <v>1500</v>
      </c>
      <c r="F16" s="24">
        <f>I15*'Retirement Display'!$C$6</f>
        <v>414.5338797</v>
      </c>
      <c r="G16" s="25">
        <f>'Retirement Display'!$C$7</f>
        <v>0.07</v>
      </c>
      <c r="H16" s="24">
        <f t="shared" si="3"/>
        <v>6218.008196</v>
      </c>
      <c r="I16" s="26">
        <f t="shared" si="4"/>
        <v>93624.78414</v>
      </c>
    </row>
    <row r="17">
      <c r="B17" s="23">
        <f t="shared" ref="B17:C17" si="16">B16+1</f>
        <v>2038</v>
      </c>
      <c r="C17" s="23">
        <f t="shared" si="16"/>
        <v>35</v>
      </c>
      <c r="D17" s="24">
        <f>12*'Retirement Display'!$D$4</f>
        <v>3000</v>
      </c>
      <c r="E17" s="24">
        <f>12*'Retirement Display'!$D$5</f>
        <v>1500</v>
      </c>
      <c r="F17" s="24">
        <f>I16*'Retirement Display'!$C$6</f>
        <v>468.1239207</v>
      </c>
      <c r="G17" s="25">
        <f>'Retirement Display'!$C$7</f>
        <v>0.07</v>
      </c>
      <c r="H17" s="24">
        <f t="shared" si="3"/>
        <v>7021.85881</v>
      </c>
      <c r="I17" s="26">
        <f t="shared" si="4"/>
        <v>105146.6429</v>
      </c>
    </row>
    <row r="18">
      <c r="B18" s="23">
        <f t="shared" ref="B18:C18" si="17">B17+1</f>
        <v>2039</v>
      </c>
      <c r="C18" s="23">
        <f t="shared" si="17"/>
        <v>36</v>
      </c>
      <c r="D18" s="24">
        <f>12*'Retirement Display'!$D$4</f>
        <v>3000</v>
      </c>
      <c r="E18" s="24">
        <f>12*'Retirement Display'!$D$5</f>
        <v>1500</v>
      </c>
      <c r="F18" s="24">
        <f>I17*'Retirement Display'!$C$6</f>
        <v>525.7332147</v>
      </c>
      <c r="G18" s="25">
        <f>'Retirement Display'!$C$7</f>
        <v>0.07</v>
      </c>
      <c r="H18" s="24">
        <f t="shared" si="3"/>
        <v>7885.998221</v>
      </c>
      <c r="I18" s="26">
        <f t="shared" si="4"/>
        <v>117532.6412</v>
      </c>
    </row>
    <row r="19">
      <c r="B19" s="23">
        <f t="shared" ref="B19:C19" si="18">B18+1</f>
        <v>2040</v>
      </c>
      <c r="C19" s="23">
        <f t="shared" si="18"/>
        <v>37</v>
      </c>
      <c r="D19" s="24">
        <f>12*'Retirement Display'!$D$4</f>
        <v>3000</v>
      </c>
      <c r="E19" s="24">
        <f>12*'Retirement Display'!$D$5</f>
        <v>1500</v>
      </c>
      <c r="F19" s="24">
        <f>I18*'Retirement Display'!$C$6</f>
        <v>587.6632058</v>
      </c>
      <c r="G19" s="25">
        <f>'Retirement Display'!$C$7</f>
        <v>0.07</v>
      </c>
      <c r="H19" s="24">
        <f t="shared" si="3"/>
        <v>8814.948088</v>
      </c>
      <c r="I19" s="26">
        <f t="shared" si="4"/>
        <v>130847.5893</v>
      </c>
    </row>
    <row r="20">
      <c r="B20" s="23">
        <f t="shared" ref="B20:C20" si="19">B19+1</f>
        <v>2041</v>
      </c>
      <c r="C20" s="23">
        <f t="shared" si="19"/>
        <v>38</v>
      </c>
      <c r="D20" s="24">
        <f>12*'Retirement Display'!$D$4</f>
        <v>3000</v>
      </c>
      <c r="E20" s="24">
        <f>12*'Retirement Display'!$D$5</f>
        <v>1500</v>
      </c>
      <c r="F20" s="24">
        <f>I19*'Retirement Display'!$C$6</f>
        <v>654.2379463</v>
      </c>
      <c r="G20" s="25">
        <f>'Retirement Display'!$C$7</f>
        <v>0.07</v>
      </c>
      <c r="H20" s="24">
        <f t="shared" si="3"/>
        <v>9813.569194</v>
      </c>
      <c r="I20" s="26">
        <f t="shared" si="4"/>
        <v>145161.1585</v>
      </c>
    </row>
    <row r="21">
      <c r="B21" s="23">
        <f t="shared" ref="B21:C21" si="20">B20+1</f>
        <v>2042</v>
      </c>
      <c r="C21" s="23">
        <f t="shared" si="20"/>
        <v>39</v>
      </c>
      <c r="D21" s="24">
        <f>12*'Retirement Display'!$D$4</f>
        <v>3000</v>
      </c>
      <c r="E21" s="24">
        <f>12*'Retirement Display'!$D$5</f>
        <v>1500</v>
      </c>
      <c r="F21" s="24">
        <f>I20*'Retirement Display'!$C$6</f>
        <v>725.8057923</v>
      </c>
      <c r="G21" s="25">
        <f>'Retirement Display'!$C$7</f>
        <v>0.07</v>
      </c>
      <c r="H21" s="24">
        <f t="shared" si="3"/>
        <v>10887.08688</v>
      </c>
      <c r="I21" s="26">
        <f t="shared" si="4"/>
        <v>160548.2453</v>
      </c>
    </row>
    <row r="22">
      <c r="B22" s="23">
        <f t="shared" ref="B22:C22" si="21">B21+1</f>
        <v>2043</v>
      </c>
      <c r="C22" s="23">
        <f t="shared" si="21"/>
        <v>40</v>
      </c>
      <c r="D22" s="24">
        <f>12*'Retirement Display'!$D$4</f>
        <v>3000</v>
      </c>
      <c r="E22" s="24">
        <f>12*'Retirement Display'!$D$5</f>
        <v>1500</v>
      </c>
      <c r="F22" s="24">
        <f>I21*'Retirement Display'!$C$6</f>
        <v>802.7412267</v>
      </c>
      <c r="G22" s="25">
        <f>'Retirement Display'!$C$7</f>
        <v>0.07</v>
      </c>
      <c r="H22" s="24">
        <f t="shared" si="3"/>
        <v>12041.1184</v>
      </c>
      <c r="I22" s="26">
        <f t="shared" si="4"/>
        <v>177089.3637</v>
      </c>
    </row>
    <row r="23">
      <c r="B23" s="23">
        <f t="shared" ref="B23:C23" si="22">B22+1</f>
        <v>2044</v>
      </c>
      <c r="C23" s="23">
        <f t="shared" si="22"/>
        <v>41</v>
      </c>
      <c r="D23" s="24">
        <f>12*'Retirement Display'!$D$4</f>
        <v>3000</v>
      </c>
      <c r="E23" s="24">
        <f>12*'Retirement Display'!$D$5</f>
        <v>1500</v>
      </c>
      <c r="F23" s="24">
        <f>I22*'Retirement Display'!$C$6</f>
        <v>885.4468187</v>
      </c>
      <c r="G23" s="25">
        <f>'Retirement Display'!$C$7</f>
        <v>0.07</v>
      </c>
      <c r="H23" s="24">
        <f t="shared" si="3"/>
        <v>13281.70228</v>
      </c>
      <c r="I23" s="26">
        <f t="shared" si="4"/>
        <v>194871.066</v>
      </c>
    </row>
    <row r="24">
      <c r="B24" s="23">
        <f t="shared" ref="B24:C24" si="23">B23+1</f>
        <v>2045</v>
      </c>
      <c r="C24" s="23">
        <f t="shared" si="23"/>
        <v>42</v>
      </c>
      <c r="D24" s="24">
        <f>12*'Retirement Display'!$D$4</f>
        <v>3000</v>
      </c>
      <c r="E24" s="24">
        <f>12*'Retirement Display'!$D$5</f>
        <v>1500</v>
      </c>
      <c r="F24" s="24">
        <f>I23*'Retirement Display'!$C$6</f>
        <v>974.3553301</v>
      </c>
      <c r="G24" s="25">
        <f>'Retirement Display'!$C$7</f>
        <v>0.07</v>
      </c>
      <c r="H24" s="24">
        <f t="shared" si="3"/>
        <v>14615.32995</v>
      </c>
      <c r="I24" s="26">
        <f t="shared" si="4"/>
        <v>213986.396</v>
      </c>
    </row>
    <row r="25">
      <c r="B25" s="23">
        <f t="shared" ref="B25:C25" si="24">B24+1</f>
        <v>2046</v>
      </c>
      <c r="C25" s="23">
        <f t="shared" si="24"/>
        <v>43</v>
      </c>
      <c r="D25" s="24">
        <f>12*'Retirement Display'!$D$4</f>
        <v>3000</v>
      </c>
      <c r="E25" s="24">
        <f>12*'Retirement Display'!$D$5</f>
        <v>1500</v>
      </c>
      <c r="F25" s="24">
        <f>I24*'Retirement Display'!$C$6</f>
        <v>1069.93198</v>
      </c>
      <c r="G25" s="25">
        <f>'Retirement Display'!$C$7</f>
        <v>0.07</v>
      </c>
      <c r="H25" s="24">
        <f t="shared" si="3"/>
        <v>16048.9797</v>
      </c>
      <c r="I25" s="26">
        <f t="shared" si="4"/>
        <v>234535.3757</v>
      </c>
    </row>
    <row r="26">
      <c r="B26" s="23">
        <f t="shared" ref="B26:C26" si="25">B25+1</f>
        <v>2047</v>
      </c>
      <c r="C26" s="23">
        <f t="shared" si="25"/>
        <v>44</v>
      </c>
      <c r="D26" s="24">
        <f>12*'Retirement Display'!$D$4</f>
        <v>3000</v>
      </c>
      <c r="E26" s="24">
        <f>12*'Retirement Display'!$D$5</f>
        <v>1500</v>
      </c>
      <c r="F26" s="24">
        <f>I25*'Retirement Display'!$C$6</f>
        <v>1172.676878</v>
      </c>
      <c r="G26" s="25">
        <f>'Retirement Display'!$C$7</f>
        <v>0.07</v>
      </c>
      <c r="H26" s="24">
        <f t="shared" si="3"/>
        <v>17590.15317</v>
      </c>
      <c r="I26" s="26">
        <f t="shared" si="4"/>
        <v>256625.5288</v>
      </c>
    </row>
    <row r="27">
      <c r="B27" s="23">
        <f t="shared" ref="B27:C27" si="26">B26+1</f>
        <v>2048</v>
      </c>
      <c r="C27" s="23">
        <f t="shared" si="26"/>
        <v>45</v>
      </c>
      <c r="D27" s="24">
        <f>12*'Retirement Display'!$D$4</f>
        <v>3000</v>
      </c>
      <c r="E27" s="24">
        <f>12*'Retirement Display'!$D$5</f>
        <v>1500</v>
      </c>
      <c r="F27" s="24">
        <f>I26*'Retirement Display'!$C$6</f>
        <v>1283.127644</v>
      </c>
      <c r="G27" s="25">
        <f>'Retirement Display'!$C$7</f>
        <v>0.07</v>
      </c>
      <c r="H27" s="24">
        <f t="shared" si="3"/>
        <v>19246.91466</v>
      </c>
      <c r="I27" s="26">
        <f t="shared" si="4"/>
        <v>280372.4435</v>
      </c>
    </row>
    <row r="28">
      <c r="B28" s="23">
        <f t="shared" ref="B28:C28" si="27">B27+1</f>
        <v>2049</v>
      </c>
      <c r="C28" s="23">
        <f t="shared" si="27"/>
        <v>46</v>
      </c>
      <c r="D28" s="24">
        <f>12*'Retirement Display'!$D$4</f>
        <v>3000</v>
      </c>
      <c r="E28" s="24">
        <f>12*'Retirement Display'!$D$5</f>
        <v>1500</v>
      </c>
      <c r="F28" s="24">
        <f>I27*'Retirement Display'!$C$6</f>
        <v>1401.862218</v>
      </c>
      <c r="G28" s="25">
        <f>'Retirement Display'!$C$7</f>
        <v>0.07</v>
      </c>
      <c r="H28" s="24">
        <f t="shared" si="3"/>
        <v>21027.93326</v>
      </c>
      <c r="I28" s="26">
        <f t="shared" si="4"/>
        <v>305900.3768</v>
      </c>
    </row>
    <row r="29">
      <c r="B29" s="23">
        <f t="shared" ref="B29:C29" si="28">B28+1</f>
        <v>2050</v>
      </c>
      <c r="C29" s="23">
        <f t="shared" si="28"/>
        <v>47</v>
      </c>
      <c r="D29" s="24">
        <f>12*'Retirement Display'!$D$4</f>
        <v>3000</v>
      </c>
      <c r="E29" s="24">
        <f>12*'Retirement Display'!$D$5</f>
        <v>1500</v>
      </c>
      <c r="F29" s="24">
        <f>I28*'Retirement Display'!$C$6</f>
        <v>1529.501884</v>
      </c>
      <c r="G29" s="25">
        <f>'Retirement Display'!$C$7</f>
        <v>0.07</v>
      </c>
      <c r="H29" s="24">
        <f t="shared" si="3"/>
        <v>22942.52826</v>
      </c>
      <c r="I29" s="26">
        <f t="shared" si="4"/>
        <v>333342.905</v>
      </c>
    </row>
    <row r="30">
      <c r="B30" s="23">
        <f t="shared" ref="B30:C30" si="29">B29+1</f>
        <v>2051</v>
      </c>
      <c r="C30" s="23">
        <f t="shared" si="29"/>
        <v>48</v>
      </c>
      <c r="D30" s="24">
        <f>12*'Retirement Display'!$D$4</f>
        <v>3000</v>
      </c>
      <c r="E30" s="24">
        <f>12*'Retirement Display'!$D$5</f>
        <v>1500</v>
      </c>
      <c r="F30" s="24">
        <f>I29*'Retirement Display'!$C$6</f>
        <v>1666.714525</v>
      </c>
      <c r="G30" s="25">
        <f>'Retirement Display'!$C$7</f>
        <v>0.07</v>
      </c>
      <c r="H30" s="24">
        <f t="shared" si="3"/>
        <v>25000.71788</v>
      </c>
      <c r="I30" s="26">
        <f t="shared" si="4"/>
        <v>362843.6229</v>
      </c>
    </row>
    <row r="31">
      <c r="B31" s="23">
        <f t="shared" ref="B31:C31" si="30">B30+1</f>
        <v>2052</v>
      </c>
      <c r="C31" s="23">
        <f t="shared" si="30"/>
        <v>49</v>
      </c>
      <c r="D31" s="24">
        <f>12*'Retirement Display'!$D$4</f>
        <v>3000</v>
      </c>
      <c r="E31" s="24">
        <f>12*'Retirement Display'!$D$5</f>
        <v>1500</v>
      </c>
      <c r="F31" s="24">
        <f>I30*'Retirement Display'!$C$6</f>
        <v>1814.218114</v>
      </c>
      <c r="G31" s="25">
        <f>'Retirement Display'!$C$7</f>
        <v>0.07</v>
      </c>
      <c r="H31" s="24">
        <f t="shared" si="3"/>
        <v>27213.27172</v>
      </c>
      <c r="I31" s="26">
        <f t="shared" si="4"/>
        <v>394556.8946</v>
      </c>
    </row>
    <row r="32">
      <c r="B32" s="23">
        <f t="shared" ref="B32:C32" si="31">B31+1</f>
        <v>2053</v>
      </c>
      <c r="C32" s="23">
        <f t="shared" si="31"/>
        <v>50</v>
      </c>
      <c r="D32" s="24">
        <f>12*'Retirement Display'!$D$4</f>
        <v>3000</v>
      </c>
      <c r="E32" s="24">
        <f>12*'Retirement Display'!$D$5</f>
        <v>1500</v>
      </c>
      <c r="F32" s="24">
        <f>I31*'Retirement Display'!$C$6</f>
        <v>1972.784473</v>
      </c>
      <c r="G32" s="25">
        <f>'Retirement Display'!$C$7</f>
        <v>0.07</v>
      </c>
      <c r="H32" s="24">
        <f t="shared" si="3"/>
        <v>29591.7671</v>
      </c>
      <c r="I32" s="26">
        <f t="shared" si="4"/>
        <v>428648.6617</v>
      </c>
    </row>
    <row r="33">
      <c r="B33" s="23">
        <f t="shared" ref="B33:C33" si="32">B32+1</f>
        <v>2054</v>
      </c>
      <c r="C33" s="23">
        <f t="shared" si="32"/>
        <v>51</v>
      </c>
      <c r="D33" s="24">
        <f>12*'Retirement Display'!$D$4</f>
        <v>3000</v>
      </c>
      <c r="E33" s="24">
        <f>12*'Retirement Display'!$D$5</f>
        <v>1500</v>
      </c>
      <c r="F33" s="24">
        <f>I32*'Retirement Display'!$C$6</f>
        <v>2143.243309</v>
      </c>
      <c r="G33" s="25">
        <f>'Retirement Display'!$C$7</f>
        <v>0.07</v>
      </c>
      <c r="H33" s="24">
        <f t="shared" si="3"/>
        <v>32148.64963</v>
      </c>
      <c r="I33" s="26">
        <f t="shared" si="4"/>
        <v>465297.3113</v>
      </c>
    </row>
    <row r="34">
      <c r="B34" s="23">
        <f t="shared" ref="B34:C34" si="33">B33+1</f>
        <v>2055</v>
      </c>
      <c r="C34" s="23">
        <f t="shared" si="33"/>
        <v>52</v>
      </c>
      <c r="D34" s="24">
        <f>12*'Retirement Display'!$D$4</f>
        <v>3000</v>
      </c>
      <c r="E34" s="24">
        <f>12*'Retirement Display'!$D$5</f>
        <v>1500</v>
      </c>
      <c r="F34" s="24">
        <f>I33*'Retirement Display'!$C$6</f>
        <v>2326.486557</v>
      </c>
      <c r="G34" s="25">
        <f>'Retirement Display'!$C$7</f>
        <v>0.07</v>
      </c>
      <c r="H34" s="24">
        <f t="shared" si="3"/>
        <v>34897.29835</v>
      </c>
      <c r="I34" s="26">
        <f t="shared" si="4"/>
        <v>504694.6097</v>
      </c>
    </row>
    <row r="35">
      <c r="B35" s="23">
        <f t="shared" ref="B35:C35" si="34">B34+1</f>
        <v>2056</v>
      </c>
      <c r="C35" s="23">
        <f t="shared" si="34"/>
        <v>53</v>
      </c>
      <c r="D35" s="24">
        <f>12*'Retirement Display'!$D$4</f>
        <v>3000</v>
      </c>
      <c r="E35" s="24">
        <f>12*'Retirement Display'!$D$5</f>
        <v>1500</v>
      </c>
      <c r="F35" s="24">
        <f>I34*'Retirement Display'!$C$6</f>
        <v>2523.473048</v>
      </c>
      <c r="G35" s="25">
        <f>'Retirement Display'!$C$7</f>
        <v>0.07</v>
      </c>
      <c r="H35" s="24">
        <f t="shared" si="3"/>
        <v>37852.09573</v>
      </c>
      <c r="I35" s="26">
        <f t="shared" si="4"/>
        <v>547046.7054</v>
      </c>
    </row>
    <row r="36">
      <c r="B36" s="23">
        <f t="shared" ref="B36:C36" si="35">B35+1</f>
        <v>2057</v>
      </c>
      <c r="C36" s="23">
        <f t="shared" si="35"/>
        <v>54</v>
      </c>
      <c r="D36" s="24">
        <f>12*'Retirement Display'!$D$4</f>
        <v>3000</v>
      </c>
      <c r="E36" s="24">
        <f>12*'Retirement Display'!$D$5</f>
        <v>1500</v>
      </c>
      <c r="F36" s="24">
        <f>I35*'Retirement Display'!$C$6</f>
        <v>2735.233527</v>
      </c>
      <c r="G36" s="25">
        <f>'Retirement Display'!$C$7</f>
        <v>0.07</v>
      </c>
      <c r="H36" s="24">
        <f t="shared" si="3"/>
        <v>41028.50291</v>
      </c>
      <c r="I36" s="26">
        <f t="shared" si="4"/>
        <v>592575.2083</v>
      </c>
    </row>
    <row r="37">
      <c r="B37" s="23">
        <f t="shared" ref="B37:C37" si="36">B36+1</f>
        <v>2058</v>
      </c>
      <c r="C37" s="23">
        <f t="shared" si="36"/>
        <v>55</v>
      </c>
      <c r="D37" s="24">
        <f>12*'Retirement Display'!$D$4</f>
        <v>3000</v>
      </c>
      <c r="E37" s="24">
        <f>12*'Retirement Display'!$D$5</f>
        <v>1500</v>
      </c>
      <c r="F37" s="24">
        <f>I36*'Retirement Display'!$C$6</f>
        <v>2962.876042</v>
      </c>
      <c r="G37" s="25">
        <f>'Retirement Display'!$C$7</f>
        <v>0.07</v>
      </c>
      <c r="H37" s="24">
        <f t="shared" si="3"/>
        <v>44443.14062</v>
      </c>
      <c r="I37" s="26">
        <f t="shared" si="4"/>
        <v>641518.3489</v>
      </c>
    </row>
    <row r="38">
      <c r="B38" s="23">
        <f t="shared" ref="B38:C38" si="37">B37+1</f>
        <v>2059</v>
      </c>
      <c r="C38" s="23">
        <f t="shared" si="37"/>
        <v>56</v>
      </c>
      <c r="D38" s="24">
        <f>12*'Retirement Display'!$D$4</f>
        <v>3000</v>
      </c>
      <c r="E38" s="24">
        <f>12*'Retirement Display'!$D$5</f>
        <v>1500</v>
      </c>
      <c r="F38" s="24">
        <f>I37*'Retirement Display'!$C$6</f>
        <v>3207.591745</v>
      </c>
      <c r="G38" s="25">
        <f>'Retirement Display'!$C$7</f>
        <v>0.07</v>
      </c>
      <c r="H38" s="24">
        <f t="shared" si="3"/>
        <v>48113.87617</v>
      </c>
      <c r="I38" s="26">
        <f t="shared" si="4"/>
        <v>694132.2251</v>
      </c>
    </row>
    <row r="39">
      <c r="B39" s="23">
        <f t="shared" ref="B39:C39" si="38">B38+1</f>
        <v>2060</v>
      </c>
      <c r="C39" s="23">
        <f t="shared" si="38"/>
        <v>57</v>
      </c>
      <c r="D39" s="24">
        <f>12*'Retirement Display'!$D$4</f>
        <v>3000</v>
      </c>
      <c r="E39" s="24">
        <f>12*'Retirement Display'!$D$5</f>
        <v>1500</v>
      </c>
      <c r="F39" s="24">
        <f>I38*'Retirement Display'!$C$6</f>
        <v>3470.661126</v>
      </c>
      <c r="G39" s="25">
        <f>'Retirement Display'!$C$7</f>
        <v>0.07</v>
      </c>
      <c r="H39" s="24">
        <f t="shared" si="3"/>
        <v>52059.91688</v>
      </c>
      <c r="I39" s="26">
        <f t="shared" si="4"/>
        <v>750692.142</v>
      </c>
    </row>
    <row r="40">
      <c r="B40" s="23">
        <f t="shared" ref="B40:C40" si="39">B39+1</f>
        <v>2061</v>
      </c>
      <c r="C40" s="23">
        <f t="shared" si="39"/>
        <v>58</v>
      </c>
      <c r="D40" s="24">
        <f>12*'Retirement Display'!$D$4</f>
        <v>3000</v>
      </c>
      <c r="E40" s="24">
        <f>12*'Retirement Display'!$D$5</f>
        <v>1500</v>
      </c>
      <c r="F40" s="24">
        <f>I39*'Retirement Display'!$C$6</f>
        <v>3753.46071</v>
      </c>
      <c r="G40" s="25">
        <f>'Retirement Display'!$C$7</f>
        <v>0.07</v>
      </c>
      <c r="H40" s="24">
        <f t="shared" si="3"/>
        <v>56301.91065</v>
      </c>
      <c r="I40" s="26">
        <f t="shared" si="4"/>
        <v>811494.0526</v>
      </c>
    </row>
    <row r="41">
      <c r="B41" s="23">
        <f t="shared" ref="B41:C41" si="40">B40+1</f>
        <v>2062</v>
      </c>
      <c r="C41" s="23">
        <f t="shared" si="40"/>
        <v>59</v>
      </c>
      <c r="D41" s="24">
        <f>12*'Retirement Display'!$D$4</f>
        <v>3000</v>
      </c>
      <c r="E41" s="24">
        <f>12*'Retirement Display'!$D$5</f>
        <v>1500</v>
      </c>
      <c r="F41" s="24">
        <f>I40*'Retirement Display'!$C$6</f>
        <v>4057.470263</v>
      </c>
      <c r="G41" s="25">
        <f>'Retirement Display'!$C$7</f>
        <v>0.07</v>
      </c>
      <c r="H41" s="24">
        <f t="shared" si="3"/>
        <v>60862.05395</v>
      </c>
      <c r="I41" s="26">
        <f t="shared" si="4"/>
        <v>876856.1066</v>
      </c>
    </row>
    <row r="42">
      <c r="B42" s="23">
        <f t="shared" ref="B42:C42" si="41">B41+1</f>
        <v>2063</v>
      </c>
      <c r="C42" s="23">
        <f t="shared" si="41"/>
        <v>60</v>
      </c>
      <c r="D42" s="24">
        <f>12*'Retirement Display'!$D$4</f>
        <v>3000</v>
      </c>
      <c r="E42" s="24">
        <f>12*'Retirement Display'!$D$5</f>
        <v>1500</v>
      </c>
      <c r="F42" s="24">
        <f>I41*'Retirement Display'!$C$6</f>
        <v>4384.280533</v>
      </c>
      <c r="G42" s="25">
        <f>'Retirement Display'!$C$7</f>
        <v>0.07</v>
      </c>
      <c r="H42" s="24">
        <f t="shared" si="3"/>
        <v>65764.20799</v>
      </c>
      <c r="I42" s="26">
        <f t="shared" si="4"/>
        <v>947120.3146</v>
      </c>
    </row>
    <row r="43">
      <c r="B43" s="23">
        <f t="shared" ref="B43:C43" si="42">B42+1</f>
        <v>2064</v>
      </c>
      <c r="C43" s="23">
        <f t="shared" si="42"/>
        <v>61</v>
      </c>
      <c r="D43" s="24">
        <f>12*'Retirement Display'!$D$4</f>
        <v>3000</v>
      </c>
      <c r="E43" s="24">
        <f>12*'Retirement Display'!$D$5</f>
        <v>1500</v>
      </c>
      <c r="F43" s="24">
        <f>I42*'Retirement Display'!$C$6</f>
        <v>4735.601573</v>
      </c>
      <c r="G43" s="25">
        <f>'Retirement Display'!$C$7</f>
        <v>0.07</v>
      </c>
      <c r="H43" s="24">
        <f t="shared" si="3"/>
        <v>71034.02359</v>
      </c>
      <c r="I43" s="26">
        <f t="shared" si="4"/>
        <v>1022654.338</v>
      </c>
    </row>
    <row r="44">
      <c r="B44" s="23">
        <f t="shared" ref="B44:C44" si="43">B43+1</f>
        <v>2065</v>
      </c>
      <c r="C44" s="23">
        <f t="shared" si="43"/>
        <v>62</v>
      </c>
      <c r="D44" s="24">
        <f>12*'Retirement Display'!$D$4</f>
        <v>3000</v>
      </c>
      <c r="E44" s="24">
        <f>12*'Retirement Display'!$D$5</f>
        <v>1500</v>
      </c>
      <c r="F44" s="24">
        <f>I43*'Retirement Display'!$C$6</f>
        <v>5113.271691</v>
      </c>
      <c r="G44" s="25">
        <f>'Retirement Display'!$C$7</f>
        <v>0.07</v>
      </c>
      <c r="H44" s="24">
        <f t="shared" si="3"/>
        <v>76699.07536</v>
      </c>
      <c r="I44" s="26">
        <f t="shared" si="4"/>
        <v>1103853.414</v>
      </c>
    </row>
    <row r="45">
      <c r="B45" s="23">
        <f t="shared" ref="B45:C45" si="44">B44+1</f>
        <v>2066</v>
      </c>
      <c r="C45" s="23">
        <f t="shared" si="44"/>
        <v>63</v>
      </c>
      <c r="D45" s="24">
        <f>12*'Retirement Display'!$D$4</f>
        <v>3000</v>
      </c>
      <c r="E45" s="24">
        <f>12*'Retirement Display'!$D$5</f>
        <v>1500</v>
      </c>
      <c r="F45" s="24">
        <f>I44*'Retirement Display'!$C$6</f>
        <v>5519.267068</v>
      </c>
      <c r="G45" s="25">
        <f>'Retirement Display'!$C$7</f>
        <v>0.07</v>
      </c>
      <c r="H45" s="24">
        <f t="shared" si="3"/>
        <v>82789.00602</v>
      </c>
      <c r="I45" s="26">
        <f t="shared" si="4"/>
        <v>1191142.42</v>
      </c>
    </row>
    <row r="46">
      <c r="B46" s="23">
        <f t="shared" ref="B46:C46" si="45">B45+1</f>
        <v>2067</v>
      </c>
      <c r="C46" s="23">
        <f t="shared" si="45"/>
        <v>64</v>
      </c>
      <c r="D46" s="24">
        <f>12*'Retirement Display'!$D$4</f>
        <v>3000</v>
      </c>
      <c r="E46" s="24">
        <f>12*'Retirement Display'!$D$5</f>
        <v>1500</v>
      </c>
      <c r="F46" s="24">
        <f>I45*'Retirement Display'!$C$6</f>
        <v>5955.712098</v>
      </c>
      <c r="G46" s="25">
        <f>'Retirement Display'!$C$7</f>
        <v>0.07</v>
      </c>
      <c r="H46" s="24">
        <f t="shared" si="3"/>
        <v>89335.68147</v>
      </c>
      <c r="I46" s="26">
        <f t="shared" si="4"/>
        <v>1284978.101</v>
      </c>
    </row>
    <row r="47">
      <c r="B47" s="27">
        <f t="shared" ref="B47:C47" si="46">B46+1</f>
        <v>2068</v>
      </c>
      <c r="C47" s="27">
        <f t="shared" si="46"/>
        <v>65</v>
      </c>
      <c r="D47" s="28">
        <f>12*'Retirement Display'!$D$4</f>
        <v>3000</v>
      </c>
      <c r="E47" s="28">
        <f>12*'Retirement Display'!$D$5</f>
        <v>1500</v>
      </c>
      <c r="F47" s="28">
        <f>I46*'Retirement Display'!$C$6</f>
        <v>6424.890505</v>
      </c>
      <c r="G47" s="29">
        <f>'Retirement Display'!$C$7</f>
        <v>0.07</v>
      </c>
      <c r="H47" s="28">
        <f t="shared" si="3"/>
        <v>96373.35758</v>
      </c>
      <c r="I47" s="30">
        <f t="shared" si="4"/>
        <v>1385851.459</v>
      </c>
    </row>
    <row r="48">
      <c r="B48" s="2"/>
      <c r="C48" s="2" t="s">
        <v>15</v>
      </c>
      <c r="D48" s="24">
        <f t="shared" ref="D48:F48" si="47">SUM(D3:D47)</f>
        <v>132000</v>
      </c>
      <c r="E48" s="24">
        <f t="shared" si="47"/>
        <v>66000</v>
      </c>
      <c r="F48" s="24">
        <f t="shared" si="47"/>
        <v>79190.09724</v>
      </c>
      <c r="H48" s="24"/>
    </row>
    <row r="49" ht="7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15.75"/>
    <col customWidth="1" min="3" max="3" width="9.5"/>
    <col customWidth="1" min="4" max="4" width="1.38"/>
  </cols>
  <sheetData>
    <row r="1" ht="7.5" customHeight="1"/>
    <row r="2">
      <c r="A2" s="31"/>
      <c r="B2" s="32" t="s">
        <v>16</v>
      </c>
      <c r="C2" s="33">
        <v>25000.0</v>
      </c>
    </row>
    <row r="3">
      <c r="A3" s="31"/>
      <c r="B3" s="34" t="s">
        <v>17</v>
      </c>
      <c r="C3" s="35">
        <v>0.05</v>
      </c>
    </row>
    <row r="4">
      <c r="A4" s="31"/>
      <c r="B4" s="36" t="s">
        <v>18</v>
      </c>
      <c r="C4" s="37">
        <v>60.0</v>
      </c>
      <c r="D4" s="19"/>
    </row>
    <row r="5">
      <c r="A5" s="31"/>
      <c r="B5" s="38" t="s">
        <v>19</v>
      </c>
      <c r="C5" s="39">
        <f>($C$2*(C3/12)*(1+C3/12)^C4)/((1+C3/12)^C4-1)</f>
        <v>471.7808411</v>
      </c>
    </row>
    <row r="6">
      <c r="A6" s="31"/>
      <c r="B6" s="36" t="s">
        <v>20</v>
      </c>
      <c r="C6" s="35">
        <v>0.03</v>
      </c>
    </row>
    <row r="7">
      <c r="A7" s="31"/>
      <c r="B7" s="36" t="s">
        <v>21</v>
      </c>
      <c r="C7" s="37">
        <v>36.0</v>
      </c>
    </row>
    <row r="8">
      <c r="A8" s="31"/>
      <c r="B8" s="38" t="s">
        <v>22</v>
      </c>
      <c r="C8" s="39">
        <f>($C$2*(C6/12)*(1+C6/12)^C7)/((1+C6/12)^C7-1)</f>
        <v>727.0302408</v>
      </c>
    </row>
    <row r="9" ht="7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3" width="9.5"/>
    <col customWidth="1" min="4" max="4" width="1.38"/>
    <col customWidth="1" min="5" max="7" width="9.5"/>
    <col customWidth="1" min="8" max="8" width="11.38"/>
    <col customWidth="1" min="9" max="9" width="9.5"/>
    <col customWidth="1" min="10" max="10" width="1.38"/>
    <col customWidth="1" min="11" max="13" width="9.5"/>
    <col customWidth="1" min="14" max="14" width="11.38"/>
    <col customWidth="1" min="15" max="15" width="9.5"/>
    <col customWidth="1" min="16" max="16" width="1.38"/>
  </cols>
  <sheetData>
    <row r="1" ht="7.5" customHeight="1">
      <c r="B1" s="40"/>
      <c r="C1" s="40"/>
    </row>
    <row r="2">
      <c r="B2" s="41"/>
      <c r="D2" s="42"/>
      <c r="E2" s="42" t="s">
        <v>23</v>
      </c>
      <c r="J2" s="19"/>
      <c r="K2" s="42" t="s">
        <v>24</v>
      </c>
    </row>
    <row r="3">
      <c r="B3" s="43" t="s">
        <v>25</v>
      </c>
      <c r="C3" s="43" t="s">
        <v>26</v>
      </c>
      <c r="D3" s="44"/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31"/>
      <c r="K3" s="2" t="s">
        <v>27</v>
      </c>
      <c r="L3" s="2" t="s">
        <v>28</v>
      </c>
      <c r="M3" s="2" t="s">
        <v>29</v>
      </c>
      <c r="N3" s="2" t="s">
        <v>32</v>
      </c>
      <c r="O3" s="2" t="s">
        <v>33</v>
      </c>
    </row>
    <row r="4">
      <c r="B4" s="41"/>
      <c r="C4" s="45"/>
      <c r="D4" s="19"/>
      <c r="E4" s="19">
        <v>0.0</v>
      </c>
      <c r="F4" s="19">
        <v>0.0</v>
      </c>
      <c r="G4" s="19">
        <v>0.0</v>
      </c>
      <c r="H4" s="19">
        <v>0.0</v>
      </c>
      <c r="I4" s="24">
        <f>'Auto Loan Display'!$C$2</f>
        <v>25000</v>
      </c>
      <c r="K4" s="19">
        <v>0.0</v>
      </c>
      <c r="L4" s="19">
        <v>0.0</v>
      </c>
      <c r="M4" s="19">
        <v>0.0</v>
      </c>
      <c r="N4" s="19">
        <v>0.0</v>
      </c>
      <c r="O4" s="24">
        <f>'Auto Loan Display'!$C$2</f>
        <v>25000</v>
      </c>
    </row>
    <row r="5">
      <c r="B5" s="41">
        <v>1.0</v>
      </c>
      <c r="C5" s="45">
        <v>45413.0</v>
      </c>
      <c r="E5" s="46">
        <f>'Auto Loan Display'!$C$5</f>
        <v>471.7808411</v>
      </c>
      <c r="F5" s="46">
        <f t="shared" ref="F5:F64" si="1">E5-G5</f>
        <v>367.6141744</v>
      </c>
      <c r="G5" s="47">
        <f>I4*('Auto Loan Display'!$C$3/12)</f>
        <v>104.1666667</v>
      </c>
      <c r="H5" s="46">
        <f t="shared" ref="H5:H64" si="2">H4+E5</f>
        <v>471.7808411</v>
      </c>
      <c r="I5" s="24">
        <f t="shared" ref="I5:I64" si="3">I4-F5</f>
        <v>24632.38583</v>
      </c>
      <c r="K5" s="46">
        <f>'Auto Loan Display'!$C$8</f>
        <v>727.0302408</v>
      </c>
      <c r="L5" s="46">
        <f t="shared" ref="L5:L40" si="4">K5-M5</f>
        <v>664.5302408</v>
      </c>
      <c r="M5" s="47">
        <f>O4*('Auto Loan Display'!$C$6/12)</f>
        <v>62.5</v>
      </c>
      <c r="N5" s="46">
        <f t="shared" ref="N5:N40" si="5">N4+K5</f>
        <v>727.0302408</v>
      </c>
      <c r="O5" s="24">
        <f t="shared" ref="O5:O40" si="6">O4-L5</f>
        <v>24335.46976</v>
      </c>
    </row>
    <row r="6">
      <c r="B6" s="41">
        <f t="shared" ref="B6:B64" si="7">B5+1</f>
        <v>2</v>
      </c>
      <c r="C6" s="48">
        <f t="shared" ref="C6:C64" si="8">EDATE(C5,1)</f>
        <v>45444</v>
      </c>
      <c r="E6" s="46">
        <f>'Auto Loan Display'!$C$5</f>
        <v>471.7808411</v>
      </c>
      <c r="F6" s="46">
        <f t="shared" si="1"/>
        <v>369.1459002</v>
      </c>
      <c r="G6" s="47">
        <f>I5*('Auto Loan Display'!$C$3/12)</f>
        <v>102.6349409</v>
      </c>
      <c r="H6" s="46">
        <f t="shared" si="2"/>
        <v>943.5616822</v>
      </c>
      <c r="I6" s="24">
        <f t="shared" si="3"/>
        <v>24263.23993</v>
      </c>
      <c r="K6" s="46">
        <f>'Auto Loan Display'!$C$8</f>
        <v>727.0302408</v>
      </c>
      <c r="L6" s="46">
        <f t="shared" si="4"/>
        <v>666.1915664</v>
      </c>
      <c r="M6" s="47">
        <f>O5*('Auto Loan Display'!$C$6/12)</f>
        <v>60.8386744</v>
      </c>
      <c r="N6" s="46">
        <f t="shared" si="5"/>
        <v>1454.060482</v>
      </c>
      <c r="O6" s="24">
        <f t="shared" si="6"/>
        <v>23669.27819</v>
      </c>
    </row>
    <row r="7">
      <c r="B7" s="41">
        <f t="shared" si="7"/>
        <v>3</v>
      </c>
      <c r="C7" s="48">
        <f t="shared" si="8"/>
        <v>45474</v>
      </c>
      <c r="E7" s="46">
        <f>'Auto Loan Display'!$C$5</f>
        <v>471.7808411</v>
      </c>
      <c r="F7" s="46">
        <f t="shared" si="1"/>
        <v>370.6840081</v>
      </c>
      <c r="G7" s="47">
        <f>I6*('Auto Loan Display'!$C$3/12)</f>
        <v>101.096833</v>
      </c>
      <c r="H7" s="46">
        <f t="shared" si="2"/>
        <v>1415.342523</v>
      </c>
      <c r="I7" s="24">
        <f t="shared" si="3"/>
        <v>23892.55592</v>
      </c>
      <c r="K7" s="46">
        <f>'Auto Loan Display'!$C$8</f>
        <v>727.0302408</v>
      </c>
      <c r="L7" s="46">
        <f t="shared" si="4"/>
        <v>667.8570453</v>
      </c>
      <c r="M7" s="47">
        <f>O6*('Auto Loan Display'!$C$6/12)</f>
        <v>59.17319548</v>
      </c>
      <c r="N7" s="46">
        <f t="shared" si="5"/>
        <v>2181.090722</v>
      </c>
      <c r="O7" s="24">
        <f t="shared" si="6"/>
        <v>23001.42115</v>
      </c>
    </row>
    <row r="8">
      <c r="B8" s="41">
        <f t="shared" si="7"/>
        <v>4</v>
      </c>
      <c r="C8" s="48">
        <f t="shared" si="8"/>
        <v>45505</v>
      </c>
      <c r="E8" s="46">
        <f>'Auto Loan Display'!$C$5</f>
        <v>471.7808411</v>
      </c>
      <c r="F8" s="46">
        <f t="shared" si="1"/>
        <v>372.2285248</v>
      </c>
      <c r="G8" s="47">
        <f>I7*('Auto Loan Display'!$C$3/12)</f>
        <v>99.55231632</v>
      </c>
      <c r="H8" s="46">
        <f t="shared" si="2"/>
        <v>1887.123364</v>
      </c>
      <c r="I8" s="24">
        <f t="shared" si="3"/>
        <v>23520.32739</v>
      </c>
      <c r="K8" s="46">
        <f>'Auto Loan Display'!$C$8</f>
        <v>727.0302408</v>
      </c>
      <c r="L8" s="46">
        <f t="shared" si="4"/>
        <v>669.5266879</v>
      </c>
      <c r="M8" s="47">
        <f>O7*('Auto Loan Display'!$C$6/12)</f>
        <v>57.50355287</v>
      </c>
      <c r="N8" s="46">
        <f t="shared" si="5"/>
        <v>2908.120963</v>
      </c>
      <c r="O8" s="24">
        <f t="shared" si="6"/>
        <v>22331.89446</v>
      </c>
    </row>
    <row r="9">
      <c r="B9" s="41">
        <f t="shared" si="7"/>
        <v>5</v>
      </c>
      <c r="C9" s="48">
        <f t="shared" si="8"/>
        <v>45536</v>
      </c>
      <c r="E9" s="46">
        <f>'Auto Loan Display'!$C$5</f>
        <v>471.7808411</v>
      </c>
      <c r="F9" s="46">
        <f t="shared" si="1"/>
        <v>373.779477</v>
      </c>
      <c r="G9" s="47">
        <f>I8*('Auto Loan Display'!$C$3/12)</f>
        <v>98.00136414</v>
      </c>
      <c r="H9" s="46">
        <f t="shared" si="2"/>
        <v>2358.904206</v>
      </c>
      <c r="I9" s="24">
        <f t="shared" si="3"/>
        <v>23146.54792</v>
      </c>
      <c r="K9" s="46">
        <f>'Auto Loan Display'!$C$8</f>
        <v>727.0302408</v>
      </c>
      <c r="L9" s="46">
        <f t="shared" si="4"/>
        <v>671.2005046</v>
      </c>
      <c r="M9" s="47">
        <f>O8*('Auto Loan Display'!$C$6/12)</f>
        <v>55.82973615</v>
      </c>
      <c r="N9" s="46">
        <f t="shared" si="5"/>
        <v>3635.151204</v>
      </c>
      <c r="O9" s="24">
        <f t="shared" si="6"/>
        <v>21660.69396</v>
      </c>
    </row>
    <row r="10">
      <c r="B10" s="41">
        <f t="shared" si="7"/>
        <v>6</v>
      </c>
      <c r="C10" s="48">
        <f t="shared" si="8"/>
        <v>45566</v>
      </c>
      <c r="E10" s="46">
        <f>'Auto Loan Display'!$C$5</f>
        <v>471.7808411</v>
      </c>
      <c r="F10" s="46">
        <f t="shared" si="1"/>
        <v>375.3368915</v>
      </c>
      <c r="G10" s="47">
        <f>I9*('Auto Loan Display'!$C$3/12)</f>
        <v>96.44394965</v>
      </c>
      <c r="H10" s="46">
        <f t="shared" si="2"/>
        <v>2830.685047</v>
      </c>
      <c r="I10" s="24">
        <f t="shared" si="3"/>
        <v>22771.21102</v>
      </c>
      <c r="K10" s="46">
        <f>'Auto Loan Display'!$C$8</f>
        <v>727.0302408</v>
      </c>
      <c r="L10" s="46">
        <f t="shared" si="4"/>
        <v>672.8785059</v>
      </c>
      <c r="M10" s="47">
        <f>O9*('Auto Loan Display'!$C$6/12)</f>
        <v>54.15173489</v>
      </c>
      <c r="N10" s="46">
        <f t="shared" si="5"/>
        <v>4362.181445</v>
      </c>
      <c r="O10" s="24">
        <f t="shared" si="6"/>
        <v>20987.81545</v>
      </c>
    </row>
    <row r="11">
      <c r="B11" s="41">
        <f t="shared" si="7"/>
        <v>7</v>
      </c>
      <c r="C11" s="48">
        <f t="shared" si="8"/>
        <v>45597</v>
      </c>
      <c r="E11" s="46">
        <f>'Auto Loan Display'!$C$5</f>
        <v>471.7808411</v>
      </c>
      <c r="F11" s="46">
        <f t="shared" si="1"/>
        <v>376.9007952</v>
      </c>
      <c r="G11" s="47">
        <f>I10*('Auto Loan Display'!$C$3/12)</f>
        <v>94.88004593</v>
      </c>
      <c r="H11" s="46">
        <f t="shared" si="2"/>
        <v>3302.465888</v>
      </c>
      <c r="I11" s="24">
        <f t="shared" si="3"/>
        <v>22394.31023</v>
      </c>
      <c r="K11" s="46">
        <f>'Auto Loan Display'!$C$8</f>
        <v>727.0302408</v>
      </c>
      <c r="L11" s="46">
        <f t="shared" si="4"/>
        <v>674.5607021</v>
      </c>
      <c r="M11" s="47">
        <f>O10*('Auto Loan Display'!$C$6/12)</f>
        <v>52.46953862</v>
      </c>
      <c r="N11" s="46">
        <f t="shared" si="5"/>
        <v>5089.211685</v>
      </c>
      <c r="O11" s="24">
        <f t="shared" si="6"/>
        <v>20313.25475</v>
      </c>
    </row>
    <row r="12">
      <c r="B12" s="41">
        <f t="shared" si="7"/>
        <v>8</v>
      </c>
      <c r="C12" s="48">
        <f t="shared" si="8"/>
        <v>45627</v>
      </c>
      <c r="E12" s="46">
        <f>'Auto Loan Display'!$C$5</f>
        <v>471.7808411</v>
      </c>
      <c r="F12" s="46">
        <f t="shared" si="1"/>
        <v>378.4712151</v>
      </c>
      <c r="G12" s="47">
        <f>I11*('Auto Loan Display'!$C$3/12)</f>
        <v>93.30962595</v>
      </c>
      <c r="H12" s="46">
        <f t="shared" si="2"/>
        <v>3774.246729</v>
      </c>
      <c r="I12" s="24">
        <f t="shared" si="3"/>
        <v>22015.83901</v>
      </c>
      <c r="K12" s="46">
        <f>'Auto Loan Display'!$C$8</f>
        <v>727.0302408</v>
      </c>
      <c r="L12" s="46">
        <f t="shared" si="4"/>
        <v>676.2471039</v>
      </c>
      <c r="M12" s="47">
        <f>O11*('Auto Loan Display'!$C$6/12)</f>
        <v>50.78313687</v>
      </c>
      <c r="N12" s="46">
        <f t="shared" si="5"/>
        <v>5816.241926</v>
      </c>
      <c r="O12" s="24">
        <f t="shared" si="6"/>
        <v>19637.00764</v>
      </c>
    </row>
    <row r="13">
      <c r="B13" s="41">
        <f t="shared" si="7"/>
        <v>9</v>
      </c>
      <c r="C13" s="48">
        <f t="shared" si="8"/>
        <v>45658</v>
      </c>
      <c r="E13" s="46">
        <f>'Auto Loan Display'!$C$5</f>
        <v>471.7808411</v>
      </c>
      <c r="F13" s="46">
        <f t="shared" si="1"/>
        <v>380.0481785</v>
      </c>
      <c r="G13" s="47">
        <f>I12*('Auto Loan Display'!$C$3/12)</f>
        <v>91.73266256</v>
      </c>
      <c r="H13" s="46">
        <f t="shared" si="2"/>
        <v>4246.02757</v>
      </c>
      <c r="I13" s="24">
        <f t="shared" si="3"/>
        <v>21635.79084</v>
      </c>
      <c r="K13" s="46">
        <f>'Auto Loan Display'!$C$8</f>
        <v>727.0302408</v>
      </c>
      <c r="L13" s="46">
        <f t="shared" si="4"/>
        <v>677.9377217</v>
      </c>
      <c r="M13" s="47">
        <f>O12*('Auto Loan Display'!$C$6/12)</f>
        <v>49.09251911</v>
      </c>
      <c r="N13" s="46">
        <f t="shared" si="5"/>
        <v>6543.272167</v>
      </c>
      <c r="O13" s="24">
        <f t="shared" si="6"/>
        <v>18959.06992</v>
      </c>
    </row>
    <row r="14">
      <c r="B14" s="41">
        <f t="shared" si="7"/>
        <v>10</v>
      </c>
      <c r="C14" s="48">
        <f t="shared" si="8"/>
        <v>45689</v>
      </c>
      <c r="E14" s="46">
        <f>'Auto Loan Display'!$C$5</f>
        <v>471.7808411</v>
      </c>
      <c r="F14" s="46">
        <f t="shared" si="1"/>
        <v>381.6317126</v>
      </c>
      <c r="G14" s="47">
        <f>I13*('Auto Loan Display'!$C$3/12)</f>
        <v>90.14912848</v>
      </c>
      <c r="H14" s="46">
        <f t="shared" si="2"/>
        <v>4717.808411</v>
      </c>
      <c r="I14" s="24">
        <f t="shared" si="3"/>
        <v>21254.15912</v>
      </c>
      <c r="K14" s="46">
        <f>'Auto Loan Display'!$C$8</f>
        <v>727.0302408</v>
      </c>
      <c r="L14" s="46">
        <f t="shared" si="4"/>
        <v>679.632566</v>
      </c>
      <c r="M14" s="47">
        <f>O13*('Auto Loan Display'!$C$6/12)</f>
        <v>47.3976748</v>
      </c>
      <c r="N14" s="46">
        <f t="shared" si="5"/>
        <v>7270.302408</v>
      </c>
      <c r="O14" s="24">
        <f t="shared" si="6"/>
        <v>18279.43736</v>
      </c>
    </row>
    <row r="15">
      <c r="B15" s="41">
        <f t="shared" si="7"/>
        <v>11</v>
      </c>
      <c r="C15" s="48">
        <f t="shared" si="8"/>
        <v>45717</v>
      </c>
      <c r="E15" s="46">
        <f>'Auto Loan Display'!$C$5</f>
        <v>471.7808411</v>
      </c>
      <c r="F15" s="46">
        <f t="shared" si="1"/>
        <v>383.2218448</v>
      </c>
      <c r="G15" s="47">
        <f>I14*('Auto Loan Display'!$C$3/12)</f>
        <v>88.55899634</v>
      </c>
      <c r="H15" s="46">
        <f t="shared" si="2"/>
        <v>5189.589252</v>
      </c>
      <c r="I15" s="24">
        <f t="shared" si="3"/>
        <v>20870.93728</v>
      </c>
      <c r="K15" s="46">
        <f>'Auto Loan Display'!$C$8</f>
        <v>727.0302408</v>
      </c>
      <c r="L15" s="46">
        <f t="shared" si="4"/>
        <v>681.3316474</v>
      </c>
      <c r="M15" s="47">
        <f>O14*('Auto Loan Display'!$C$6/12)</f>
        <v>45.69859339</v>
      </c>
      <c r="N15" s="46">
        <f t="shared" si="5"/>
        <v>7997.332648</v>
      </c>
      <c r="O15" s="24">
        <f t="shared" si="6"/>
        <v>17598.10571</v>
      </c>
    </row>
    <row r="16">
      <c r="B16" s="41">
        <f t="shared" si="7"/>
        <v>12</v>
      </c>
      <c r="C16" s="48">
        <f t="shared" si="8"/>
        <v>45748</v>
      </c>
      <c r="E16" s="46">
        <f>'Auto Loan Display'!$C$5</f>
        <v>471.7808411</v>
      </c>
      <c r="F16" s="46">
        <f t="shared" si="1"/>
        <v>384.8186024</v>
      </c>
      <c r="G16" s="47">
        <f>I15*('Auto Loan Display'!$C$3/12)</f>
        <v>86.96223866</v>
      </c>
      <c r="H16" s="46">
        <f t="shared" si="2"/>
        <v>5661.370093</v>
      </c>
      <c r="I16" s="24">
        <f t="shared" si="3"/>
        <v>20486.11868</v>
      </c>
      <c r="K16" s="46">
        <f>'Auto Loan Display'!$C$8</f>
        <v>727.0302408</v>
      </c>
      <c r="L16" s="46">
        <f t="shared" si="4"/>
        <v>683.0349765</v>
      </c>
      <c r="M16" s="47">
        <f>O15*('Auto Loan Display'!$C$6/12)</f>
        <v>43.99526427</v>
      </c>
      <c r="N16" s="46">
        <f t="shared" si="5"/>
        <v>8724.362889</v>
      </c>
      <c r="O16" s="24">
        <f t="shared" si="6"/>
        <v>16915.07073</v>
      </c>
    </row>
    <row r="17">
      <c r="B17" s="41">
        <f t="shared" si="7"/>
        <v>13</v>
      </c>
      <c r="C17" s="48">
        <f t="shared" si="8"/>
        <v>45778</v>
      </c>
      <c r="E17" s="46">
        <f>'Auto Loan Display'!$C$5</f>
        <v>471.7808411</v>
      </c>
      <c r="F17" s="46">
        <f t="shared" si="1"/>
        <v>386.4220133</v>
      </c>
      <c r="G17" s="47">
        <f>I16*('Auto Loan Display'!$C$3/12)</f>
        <v>85.35882781</v>
      </c>
      <c r="H17" s="46">
        <f t="shared" si="2"/>
        <v>6133.150934</v>
      </c>
      <c r="I17" s="24">
        <f t="shared" si="3"/>
        <v>20099.69666</v>
      </c>
      <c r="K17" s="46">
        <f>'Auto Loan Display'!$C$8</f>
        <v>727.0302408</v>
      </c>
      <c r="L17" s="46">
        <f t="shared" si="4"/>
        <v>684.7425639</v>
      </c>
      <c r="M17" s="47">
        <f>O16*('Auto Loan Display'!$C$6/12)</f>
        <v>42.28767683</v>
      </c>
      <c r="N17" s="46">
        <f t="shared" si="5"/>
        <v>9451.39313</v>
      </c>
      <c r="O17" s="24">
        <f t="shared" si="6"/>
        <v>16230.32817</v>
      </c>
    </row>
    <row r="18">
      <c r="B18" s="41">
        <f t="shared" si="7"/>
        <v>14</v>
      </c>
      <c r="C18" s="48">
        <f t="shared" si="8"/>
        <v>45809</v>
      </c>
      <c r="E18" s="46">
        <f>'Auto Loan Display'!$C$5</f>
        <v>471.7808411</v>
      </c>
      <c r="F18" s="46">
        <f t="shared" si="1"/>
        <v>388.032105</v>
      </c>
      <c r="G18" s="47">
        <f>I17*('Auto Loan Display'!$C$3/12)</f>
        <v>83.74873609</v>
      </c>
      <c r="H18" s="46">
        <f t="shared" si="2"/>
        <v>6604.931775</v>
      </c>
      <c r="I18" s="24">
        <f t="shared" si="3"/>
        <v>19711.66456</v>
      </c>
      <c r="K18" s="46">
        <f>'Auto Loan Display'!$C$8</f>
        <v>727.0302408</v>
      </c>
      <c r="L18" s="46">
        <f t="shared" si="4"/>
        <v>686.4544203</v>
      </c>
      <c r="M18" s="47">
        <f>O17*('Auto Loan Display'!$C$6/12)</f>
        <v>40.57582042</v>
      </c>
      <c r="N18" s="46">
        <f t="shared" si="5"/>
        <v>10178.42337</v>
      </c>
      <c r="O18" s="24">
        <f t="shared" si="6"/>
        <v>15543.87375</v>
      </c>
    </row>
    <row r="19">
      <c r="B19" s="41">
        <f t="shared" si="7"/>
        <v>15</v>
      </c>
      <c r="C19" s="48">
        <f t="shared" si="8"/>
        <v>45839</v>
      </c>
      <c r="E19" s="46">
        <f>'Auto Loan Display'!$C$5</f>
        <v>471.7808411</v>
      </c>
      <c r="F19" s="46">
        <f t="shared" si="1"/>
        <v>389.6489054</v>
      </c>
      <c r="G19" s="47">
        <f>I18*('Auto Loan Display'!$C$3/12)</f>
        <v>82.13193565</v>
      </c>
      <c r="H19" s="46">
        <f t="shared" si="2"/>
        <v>7076.712617</v>
      </c>
      <c r="I19" s="24">
        <f t="shared" si="3"/>
        <v>19322.01565</v>
      </c>
      <c r="K19" s="46">
        <f>'Auto Loan Display'!$C$8</f>
        <v>727.0302408</v>
      </c>
      <c r="L19" s="46">
        <f t="shared" si="4"/>
        <v>688.1705564</v>
      </c>
      <c r="M19" s="47">
        <f>O18*('Auto Loan Display'!$C$6/12)</f>
        <v>38.85968437</v>
      </c>
      <c r="N19" s="46">
        <f t="shared" si="5"/>
        <v>10905.45361</v>
      </c>
      <c r="O19" s="24">
        <f t="shared" si="6"/>
        <v>14855.70319</v>
      </c>
    </row>
    <row r="20">
      <c r="B20" s="41">
        <f t="shared" si="7"/>
        <v>16</v>
      </c>
      <c r="C20" s="48">
        <f t="shared" si="8"/>
        <v>45870</v>
      </c>
      <c r="E20" s="46">
        <f>'Auto Loan Display'!$C$5</f>
        <v>471.7808411</v>
      </c>
      <c r="F20" s="46">
        <f t="shared" si="1"/>
        <v>391.2724426</v>
      </c>
      <c r="G20" s="47">
        <f>I19*('Auto Loan Display'!$C$3/12)</f>
        <v>80.50839855</v>
      </c>
      <c r="H20" s="46">
        <f t="shared" si="2"/>
        <v>7548.493458</v>
      </c>
      <c r="I20" s="24">
        <f t="shared" si="3"/>
        <v>18930.74321</v>
      </c>
      <c r="K20" s="46">
        <f>'Auto Loan Display'!$C$8</f>
        <v>727.0302408</v>
      </c>
      <c r="L20" s="46">
        <f t="shared" si="4"/>
        <v>689.8909828</v>
      </c>
      <c r="M20" s="47">
        <f>O19*('Auto Loan Display'!$C$6/12)</f>
        <v>37.13925798</v>
      </c>
      <c r="N20" s="46">
        <f t="shared" si="5"/>
        <v>11632.48385</v>
      </c>
      <c r="O20" s="24">
        <f t="shared" si="6"/>
        <v>14165.81221</v>
      </c>
    </row>
    <row r="21">
      <c r="B21" s="41">
        <f t="shared" si="7"/>
        <v>17</v>
      </c>
      <c r="C21" s="48">
        <f t="shared" si="8"/>
        <v>45901</v>
      </c>
      <c r="E21" s="46">
        <f>'Auto Loan Display'!$C$5</f>
        <v>471.7808411</v>
      </c>
      <c r="F21" s="46">
        <f t="shared" si="1"/>
        <v>392.9027444</v>
      </c>
      <c r="G21" s="47">
        <f>I20*('Auto Loan Display'!$C$3/12)</f>
        <v>78.8780967</v>
      </c>
      <c r="H21" s="46">
        <f t="shared" si="2"/>
        <v>8020.274299</v>
      </c>
      <c r="I21" s="24">
        <f t="shared" si="3"/>
        <v>18537.84046</v>
      </c>
      <c r="K21" s="46">
        <f>'Auto Loan Display'!$C$8</f>
        <v>727.0302408</v>
      </c>
      <c r="L21" s="46">
        <f t="shared" si="4"/>
        <v>691.6157102</v>
      </c>
      <c r="M21" s="47">
        <f>O20*('Auto Loan Display'!$C$6/12)</f>
        <v>35.41453052</v>
      </c>
      <c r="N21" s="46">
        <f t="shared" si="5"/>
        <v>12359.51409</v>
      </c>
      <c r="O21" s="24">
        <f t="shared" si="6"/>
        <v>13474.1965</v>
      </c>
    </row>
    <row r="22">
      <c r="B22" s="41">
        <f t="shared" si="7"/>
        <v>18</v>
      </c>
      <c r="C22" s="48">
        <f t="shared" si="8"/>
        <v>45931</v>
      </c>
      <c r="E22" s="46">
        <f>'Auto Loan Display'!$C$5</f>
        <v>471.7808411</v>
      </c>
      <c r="F22" s="46">
        <f t="shared" si="1"/>
        <v>394.5398392</v>
      </c>
      <c r="G22" s="47">
        <f>I21*('Auto Loan Display'!$C$3/12)</f>
        <v>77.24100194</v>
      </c>
      <c r="H22" s="46">
        <f t="shared" si="2"/>
        <v>8492.05514</v>
      </c>
      <c r="I22" s="24">
        <f t="shared" si="3"/>
        <v>18143.30063</v>
      </c>
      <c r="K22" s="46">
        <f>'Auto Loan Display'!$C$8</f>
        <v>727.0302408</v>
      </c>
      <c r="L22" s="46">
        <f t="shared" si="4"/>
        <v>693.3447495</v>
      </c>
      <c r="M22" s="47">
        <f>O21*('Auto Loan Display'!$C$6/12)</f>
        <v>33.68549124</v>
      </c>
      <c r="N22" s="46">
        <f t="shared" si="5"/>
        <v>13086.54433</v>
      </c>
      <c r="O22" s="24">
        <f t="shared" si="6"/>
        <v>12780.85175</v>
      </c>
    </row>
    <row r="23">
      <c r="B23" s="41">
        <f t="shared" si="7"/>
        <v>19</v>
      </c>
      <c r="C23" s="48">
        <f t="shared" si="8"/>
        <v>45962</v>
      </c>
      <c r="E23" s="46">
        <f>'Auto Loan Display'!$C$5</f>
        <v>471.7808411</v>
      </c>
      <c r="F23" s="46">
        <f t="shared" si="1"/>
        <v>396.1837552</v>
      </c>
      <c r="G23" s="47">
        <f>I22*('Auto Loan Display'!$C$3/12)</f>
        <v>75.59708594</v>
      </c>
      <c r="H23" s="46">
        <f t="shared" si="2"/>
        <v>8963.835981</v>
      </c>
      <c r="I23" s="24">
        <f t="shared" si="3"/>
        <v>17747.11687</v>
      </c>
      <c r="K23" s="46">
        <f>'Auto Loan Display'!$C$8</f>
        <v>727.0302408</v>
      </c>
      <c r="L23" s="46">
        <f t="shared" si="4"/>
        <v>695.0781114</v>
      </c>
      <c r="M23" s="47">
        <f>O22*('Auto Loan Display'!$C$6/12)</f>
        <v>31.95212937</v>
      </c>
      <c r="N23" s="46">
        <f t="shared" si="5"/>
        <v>13813.57457</v>
      </c>
      <c r="O23" s="24">
        <f t="shared" si="6"/>
        <v>12085.77364</v>
      </c>
    </row>
    <row r="24">
      <c r="B24" s="41">
        <f t="shared" si="7"/>
        <v>20</v>
      </c>
      <c r="C24" s="48">
        <f t="shared" si="8"/>
        <v>45992</v>
      </c>
      <c r="E24" s="46">
        <f>'Auto Loan Display'!$C$5</f>
        <v>471.7808411</v>
      </c>
      <c r="F24" s="46">
        <f t="shared" si="1"/>
        <v>397.8345208</v>
      </c>
      <c r="G24" s="47">
        <f>I23*('Auto Loan Display'!$C$3/12)</f>
        <v>73.94632029</v>
      </c>
      <c r="H24" s="46">
        <f t="shared" si="2"/>
        <v>9435.616822</v>
      </c>
      <c r="I24" s="24">
        <f t="shared" si="3"/>
        <v>17349.28235</v>
      </c>
      <c r="K24" s="46">
        <f>'Auto Loan Display'!$C$8</f>
        <v>727.0302408</v>
      </c>
      <c r="L24" s="46">
        <f t="shared" si="4"/>
        <v>696.8158067</v>
      </c>
      <c r="M24" s="47">
        <f>O23*('Auto Loan Display'!$C$6/12)</f>
        <v>30.21443409</v>
      </c>
      <c r="N24" s="46">
        <f t="shared" si="5"/>
        <v>14540.60482</v>
      </c>
      <c r="O24" s="24">
        <f t="shared" si="6"/>
        <v>11388.95783</v>
      </c>
    </row>
    <row r="25">
      <c r="B25" s="41">
        <f t="shared" si="7"/>
        <v>21</v>
      </c>
      <c r="C25" s="48">
        <f t="shared" si="8"/>
        <v>46023</v>
      </c>
      <c r="E25" s="46">
        <f>'Auto Loan Display'!$C$5</f>
        <v>471.7808411</v>
      </c>
      <c r="F25" s="46">
        <f t="shared" si="1"/>
        <v>399.4921646</v>
      </c>
      <c r="G25" s="47">
        <f>I24*('Auto Loan Display'!$C$3/12)</f>
        <v>72.28867646</v>
      </c>
      <c r="H25" s="46">
        <f t="shared" si="2"/>
        <v>9907.397663</v>
      </c>
      <c r="I25" s="24">
        <f t="shared" si="3"/>
        <v>16949.79018</v>
      </c>
      <c r="K25" s="46">
        <f>'Auto Loan Display'!$C$8</f>
        <v>727.0302408</v>
      </c>
      <c r="L25" s="46">
        <f t="shared" si="4"/>
        <v>698.5578462</v>
      </c>
      <c r="M25" s="47">
        <f>O24*('Auto Loan Display'!$C$6/12)</f>
        <v>28.47239458</v>
      </c>
      <c r="N25" s="46">
        <f t="shared" si="5"/>
        <v>15267.63506</v>
      </c>
      <c r="O25" s="24">
        <f t="shared" si="6"/>
        <v>10690.39998</v>
      </c>
    </row>
    <row r="26">
      <c r="B26" s="41">
        <f t="shared" si="7"/>
        <v>22</v>
      </c>
      <c r="C26" s="48">
        <f t="shared" si="8"/>
        <v>46054</v>
      </c>
      <c r="E26" s="46">
        <f>'Auto Loan Display'!$C$5</f>
        <v>471.7808411</v>
      </c>
      <c r="F26" s="46">
        <f t="shared" si="1"/>
        <v>401.1567153</v>
      </c>
      <c r="G26" s="47">
        <f>I25*('Auto Loan Display'!$C$3/12)</f>
        <v>70.62412577</v>
      </c>
      <c r="H26" s="46">
        <f t="shared" si="2"/>
        <v>10379.1785</v>
      </c>
      <c r="I26" s="24">
        <f t="shared" si="3"/>
        <v>16548.63347</v>
      </c>
      <c r="K26" s="46">
        <f>'Auto Loan Display'!$C$8</f>
        <v>727.0302408</v>
      </c>
      <c r="L26" s="46">
        <f t="shared" si="4"/>
        <v>700.3042408</v>
      </c>
      <c r="M26" s="47">
        <f>O25*('Auto Loan Display'!$C$6/12)</f>
        <v>26.72599996</v>
      </c>
      <c r="N26" s="46">
        <f t="shared" si="5"/>
        <v>15994.6653</v>
      </c>
      <c r="O26" s="24">
        <f t="shared" si="6"/>
        <v>9990.095743</v>
      </c>
    </row>
    <row r="27">
      <c r="B27" s="41">
        <f t="shared" si="7"/>
        <v>23</v>
      </c>
      <c r="C27" s="48">
        <f t="shared" si="8"/>
        <v>46082</v>
      </c>
      <c r="E27" s="46">
        <f>'Auto Loan Display'!$C$5</f>
        <v>471.7808411</v>
      </c>
      <c r="F27" s="46">
        <f t="shared" si="1"/>
        <v>402.8282016</v>
      </c>
      <c r="G27" s="47">
        <f>I26*('Auto Loan Display'!$C$3/12)</f>
        <v>68.95263946</v>
      </c>
      <c r="H27" s="46">
        <f t="shared" si="2"/>
        <v>10850.95935</v>
      </c>
      <c r="I27" s="24">
        <f t="shared" si="3"/>
        <v>16145.80527</v>
      </c>
      <c r="K27" s="46">
        <f>'Auto Loan Display'!$C$8</f>
        <v>727.0302408</v>
      </c>
      <c r="L27" s="46">
        <f t="shared" si="4"/>
        <v>702.0550014</v>
      </c>
      <c r="M27" s="47">
        <f>O26*('Auto Loan Display'!$C$6/12)</f>
        <v>24.97523936</v>
      </c>
      <c r="N27" s="46">
        <f t="shared" si="5"/>
        <v>16721.69554</v>
      </c>
      <c r="O27" s="24">
        <f t="shared" si="6"/>
        <v>9288.040742</v>
      </c>
    </row>
    <row r="28">
      <c r="B28" s="41">
        <f t="shared" si="7"/>
        <v>24</v>
      </c>
      <c r="C28" s="48">
        <f t="shared" si="8"/>
        <v>46113</v>
      </c>
      <c r="E28" s="46">
        <f>'Auto Loan Display'!$C$5</f>
        <v>471.7808411</v>
      </c>
      <c r="F28" s="46">
        <f t="shared" si="1"/>
        <v>404.5066525</v>
      </c>
      <c r="G28" s="47">
        <f>I27*('Auto Loan Display'!$C$3/12)</f>
        <v>67.27418862</v>
      </c>
      <c r="H28" s="46">
        <f t="shared" si="2"/>
        <v>11322.74019</v>
      </c>
      <c r="I28" s="24">
        <f t="shared" si="3"/>
        <v>15741.29862</v>
      </c>
      <c r="K28" s="46">
        <f>'Auto Loan Display'!$C$8</f>
        <v>727.0302408</v>
      </c>
      <c r="L28" s="46">
        <f t="shared" si="4"/>
        <v>703.8101389</v>
      </c>
      <c r="M28" s="47">
        <f>O27*('Auto Loan Display'!$C$6/12)</f>
        <v>23.22010185</v>
      </c>
      <c r="N28" s="46">
        <f t="shared" si="5"/>
        <v>17448.72578</v>
      </c>
      <c r="O28" s="24">
        <f t="shared" si="6"/>
        <v>8584.230603</v>
      </c>
    </row>
    <row r="29">
      <c r="B29" s="41">
        <f t="shared" si="7"/>
        <v>25</v>
      </c>
      <c r="C29" s="48">
        <f t="shared" si="8"/>
        <v>46143</v>
      </c>
      <c r="E29" s="46">
        <f>'Auto Loan Display'!$C$5</f>
        <v>471.7808411</v>
      </c>
      <c r="F29" s="46">
        <f t="shared" si="1"/>
        <v>406.1920969</v>
      </c>
      <c r="G29" s="47">
        <f>I28*('Auto Loan Display'!$C$3/12)</f>
        <v>65.58874423</v>
      </c>
      <c r="H29" s="46">
        <f t="shared" si="2"/>
        <v>11794.52103</v>
      </c>
      <c r="I29" s="24">
        <f t="shared" si="3"/>
        <v>15335.10652</v>
      </c>
      <c r="K29" s="46">
        <f>'Auto Loan Display'!$C$8</f>
        <v>727.0302408</v>
      </c>
      <c r="L29" s="46">
        <f t="shared" si="4"/>
        <v>705.5696643</v>
      </c>
      <c r="M29" s="47">
        <f>O28*('Auto Loan Display'!$C$6/12)</f>
        <v>21.46057651</v>
      </c>
      <c r="N29" s="46">
        <f t="shared" si="5"/>
        <v>18175.75602</v>
      </c>
      <c r="O29" s="24">
        <f t="shared" si="6"/>
        <v>7878.660939</v>
      </c>
    </row>
    <row r="30">
      <c r="B30" s="41">
        <f t="shared" si="7"/>
        <v>26</v>
      </c>
      <c r="C30" s="48">
        <f t="shared" si="8"/>
        <v>46174</v>
      </c>
      <c r="E30" s="46">
        <f>'Auto Loan Display'!$C$5</f>
        <v>471.7808411</v>
      </c>
      <c r="F30" s="46">
        <f t="shared" si="1"/>
        <v>407.8845639</v>
      </c>
      <c r="G30" s="47">
        <f>I29*('Auto Loan Display'!$C$3/12)</f>
        <v>63.89627716</v>
      </c>
      <c r="H30" s="46">
        <f t="shared" si="2"/>
        <v>12266.30187</v>
      </c>
      <c r="I30" s="24">
        <f t="shared" si="3"/>
        <v>14927.22195</v>
      </c>
      <c r="K30" s="46">
        <f>'Auto Loan Display'!$C$8</f>
        <v>727.0302408</v>
      </c>
      <c r="L30" s="46">
        <f t="shared" si="4"/>
        <v>707.3335884</v>
      </c>
      <c r="M30" s="47">
        <f>O29*('Auto Loan Display'!$C$6/12)</f>
        <v>19.69665235</v>
      </c>
      <c r="N30" s="46">
        <f t="shared" si="5"/>
        <v>18902.78626</v>
      </c>
      <c r="O30" s="24">
        <f t="shared" si="6"/>
        <v>7171.32735</v>
      </c>
    </row>
    <row r="31">
      <c r="B31" s="41">
        <f t="shared" si="7"/>
        <v>27</v>
      </c>
      <c r="C31" s="48">
        <f t="shared" si="8"/>
        <v>46204</v>
      </c>
      <c r="E31" s="46">
        <f>'Auto Loan Display'!$C$5</f>
        <v>471.7808411</v>
      </c>
      <c r="F31" s="46">
        <f t="shared" si="1"/>
        <v>409.584083</v>
      </c>
      <c r="G31" s="47">
        <f>I30*('Auto Loan Display'!$C$3/12)</f>
        <v>62.19675814</v>
      </c>
      <c r="H31" s="46">
        <f t="shared" si="2"/>
        <v>12738.08271</v>
      </c>
      <c r="I31" s="24">
        <f t="shared" si="3"/>
        <v>14517.63787</v>
      </c>
      <c r="K31" s="46">
        <f>'Auto Loan Display'!$C$8</f>
        <v>727.0302408</v>
      </c>
      <c r="L31" s="46">
        <f t="shared" si="4"/>
        <v>709.1019224</v>
      </c>
      <c r="M31" s="47">
        <f>O30*('Auto Loan Display'!$C$6/12)</f>
        <v>17.92831838</v>
      </c>
      <c r="N31" s="46">
        <f t="shared" si="5"/>
        <v>19629.8165</v>
      </c>
      <c r="O31" s="24">
        <f t="shared" si="6"/>
        <v>6462.225428</v>
      </c>
    </row>
    <row r="32">
      <c r="B32" s="41">
        <f t="shared" si="7"/>
        <v>28</v>
      </c>
      <c r="C32" s="48">
        <f t="shared" si="8"/>
        <v>46235</v>
      </c>
      <c r="E32" s="46">
        <f>'Auto Loan Display'!$C$5</f>
        <v>471.7808411</v>
      </c>
      <c r="F32" s="46">
        <f t="shared" si="1"/>
        <v>411.2906833</v>
      </c>
      <c r="G32" s="47">
        <f>I31*('Auto Loan Display'!$C$3/12)</f>
        <v>60.4901578</v>
      </c>
      <c r="H32" s="46">
        <f t="shared" si="2"/>
        <v>13209.86355</v>
      </c>
      <c r="I32" s="24">
        <f t="shared" si="3"/>
        <v>14106.34719</v>
      </c>
      <c r="K32" s="46">
        <f>'Auto Loan Display'!$C$8</f>
        <v>727.0302408</v>
      </c>
      <c r="L32" s="46">
        <f t="shared" si="4"/>
        <v>710.8746772</v>
      </c>
      <c r="M32" s="47">
        <f>O31*('Auto Loan Display'!$C$6/12)</f>
        <v>16.15556357</v>
      </c>
      <c r="N32" s="46">
        <f t="shared" si="5"/>
        <v>20356.84674</v>
      </c>
      <c r="O32" s="24">
        <f t="shared" si="6"/>
        <v>5751.350751</v>
      </c>
    </row>
    <row r="33">
      <c r="B33" s="41">
        <f t="shared" si="7"/>
        <v>29</v>
      </c>
      <c r="C33" s="48">
        <f t="shared" si="8"/>
        <v>46266</v>
      </c>
      <c r="E33" s="46">
        <f>'Auto Loan Display'!$C$5</f>
        <v>471.7808411</v>
      </c>
      <c r="F33" s="46">
        <f t="shared" si="1"/>
        <v>413.0043945</v>
      </c>
      <c r="G33" s="47">
        <f>I32*('Auto Loan Display'!$C$3/12)</f>
        <v>58.77644662</v>
      </c>
      <c r="H33" s="46">
        <f t="shared" si="2"/>
        <v>13681.64439</v>
      </c>
      <c r="I33" s="24">
        <f t="shared" si="3"/>
        <v>13693.34279</v>
      </c>
      <c r="K33" s="46">
        <f>'Auto Loan Display'!$C$8</f>
        <v>727.0302408</v>
      </c>
      <c r="L33" s="46">
        <f t="shared" si="4"/>
        <v>712.6518639</v>
      </c>
      <c r="M33" s="47">
        <f>O32*('Auto Loan Display'!$C$6/12)</f>
        <v>14.37837688</v>
      </c>
      <c r="N33" s="46">
        <f t="shared" si="5"/>
        <v>21083.87698</v>
      </c>
      <c r="O33" s="24">
        <f t="shared" si="6"/>
        <v>5038.698887</v>
      </c>
    </row>
    <row r="34">
      <c r="B34" s="41">
        <f t="shared" si="7"/>
        <v>30</v>
      </c>
      <c r="C34" s="48">
        <f t="shared" si="8"/>
        <v>46296</v>
      </c>
      <c r="E34" s="46">
        <f>'Auto Loan Display'!$C$5</f>
        <v>471.7808411</v>
      </c>
      <c r="F34" s="46">
        <f t="shared" si="1"/>
        <v>414.7252461</v>
      </c>
      <c r="G34" s="47">
        <f>I33*('Auto Loan Display'!$C$3/12)</f>
        <v>57.05559497</v>
      </c>
      <c r="H34" s="46">
        <f t="shared" si="2"/>
        <v>14153.42523</v>
      </c>
      <c r="I34" s="24">
        <f t="shared" si="3"/>
        <v>13278.61755</v>
      </c>
      <c r="K34" s="46">
        <f>'Auto Loan Display'!$C$8</f>
        <v>727.0302408</v>
      </c>
      <c r="L34" s="46">
        <f t="shared" si="4"/>
        <v>714.4334935</v>
      </c>
      <c r="M34" s="47">
        <f>O33*('Auto Loan Display'!$C$6/12)</f>
        <v>12.59674722</v>
      </c>
      <c r="N34" s="46">
        <f t="shared" si="5"/>
        <v>21810.90722</v>
      </c>
      <c r="O34" s="24">
        <f t="shared" si="6"/>
        <v>4324.265393</v>
      </c>
    </row>
    <row r="35">
      <c r="B35" s="41">
        <f t="shared" si="7"/>
        <v>31</v>
      </c>
      <c r="C35" s="48">
        <f t="shared" si="8"/>
        <v>46327</v>
      </c>
      <c r="E35" s="46">
        <f>'Auto Loan Display'!$C$5</f>
        <v>471.7808411</v>
      </c>
      <c r="F35" s="46">
        <f t="shared" si="1"/>
        <v>416.453268</v>
      </c>
      <c r="G35" s="47">
        <f>I34*('Auto Loan Display'!$C$3/12)</f>
        <v>55.32757312</v>
      </c>
      <c r="H35" s="46">
        <f t="shared" si="2"/>
        <v>14625.20607</v>
      </c>
      <c r="I35" s="24">
        <f t="shared" si="3"/>
        <v>12862.16428</v>
      </c>
      <c r="K35" s="46">
        <f>'Auto Loan Display'!$C$8</f>
        <v>727.0302408</v>
      </c>
      <c r="L35" s="46">
        <f t="shared" si="4"/>
        <v>716.2195773</v>
      </c>
      <c r="M35" s="47">
        <f>O34*('Auto Loan Display'!$C$6/12)</f>
        <v>10.81066348</v>
      </c>
      <c r="N35" s="46">
        <f t="shared" si="5"/>
        <v>22537.93746</v>
      </c>
      <c r="O35" s="24">
        <f t="shared" si="6"/>
        <v>3608.045816</v>
      </c>
    </row>
    <row r="36">
      <c r="B36" s="41">
        <f t="shared" si="7"/>
        <v>32</v>
      </c>
      <c r="C36" s="48">
        <f t="shared" si="8"/>
        <v>46357</v>
      </c>
      <c r="E36" s="46">
        <f>'Auto Loan Display'!$C$5</f>
        <v>471.7808411</v>
      </c>
      <c r="F36" s="46">
        <f t="shared" si="1"/>
        <v>418.1884899</v>
      </c>
      <c r="G36" s="47">
        <f>I35*('Auto Loan Display'!$C$3/12)</f>
        <v>53.59235117</v>
      </c>
      <c r="H36" s="46">
        <f t="shared" si="2"/>
        <v>15096.98692</v>
      </c>
      <c r="I36" s="24">
        <f t="shared" si="3"/>
        <v>12443.97579</v>
      </c>
      <c r="K36" s="46">
        <f>'Auto Loan Display'!$C$8</f>
        <v>727.0302408</v>
      </c>
      <c r="L36" s="46">
        <f t="shared" si="4"/>
        <v>718.0101262</v>
      </c>
      <c r="M36" s="47">
        <f>O35*('Auto Loan Display'!$C$6/12)</f>
        <v>9.02011454</v>
      </c>
      <c r="N36" s="46">
        <f t="shared" si="5"/>
        <v>23264.9677</v>
      </c>
      <c r="O36" s="24">
        <f t="shared" si="6"/>
        <v>2890.03569</v>
      </c>
    </row>
    <row r="37">
      <c r="B37" s="41">
        <f t="shared" si="7"/>
        <v>33</v>
      </c>
      <c r="C37" s="48">
        <f t="shared" si="8"/>
        <v>46388</v>
      </c>
      <c r="E37" s="46">
        <f>'Auto Loan Display'!$C$5</f>
        <v>471.7808411</v>
      </c>
      <c r="F37" s="46">
        <f t="shared" si="1"/>
        <v>419.930942</v>
      </c>
      <c r="G37" s="47">
        <f>I36*('Auto Loan Display'!$C$3/12)</f>
        <v>51.84989912</v>
      </c>
      <c r="H37" s="46">
        <f t="shared" si="2"/>
        <v>15568.76776</v>
      </c>
      <c r="I37" s="24">
        <f t="shared" si="3"/>
        <v>12024.04485</v>
      </c>
      <c r="K37" s="46">
        <f>'Auto Loan Display'!$C$8</f>
        <v>727.0302408</v>
      </c>
      <c r="L37" s="46">
        <f t="shared" si="4"/>
        <v>719.8051515</v>
      </c>
      <c r="M37" s="47">
        <f>O36*('Auto Loan Display'!$C$6/12)</f>
        <v>7.225089225</v>
      </c>
      <c r="N37" s="46">
        <f t="shared" si="5"/>
        <v>23991.99795</v>
      </c>
      <c r="O37" s="24">
        <f t="shared" si="6"/>
        <v>2170.230538</v>
      </c>
    </row>
    <row r="38">
      <c r="B38" s="41">
        <f t="shared" si="7"/>
        <v>34</v>
      </c>
      <c r="C38" s="48">
        <f t="shared" si="8"/>
        <v>46419</v>
      </c>
      <c r="E38" s="46">
        <f>'Auto Loan Display'!$C$5</f>
        <v>471.7808411</v>
      </c>
      <c r="F38" s="46">
        <f t="shared" si="1"/>
        <v>421.6806542</v>
      </c>
      <c r="G38" s="47">
        <f>I37*('Auto Loan Display'!$C$3/12)</f>
        <v>50.10018687</v>
      </c>
      <c r="H38" s="46">
        <f t="shared" si="2"/>
        <v>16040.5486</v>
      </c>
      <c r="I38" s="24">
        <f t="shared" si="3"/>
        <v>11602.36419</v>
      </c>
      <c r="K38" s="46">
        <f>'Auto Loan Display'!$C$8</f>
        <v>727.0302408</v>
      </c>
      <c r="L38" s="46">
        <f t="shared" si="4"/>
        <v>721.6046644</v>
      </c>
      <c r="M38" s="47">
        <f>O37*('Auto Loan Display'!$C$6/12)</f>
        <v>5.425576346</v>
      </c>
      <c r="N38" s="46">
        <f t="shared" si="5"/>
        <v>24719.02819</v>
      </c>
      <c r="O38" s="24">
        <f t="shared" si="6"/>
        <v>1448.625874</v>
      </c>
    </row>
    <row r="39">
      <c r="B39" s="41">
        <f t="shared" si="7"/>
        <v>35</v>
      </c>
      <c r="C39" s="48">
        <f t="shared" si="8"/>
        <v>46447</v>
      </c>
      <c r="E39" s="46">
        <f>'Auto Loan Display'!$C$5</f>
        <v>471.7808411</v>
      </c>
      <c r="F39" s="46">
        <f t="shared" si="1"/>
        <v>423.437657</v>
      </c>
      <c r="G39" s="47">
        <f>I38*('Auto Loan Display'!$C$3/12)</f>
        <v>48.34318414</v>
      </c>
      <c r="H39" s="46">
        <f t="shared" si="2"/>
        <v>16512.32944</v>
      </c>
      <c r="I39" s="24">
        <f t="shared" si="3"/>
        <v>11178.92654</v>
      </c>
      <c r="K39" s="46">
        <f>'Auto Loan Display'!$C$8</f>
        <v>727.0302408</v>
      </c>
      <c r="L39" s="46">
        <f t="shared" si="4"/>
        <v>723.4086761</v>
      </c>
      <c r="M39" s="47">
        <f>O38*('Auto Loan Display'!$C$6/12)</f>
        <v>3.621564685</v>
      </c>
      <c r="N39" s="46">
        <f t="shared" si="5"/>
        <v>25446.05843</v>
      </c>
      <c r="O39" s="24">
        <f t="shared" si="6"/>
        <v>725.2171978</v>
      </c>
    </row>
    <row r="40">
      <c r="B40" s="41">
        <f t="shared" si="7"/>
        <v>36</v>
      </c>
      <c r="C40" s="48">
        <f t="shared" si="8"/>
        <v>46478</v>
      </c>
      <c r="E40" s="46">
        <f>'Auto Loan Display'!$C$5</f>
        <v>471.7808411</v>
      </c>
      <c r="F40" s="46">
        <f t="shared" si="1"/>
        <v>425.2019805</v>
      </c>
      <c r="G40" s="47">
        <f>I39*('Auto Loan Display'!$C$3/12)</f>
        <v>46.57886057</v>
      </c>
      <c r="H40" s="46">
        <f t="shared" si="2"/>
        <v>16984.11028</v>
      </c>
      <c r="I40" s="24">
        <f t="shared" si="3"/>
        <v>10753.72456</v>
      </c>
      <c r="K40" s="46">
        <f>'Auto Loan Display'!$C$8</f>
        <v>727.0302408</v>
      </c>
      <c r="L40" s="46">
        <f t="shared" si="4"/>
        <v>725.2171978</v>
      </c>
      <c r="M40" s="47">
        <f>O39*('Auto Loan Display'!$C$6/12)</f>
        <v>1.813042994</v>
      </c>
      <c r="N40" s="46">
        <f t="shared" si="5"/>
        <v>26173.08867</v>
      </c>
      <c r="O40" s="24">
        <f t="shared" si="6"/>
        <v>-0.0000000005610445442</v>
      </c>
    </row>
    <row r="41">
      <c r="B41" s="41">
        <f t="shared" si="7"/>
        <v>37</v>
      </c>
      <c r="C41" s="48">
        <f t="shared" si="8"/>
        <v>46508</v>
      </c>
      <c r="E41" s="46">
        <f>'Auto Loan Display'!$C$5</f>
        <v>471.7808411</v>
      </c>
      <c r="F41" s="46">
        <f t="shared" si="1"/>
        <v>426.9736554</v>
      </c>
      <c r="G41" s="47">
        <f>I40*('Auto Loan Display'!$C$3/12)</f>
        <v>44.80718565</v>
      </c>
      <c r="H41" s="46">
        <f t="shared" si="2"/>
        <v>17455.89112</v>
      </c>
      <c r="I41" s="24">
        <f t="shared" si="3"/>
        <v>10326.7509</v>
      </c>
      <c r="M41" s="47"/>
    </row>
    <row r="42">
      <c r="B42" s="41">
        <f t="shared" si="7"/>
        <v>38</v>
      </c>
      <c r="C42" s="48">
        <f t="shared" si="8"/>
        <v>46539</v>
      </c>
      <c r="E42" s="46">
        <f>'Auto Loan Display'!$C$5</f>
        <v>471.7808411</v>
      </c>
      <c r="F42" s="46">
        <f t="shared" si="1"/>
        <v>428.7527123</v>
      </c>
      <c r="G42" s="47">
        <f>I41*('Auto Loan Display'!$C$3/12)</f>
        <v>43.02812875</v>
      </c>
      <c r="H42" s="46">
        <f t="shared" si="2"/>
        <v>17927.67196</v>
      </c>
      <c r="I42" s="24">
        <f t="shared" si="3"/>
        <v>9897.998188</v>
      </c>
      <c r="M42" s="47"/>
    </row>
    <row r="43">
      <c r="B43" s="41">
        <f t="shared" si="7"/>
        <v>39</v>
      </c>
      <c r="C43" s="48">
        <f t="shared" si="8"/>
        <v>46569</v>
      </c>
      <c r="E43" s="46">
        <f>'Auto Loan Display'!$C$5</f>
        <v>471.7808411</v>
      </c>
      <c r="F43" s="46">
        <f t="shared" si="1"/>
        <v>430.539182</v>
      </c>
      <c r="G43" s="47">
        <f>I42*('Auto Loan Display'!$C$3/12)</f>
        <v>41.24165912</v>
      </c>
      <c r="H43" s="46">
        <f t="shared" si="2"/>
        <v>18399.4528</v>
      </c>
      <c r="I43" s="24">
        <f t="shared" si="3"/>
        <v>9467.459006</v>
      </c>
    </row>
    <row r="44">
      <c r="B44" s="41">
        <f t="shared" si="7"/>
        <v>40</v>
      </c>
      <c r="C44" s="48">
        <f t="shared" si="8"/>
        <v>46600</v>
      </c>
      <c r="E44" s="46">
        <f>'Auto Loan Display'!$C$5</f>
        <v>471.7808411</v>
      </c>
      <c r="F44" s="46">
        <f t="shared" si="1"/>
        <v>432.3330952</v>
      </c>
      <c r="G44" s="47">
        <f>I43*('Auto Loan Display'!$C$3/12)</f>
        <v>39.44774586</v>
      </c>
      <c r="H44" s="46">
        <f t="shared" si="2"/>
        <v>18871.23364</v>
      </c>
      <c r="I44" s="24">
        <f t="shared" si="3"/>
        <v>9035.125911</v>
      </c>
    </row>
    <row r="45">
      <c r="B45" s="41">
        <f t="shared" si="7"/>
        <v>41</v>
      </c>
      <c r="C45" s="48">
        <f t="shared" si="8"/>
        <v>46631</v>
      </c>
      <c r="E45" s="46">
        <f>'Auto Loan Display'!$C$5</f>
        <v>471.7808411</v>
      </c>
      <c r="F45" s="46">
        <f t="shared" si="1"/>
        <v>434.1344831</v>
      </c>
      <c r="G45" s="47">
        <f>I44*('Auto Loan Display'!$C$3/12)</f>
        <v>37.64635796</v>
      </c>
      <c r="H45" s="46">
        <f t="shared" si="2"/>
        <v>19343.01449</v>
      </c>
      <c r="I45" s="24">
        <f t="shared" si="3"/>
        <v>8600.991428</v>
      </c>
    </row>
    <row r="46">
      <c r="B46" s="41">
        <f t="shared" si="7"/>
        <v>42</v>
      </c>
      <c r="C46" s="48">
        <f t="shared" si="8"/>
        <v>46661</v>
      </c>
      <c r="E46" s="46">
        <f>'Auto Loan Display'!$C$5</f>
        <v>471.7808411</v>
      </c>
      <c r="F46" s="46">
        <f t="shared" si="1"/>
        <v>435.9433768</v>
      </c>
      <c r="G46" s="47">
        <f>I45*('Auto Loan Display'!$C$3/12)</f>
        <v>35.83746428</v>
      </c>
      <c r="H46" s="46">
        <f t="shared" si="2"/>
        <v>19814.79533</v>
      </c>
      <c r="I46" s="24">
        <f t="shared" si="3"/>
        <v>8165.048051</v>
      </c>
    </row>
    <row r="47">
      <c r="B47" s="41">
        <f t="shared" si="7"/>
        <v>43</v>
      </c>
      <c r="C47" s="48">
        <f t="shared" si="8"/>
        <v>46692</v>
      </c>
      <c r="E47" s="46">
        <f>'Auto Loan Display'!$C$5</f>
        <v>471.7808411</v>
      </c>
      <c r="F47" s="46">
        <f t="shared" si="1"/>
        <v>437.7598076</v>
      </c>
      <c r="G47" s="47">
        <f>I46*('Auto Loan Display'!$C$3/12)</f>
        <v>34.02103355</v>
      </c>
      <c r="H47" s="46">
        <f t="shared" si="2"/>
        <v>20286.57617</v>
      </c>
      <c r="I47" s="24">
        <f t="shared" si="3"/>
        <v>7727.288244</v>
      </c>
    </row>
    <row r="48">
      <c r="B48" s="41">
        <f t="shared" si="7"/>
        <v>44</v>
      </c>
      <c r="C48" s="48">
        <f t="shared" si="8"/>
        <v>46722</v>
      </c>
      <c r="E48" s="46">
        <f>'Auto Loan Display'!$C$5</f>
        <v>471.7808411</v>
      </c>
      <c r="F48" s="46">
        <f t="shared" si="1"/>
        <v>439.5838068</v>
      </c>
      <c r="G48" s="47">
        <f>I47*('Auto Loan Display'!$C$3/12)</f>
        <v>32.19703435</v>
      </c>
      <c r="H48" s="46">
        <f t="shared" si="2"/>
        <v>20758.35701</v>
      </c>
      <c r="I48" s="24">
        <f t="shared" si="3"/>
        <v>7287.704437</v>
      </c>
    </row>
    <row r="49">
      <c r="B49" s="41">
        <f t="shared" si="7"/>
        <v>45</v>
      </c>
      <c r="C49" s="48">
        <f t="shared" si="8"/>
        <v>46753</v>
      </c>
      <c r="E49" s="46">
        <f>'Auto Loan Display'!$C$5</f>
        <v>471.7808411</v>
      </c>
      <c r="F49" s="46">
        <f t="shared" si="1"/>
        <v>441.4154059</v>
      </c>
      <c r="G49" s="47">
        <f>I48*('Auto Loan Display'!$C$3/12)</f>
        <v>30.36543515</v>
      </c>
      <c r="H49" s="46">
        <f t="shared" si="2"/>
        <v>21230.13785</v>
      </c>
      <c r="I49" s="24">
        <f t="shared" si="3"/>
        <v>6846.289031</v>
      </c>
    </row>
    <row r="50">
      <c r="B50" s="41">
        <f t="shared" si="7"/>
        <v>46</v>
      </c>
      <c r="C50" s="48">
        <f t="shared" si="8"/>
        <v>46784</v>
      </c>
      <c r="E50" s="46">
        <f>'Auto Loan Display'!$C$5</f>
        <v>471.7808411</v>
      </c>
      <c r="F50" s="46">
        <f t="shared" si="1"/>
        <v>443.2546368</v>
      </c>
      <c r="G50" s="47">
        <f>I49*('Auto Loan Display'!$C$3/12)</f>
        <v>28.5262043</v>
      </c>
      <c r="H50" s="46">
        <f t="shared" si="2"/>
        <v>21701.91869</v>
      </c>
      <c r="I50" s="24">
        <f t="shared" si="3"/>
        <v>6403.034394</v>
      </c>
    </row>
    <row r="51">
      <c r="B51" s="41">
        <f t="shared" si="7"/>
        <v>47</v>
      </c>
      <c r="C51" s="48">
        <f t="shared" si="8"/>
        <v>46813</v>
      </c>
      <c r="E51" s="46">
        <f>'Auto Loan Display'!$C$5</f>
        <v>471.7808411</v>
      </c>
      <c r="F51" s="46">
        <f t="shared" si="1"/>
        <v>445.1015311</v>
      </c>
      <c r="G51" s="47">
        <f>I50*('Auto Loan Display'!$C$3/12)</f>
        <v>26.67930998</v>
      </c>
      <c r="H51" s="46">
        <f t="shared" si="2"/>
        <v>22173.69953</v>
      </c>
      <c r="I51" s="24">
        <f t="shared" si="3"/>
        <v>5957.932863</v>
      </c>
    </row>
    <row r="52">
      <c r="B52" s="41">
        <f t="shared" si="7"/>
        <v>48</v>
      </c>
      <c r="C52" s="48">
        <f t="shared" si="8"/>
        <v>46844</v>
      </c>
      <c r="E52" s="46">
        <f>'Auto Loan Display'!$C$5</f>
        <v>471.7808411</v>
      </c>
      <c r="F52" s="46">
        <f t="shared" si="1"/>
        <v>446.9561208</v>
      </c>
      <c r="G52" s="47">
        <f>I51*('Auto Loan Display'!$C$3/12)</f>
        <v>24.82472026</v>
      </c>
      <c r="H52" s="46">
        <f t="shared" si="2"/>
        <v>22645.48037</v>
      </c>
      <c r="I52" s="24">
        <f t="shared" si="3"/>
        <v>5510.976742</v>
      </c>
    </row>
    <row r="53">
      <c r="B53" s="41">
        <f t="shared" si="7"/>
        <v>49</v>
      </c>
      <c r="C53" s="48">
        <f t="shared" si="8"/>
        <v>46874</v>
      </c>
      <c r="E53" s="46">
        <f>'Auto Loan Display'!$C$5</f>
        <v>471.7808411</v>
      </c>
      <c r="F53" s="46">
        <f t="shared" si="1"/>
        <v>448.818438</v>
      </c>
      <c r="G53" s="47">
        <f>I52*('Auto Loan Display'!$C$3/12)</f>
        <v>22.96240309</v>
      </c>
      <c r="H53" s="46">
        <f t="shared" si="2"/>
        <v>23117.26121</v>
      </c>
      <c r="I53" s="24">
        <f t="shared" si="3"/>
        <v>5062.158304</v>
      </c>
    </row>
    <row r="54">
      <c r="B54" s="41">
        <f t="shared" si="7"/>
        <v>50</v>
      </c>
      <c r="C54" s="48">
        <f t="shared" si="8"/>
        <v>46905</v>
      </c>
      <c r="E54" s="46">
        <f>'Auto Loan Display'!$C$5</f>
        <v>471.7808411</v>
      </c>
      <c r="F54" s="46">
        <f t="shared" si="1"/>
        <v>450.6885148</v>
      </c>
      <c r="G54" s="47">
        <f>I53*('Auto Loan Display'!$C$3/12)</f>
        <v>21.09232627</v>
      </c>
      <c r="H54" s="46">
        <f t="shared" si="2"/>
        <v>23589.04206</v>
      </c>
      <c r="I54" s="24">
        <f t="shared" si="3"/>
        <v>4611.469789</v>
      </c>
    </row>
    <row r="55">
      <c r="B55" s="41">
        <f t="shared" si="7"/>
        <v>51</v>
      </c>
      <c r="C55" s="48">
        <f t="shared" si="8"/>
        <v>46935</v>
      </c>
      <c r="E55" s="46">
        <f>'Auto Loan Display'!$C$5</f>
        <v>471.7808411</v>
      </c>
      <c r="F55" s="46">
        <f t="shared" si="1"/>
        <v>452.5663836</v>
      </c>
      <c r="G55" s="47">
        <f>I54*('Auto Loan Display'!$C$3/12)</f>
        <v>19.21445746</v>
      </c>
      <c r="H55" s="46">
        <f t="shared" si="2"/>
        <v>24060.8229</v>
      </c>
      <c r="I55" s="24">
        <f t="shared" si="3"/>
        <v>4158.903406</v>
      </c>
    </row>
    <row r="56">
      <c r="B56" s="41">
        <f t="shared" si="7"/>
        <v>52</v>
      </c>
      <c r="C56" s="48">
        <f t="shared" si="8"/>
        <v>46966</v>
      </c>
      <c r="E56" s="46">
        <f>'Auto Loan Display'!$C$5</f>
        <v>471.7808411</v>
      </c>
      <c r="F56" s="46">
        <f t="shared" si="1"/>
        <v>454.4520769</v>
      </c>
      <c r="G56" s="47">
        <f>I55*('Auto Loan Display'!$C$3/12)</f>
        <v>17.32876419</v>
      </c>
      <c r="H56" s="46">
        <f t="shared" si="2"/>
        <v>24532.60374</v>
      </c>
      <c r="I56" s="24">
        <f t="shared" si="3"/>
        <v>3704.451329</v>
      </c>
    </row>
    <row r="57">
      <c r="B57" s="41">
        <f t="shared" si="7"/>
        <v>53</v>
      </c>
      <c r="C57" s="48">
        <f t="shared" si="8"/>
        <v>46997</v>
      </c>
      <c r="E57" s="46">
        <f>'Auto Loan Display'!$C$5</f>
        <v>471.7808411</v>
      </c>
      <c r="F57" s="46">
        <f t="shared" si="1"/>
        <v>456.3456272</v>
      </c>
      <c r="G57" s="47">
        <f>I56*('Auto Loan Display'!$C$3/12)</f>
        <v>15.43521387</v>
      </c>
      <c r="H57" s="46">
        <f t="shared" si="2"/>
        <v>25004.38458</v>
      </c>
      <c r="I57" s="24">
        <f t="shared" si="3"/>
        <v>3248.105702</v>
      </c>
    </row>
    <row r="58">
      <c r="B58" s="41">
        <f t="shared" si="7"/>
        <v>54</v>
      </c>
      <c r="C58" s="48">
        <f t="shared" si="8"/>
        <v>47027</v>
      </c>
      <c r="E58" s="46">
        <f>'Auto Loan Display'!$C$5</f>
        <v>471.7808411</v>
      </c>
      <c r="F58" s="46">
        <f t="shared" si="1"/>
        <v>458.2470673</v>
      </c>
      <c r="G58" s="47">
        <f>I57*('Auto Loan Display'!$C$3/12)</f>
        <v>13.53377376</v>
      </c>
      <c r="H58" s="46">
        <f t="shared" si="2"/>
        <v>25476.16542</v>
      </c>
      <c r="I58" s="24">
        <f t="shared" si="3"/>
        <v>2789.858634</v>
      </c>
    </row>
    <row r="59">
      <c r="B59" s="41">
        <f t="shared" si="7"/>
        <v>55</v>
      </c>
      <c r="C59" s="48">
        <f t="shared" si="8"/>
        <v>47058</v>
      </c>
      <c r="E59" s="46">
        <f>'Auto Loan Display'!$C$5</f>
        <v>471.7808411</v>
      </c>
      <c r="F59" s="46">
        <f t="shared" si="1"/>
        <v>460.1564301</v>
      </c>
      <c r="G59" s="47">
        <f>I58*('Auto Loan Display'!$C$3/12)</f>
        <v>11.62441098</v>
      </c>
      <c r="H59" s="46">
        <f t="shared" si="2"/>
        <v>25947.94626</v>
      </c>
      <c r="I59" s="24">
        <f t="shared" si="3"/>
        <v>2329.702204</v>
      </c>
    </row>
    <row r="60">
      <c r="B60" s="41">
        <f t="shared" si="7"/>
        <v>56</v>
      </c>
      <c r="C60" s="48">
        <f t="shared" si="8"/>
        <v>47088</v>
      </c>
      <c r="E60" s="46">
        <f>'Auto Loan Display'!$C$5</f>
        <v>471.7808411</v>
      </c>
      <c r="F60" s="46">
        <f t="shared" si="1"/>
        <v>462.0737486</v>
      </c>
      <c r="G60" s="47">
        <f>I59*('Auto Loan Display'!$C$3/12)</f>
        <v>9.707092517</v>
      </c>
      <c r="H60" s="46">
        <f t="shared" si="2"/>
        <v>26419.7271</v>
      </c>
      <c r="I60" s="24">
        <f t="shared" si="3"/>
        <v>1867.628456</v>
      </c>
    </row>
    <row r="61">
      <c r="B61" s="41">
        <f t="shared" si="7"/>
        <v>57</v>
      </c>
      <c r="C61" s="48">
        <f t="shared" si="8"/>
        <v>47119</v>
      </c>
      <c r="E61" s="46">
        <f>'Auto Loan Display'!$C$5</f>
        <v>471.7808411</v>
      </c>
      <c r="F61" s="46">
        <f t="shared" si="1"/>
        <v>463.9990559</v>
      </c>
      <c r="G61" s="47">
        <f>I60*('Auto Loan Display'!$C$3/12)</f>
        <v>7.781785232</v>
      </c>
      <c r="H61" s="46">
        <f t="shared" si="2"/>
        <v>26891.50794</v>
      </c>
      <c r="I61" s="24">
        <f t="shared" si="3"/>
        <v>1403.6294</v>
      </c>
    </row>
    <row r="62">
      <c r="B62" s="41">
        <f t="shared" si="7"/>
        <v>58</v>
      </c>
      <c r="C62" s="48">
        <f t="shared" si="8"/>
        <v>47150</v>
      </c>
      <c r="E62" s="46">
        <f>'Auto Loan Display'!$C$5</f>
        <v>471.7808411</v>
      </c>
      <c r="F62" s="46">
        <f t="shared" si="1"/>
        <v>465.9323853</v>
      </c>
      <c r="G62" s="47">
        <f>I61*('Auto Loan Display'!$C$3/12)</f>
        <v>5.848455832</v>
      </c>
      <c r="H62" s="46">
        <f t="shared" si="2"/>
        <v>27363.28878</v>
      </c>
      <c r="I62" s="24">
        <f t="shared" si="3"/>
        <v>937.6970145</v>
      </c>
    </row>
    <row r="63">
      <c r="B63" s="41">
        <f t="shared" si="7"/>
        <v>59</v>
      </c>
      <c r="C63" s="48">
        <f t="shared" si="8"/>
        <v>47178</v>
      </c>
      <c r="E63" s="46">
        <f>'Auto Loan Display'!$C$5</f>
        <v>471.7808411</v>
      </c>
      <c r="F63" s="46">
        <f t="shared" si="1"/>
        <v>467.8737702</v>
      </c>
      <c r="G63" s="47">
        <f>I62*('Auto Loan Display'!$C$3/12)</f>
        <v>3.907070894</v>
      </c>
      <c r="H63" s="46">
        <f t="shared" si="2"/>
        <v>27835.06962</v>
      </c>
      <c r="I63" s="24">
        <f t="shared" si="3"/>
        <v>469.8232442</v>
      </c>
    </row>
    <row r="64">
      <c r="B64" s="41">
        <f t="shared" si="7"/>
        <v>60</v>
      </c>
      <c r="C64" s="48">
        <f t="shared" si="8"/>
        <v>47209</v>
      </c>
      <c r="E64" s="46">
        <f>'Auto Loan Display'!$C$5</f>
        <v>471.7808411</v>
      </c>
      <c r="F64" s="46">
        <f t="shared" si="1"/>
        <v>469.8232442</v>
      </c>
      <c r="G64" s="47">
        <f>I63*('Auto Loan Display'!$C$3/12)</f>
        <v>1.957596851</v>
      </c>
      <c r="H64" s="46">
        <f t="shared" si="2"/>
        <v>28306.85047</v>
      </c>
      <c r="I64" s="24">
        <f t="shared" si="3"/>
        <v>-0.0000000001115836312</v>
      </c>
    </row>
    <row r="65">
      <c r="B65" s="40"/>
      <c r="C65" s="40"/>
    </row>
    <row r="66">
      <c r="B66" s="40"/>
      <c r="C66" s="40"/>
    </row>
    <row r="67">
      <c r="B67" s="40"/>
      <c r="C67" s="40"/>
    </row>
    <row r="68">
      <c r="B68" s="40"/>
      <c r="C68" s="40"/>
    </row>
    <row r="69">
      <c r="B69" s="40"/>
      <c r="C69" s="40"/>
    </row>
    <row r="70">
      <c r="B70" s="40"/>
      <c r="C70" s="40"/>
    </row>
    <row r="71">
      <c r="B71" s="40"/>
      <c r="C71" s="40"/>
    </row>
    <row r="72">
      <c r="B72" s="40"/>
      <c r="C72" s="40"/>
    </row>
    <row r="73">
      <c r="B73" s="40"/>
      <c r="C73" s="40"/>
    </row>
    <row r="74">
      <c r="B74" s="40"/>
      <c r="C74" s="40"/>
    </row>
    <row r="75">
      <c r="B75" s="40"/>
      <c r="C75" s="40"/>
    </row>
    <row r="76">
      <c r="B76" s="40"/>
      <c r="C76" s="40"/>
    </row>
    <row r="77">
      <c r="B77" s="40"/>
      <c r="C77" s="40"/>
    </row>
    <row r="78">
      <c r="B78" s="40"/>
      <c r="C78" s="40"/>
    </row>
    <row r="79">
      <c r="B79" s="40"/>
      <c r="C79" s="40"/>
    </row>
    <row r="80">
      <c r="B80" s="40"/>
      <c r="C80" s="40"/>
    </row>
    <row r="81">
      <c r="B81" s="40"/>
      <c r="C81" s="40"/>
    </row>
    <row r="82">
      <c r="B82" s="40"/>
      <c r="C82" s="40"/>
    </row>
    <row r="83">
      <c r="B83" s="40"/>
      <c r="C83" s="40"/>
    </row>
    <row r="84">
      <c r="B84" s="40"/>
      <c r="C84" s="40"/>
    </row>
    <row r="85">
      <c r="B85" s="40"/>
      <c r="C85" s="40"/>
    </row>
    <row r="86">
      <c r="B86" s="40"/>
      <c r="C86" s="40"/>
    </row>
    <row r="87">
      <c r="B87" s="40"/>
      <c r="C87" s="40"/>
    </row>
    <row r="88">
      <c r="B88" s="40"/>
      <c r="C88" s="40"/>
    </row>
    <row r="89">
      <c r="B89" s="40"/>
      <c r="C89" s="40"/>
    </row>
    <row r="90">
      <c r="B90" s="40"/>
      <c r="C90" s="40"/>
    </row>
    <row r="91">
      <c r="B91" s="40"/>
      <c r="C91" s="40"/>
    </row>
    <row r="92">
      <c r="B92" s="40"/>
      <c r="C92" s="40"/>
    </row>
    <row r="93">
      <c r="B93" s="40"/>
      <c r="C93" s="40"/>
    </row>
    <row r="94">
      <c r="B94" s="40"/>
      <c r="C94" s="40"/>
    </row>
    <row r="95">
      <c r="B95" s="40"/>
      <c r="C95" s="40"/>
    </row>
    <row r="96">
      <c r="B96" s="40"/>
      <c r="C96" s="40"/>
    </row>
    <row r="97">
      <c r="B97" s="40"/>
      <c r="C97" s="40"/>
    </row>
    <row r="98">
      <c r="B98" s="40"/>
      <c r="C98" s="40"/>
    </row>
    <row r="99">
      <c r="B99" s="40"/>
      <c r="C99" s="40"/>
    </row>
    <row r="100">
      <c r="B100" s="40"/>
      <c r="C100" s="40"/>
    </row>
    <row r="101">
      <c r="B101" s="40"/>
      <c r="C101" s="40"/>
    </row>
    <row r="102">
      <c r="B102" s="40"/>
      <c r="C102" s="40"/>
    </row>
    <row r="103">
      <c r="B103" s="40"/>
      <c r="C103" s="40"/>
    </row>
    <row r="104">
      <c r="B104" s="40"/>
      <c r="C104" s="40"/>
    </row>
    <row r="105">
      <c r="B105" s="40"/>
      <c r="C105" s="40"/>
    </row>
    <row r="106">
      <c r="B106" s="40"/>
      <c r="C106" s="40"/>
    </row>
    <row r="107">
      <c r="B107" s="40"/>
      <c r="C107" s="40"/>
    </row>
    <row r="108">
      <c r="B108" s="40"/>
      <c r="C108" s="40"/>
    </row>
    <row r="109">
      <c r="B109" s="40"/>
      <c r="C109" s="40"/>
    </row>
    <row r="110">
      <c r="B110" s="40"/>
      <c r="C110" s="40"/>
    </row>
    <row r="111">
      <c r="B111" s="40"/>
      <c r="C111" s="40"/>
    </row>
    <row r="112">
      <c r="B112" s="40"/>
      <c r="C112" s="40"/>
    </row>
    <row r="113">
      <c r="B113" s="40"/>
      <c r="C113" s="40"/>
    </row>
    <row r="114">
      <c r="B114" s="40"/>
      <c r="C114" s="40"/>
    </row>
    <row r="115">
      <c r="B115" s="40"/>
      <c r="C115" s="40"/>
    </row>
    <row r="116">
      <c r="B116" s="40"/>
      <c r="C116" s="40"/>
    </row>
    <row r="117">
      <c r="B117" s="40"/>
      <c r="C117" s="40"/>
    </row>
    <row r="118">
      <c r="B118" s="40"/>
      <c r="C118" s="40"/>
    </row>
    <row r="119">
      <c r="B119" s="40"/>
      <c r="C119" s="40"/>
    </row>
    <row r="120">
      <c r="B120" s="40"/>
      <c r="C120" s="40"/>
    </row>
    <row r="121">
      <c r="B121" s="40"/>
      <c r="C121" s="40"/>
    </row>
    <row r="122">
      <c r="B122" s="40"/>
      <c r="C122" s="40"/>
    </row>
    <row r="123">
      <c r="B123" s="40"/>
      <c r="C123" s="40"/>
    </row>
    <row r="124">
      <c r="B124" s="40"/>
      <c r="C124" s="40"/>
    </row>
    <row r="125">
      <c r="B125" s="40"/>
      <c r="C125" s="40"/>
    </row>
    <row r="126">
      <c r="B126" s="40"/>
      <c r="C126" s="40"/>
    </row>
    <row r="127">
      <c r="B127" s="40"/>
      <c r="C127" s="40"/>
    </row>
    <row r="128">
      <c r="B128" s="40"/>
      <c r="C128" s="40"/>
    </row>
    <row r="129">
      <c r="B129" s="40"/>
      <c r="C129" s="40"/>
    </row>
    <row r="130">
      <c r="B130" s="40"/>
      <c r="C130" s="40"/>
    </row>
    <row r="131">
      <c r="B131" s="40"/>
      <c r="C131" s="40"/>
    </row>
    <row r="132">
      <c r="B132" s="40"/>
      <c r="C132" s="40"/>
    </row>
    <row r="133">
      <c r="B133" s="40"/>
      <c r="C133" s="40"/>
    </row>
    <row r="134">
      <c r="B134" s="40"/>
      <c r="C134" s="40"/>
    </row>
    <row r="135">
      <c r="B135" s="40"/>
      <c r="C135" s="40"/>
    </row>
    <row r="136">
      <c r="B136" s="40"/>
      <c r="C136" s="40"/>
    </row>
    <row r="137">
      <c r="B137" s="40"/>
      <c r="C137" s="40"/>
    </row>
    <row r="138">
      <c r="B138" s="40"/>
      <c r="C138" s="40"/>
    </row>
    <row r="139">
      <c r="B139" s="40"/>
      <c r="C139" s="40"/>
    </row>
    <row r="140">
      <c r="B140" s="40"/>
      <c r="C140" s="40"/>
    </row>
    <row r="141">
      <c r="B141" s="40"/>
      <c r="C141" s="40"/>
    </row>
    <row r="142">
      <c r="B142" s="40"/>
      <c r="C142" s="40"/>
    </row>
    <row r="143">
      <c r="B143" s="40"/>
      <c r="C143" s="40"/>
    </row>
    <row r="144">
      <c r="B144" s="40"/>
      <c r="C144" s="40"/>
    </row>
    <row r="145">
      <c r="B145" s="40"/>
      <c r="C145" s="40"/>
    </row>
    <row r="146">
      <c r="B146" s="40"/>
      <c r="C146" s="40"/>
    </row>
    <row r="147">
      <c r="B147" s="40"/>
      <c r="C147" s="40"/>
    </row>
    <row r="148">
      <c r="B148" s="40"/>
      <c r="C148" s="40"/>
    </row>
    <row r="149">
      <c r="B149" s="40"/>
      <c r="C149" s="40"/>
    </row>
    <row r="150">
      <c r="B150" s="40"/>
      <c r="C150" s="40"/>
    </row>
    <row r="151">
      <c r="B151" s="40"/>
      <c r="C151" s="40"/>
    </row>
    <row r="152">
      <c r="B152" s="40"/>
      <c r="C152" s="40"/>
    </row>
    <row r="153">
      <c r="B153" s="40"/>
      <c r="C153" s="40"/>
    </row>
    <row r="154">
      <c r="B154" s="40"/>
      <c r="C154" s="40"/>
    </row>
    <row r="155">
      <c r="B155" s="40"/>
      <c r="C155" s="40"/>
    </row>
    <row r="156">
      <c r="B156" s="40"/>
      <c r="C156" s="40"/>
    </row>
    <row r="157">
      <c r="B157" s="40"/>
      <c r="C157" s="40"/>
    </row>
    <row r="158">
      <c r="B158" s="40"/>
      <c r="C158" s="40"/>
    </row>
    <row r="159">
      <c r="B159" s="40"/>
      <c r="C159" s="40"/>
    </row>
    <row r="160">
      <c r="B160" s="40"/>
      <c r="C160" s="40"/>
    </row>
    <row r="161">
      <c r="B161" s="40"/>
      <c r="C161" s="40"/>
    </row>
    <row r="162">
      <c r="B162" s="40"/>
      <c r="C162" s="40"/>
    </row>
    <row r="163">
      <c r="B163" s="40"/>
      <c r="C163" s="40"/>
    </row>
    <row r="164">
      <c r="B164" s="40"/>
      <c r="C164" s="40"/>
    </row>
    <row r="165">
      <c r="B165" s="40"/>
      <c r="C165" s="40"/>
    </row>
    <row r="166">
      <c r="B166" s="40"/>
      <c r="C166" s="40"/>
    </row>
    <row r="167">
      <c r="B167" s="40"/>
      <c r="C167" s="40"/>
    </row>
    <row r="168">
      <c r="B168" s="40"/>
      <c r="C168" s="40"/>
    </row>
    <row r="169">
      <c r="B169" s="40"/>
      <c r="C169" s="40"/>
    </row>
    <row r="170">
      <c r="B170" s="40"/>
      <c r="C170" s="40"/>
    </row>
    <row r="171">
      <c r="B171" s="40"/>
      <c r="C171" s="40"/>
    </row>
    <row r="172">
      <c r="B172" s="40"/>
      <c r="C172" s="40"/>
    </row>
    <row r="173">
      <c r="B173" s="40"/>
      <c r="C173" s="40"/>
    </row>
    <row r="174">
      <c r="B174" s="40"/>
      <c r="C174" s="40"/>
    </row>
    <row r="175">
      <c r="B175" s="40"/>
      <c r="C175" s="40"/>
    </row>
    <row r="176">
      <c r="B176" s="40"/>
      <c r="C176" s="40"/>
    </row>
    <row r="177">
      <c r="B177" s="40"/>
      <c r="C177" s="40"/>
    </row>
    <row r="178">
      <c r="B178" s="40"/>
      <c r="C178" s="40"/>
    </row>
    <row r="179">
      <c r="B179" s="40"/>
      <c r="C179" s="40"/>
    </row>
    <row r="180">
      <c r="B180" s="40"/>
      <c r="C180" s="40"/>
    </row>
    <row r="181">
      <c r="B181" s="40"/>
      <c r="C181" s="40"/>
    </row>
    <row r="182">
      <c r="B182" s="40"/>
      <c r="C182" s="40"/>
    </row>
    <row r="183">
      <c r="B183" s="40"/>
      <c r="C183" s="40"/>
    </row>
    <row r="184">
      <c r="B184" s="40"/>
      <c r="C184" s="40"/>
    </row>
    <row r="185">
      <c r="B185" s="40"/>
      <c r="C185" s="40"/>
    </row>
    <row r="186">
      <c r="B186" s="40"/>
      <c r="C186" s="40"/>
    </row>
    <row r="187">
      <c r="B187" s="40"/>
      <c r="C187" s="40"/>
    </row>
    <row r="188">
      <c r="B188" s="40"/>
      <c r="C188" s="40"/>
    </row>
    <row r="189">
      <c r="B189" s="40"/>
      <c r="C189" s="40"/>
    </row>
    <row r="190">
      <c r="B190" s="40"/>
      <c r="C190" s="40"/>
    </row>
    <row r="191">
      <c r="B191" s="40"/>
      <c r="C191" s="40"/>
    </row>
    <row r="192">
      <c r="B192" s="40"/>
      <c r="C192" s="40"/>
    </row>
    <row r="193">
      <c r="B193" s="40"/>
      <c r="C193" s="40"/>
    </row>
    <row r="194">
      <c r="B194" s="40"/>
      <c r="C194" s="40"/>
    </row>
    <row r="195">
      <c r="B195" s="40"/>
      <c r="C195" s="40"/>
    </row>
    <row r="196">
      <c r="B196" s="40"/>
      <c r="C196" s="40"/>
    </row>
    <row r="197">
      <c r="B197" s="40"/>
      <c r="C197" s="40"/>
    </row>
    <row r="198">
      <c r="B198" s="40"/>
      <c r="C198" s="40"/>
    </row>
    <row r="199">
      <c r="B199" s="40"/>
      <c r="C199" s="40"/>
    </row>
    <row r="200">
      <c r="B200" s="40"/>
      <c r="C200" s="40"/>
    </row>
    <row r="201">
      <c r="B201" s="40"/>
      <c r="C201" s="40"/>
    </row>
    <row r="202">
      <c r="B202" s="40"/>
      <c r="C202" s="40"/>
    </row>
    <row r="203">
      <c r="B203" s="40"/>
      <c r="C203" s="40"/>
    </row>
    <row r="204">
      <c r="B204" s="40"/>
      <c r="C204" s="40"/>
    </row>
    <row r="205">
      <c r="B205" s="40"/>
      <c r="C205" s="40"/>
    </row>
    <row r="206">
      <c r="B206" s="40"/>
      <c r="C206" s="40"/>
    </row>
    <row r="207">
      <c r="B207" s="40"/>
      <c r="C207" s="40"/>
    </row>
    <row r="208">
      <c r="B208" s="40"/>
      <c r="C208" s="40"/>
    </row>
    <row r="209">
      <c r="B209" s="40"/>
      <c r="C209" s="40"/>
    </row>
    <row r="210">
      <c r="B210" s="40"/>
      <c r="C210" s="40"/>
    </row>
    <row r="211">
      <c r="B211" s="40"/>
      <c r="C211" s="40"/>
    </row>
    <row r="212">
      <c r="B212" s="40"/>
      <c r="C212" s="40"/>
    </row>
    <row r="213">
      <c r="B213" s="40"/>
      <c r="C213" s="40"/>
    </row>
    <row r="214">
      <c r="B214" s="40"/>
      <c r="C214" s="40"/>
    </row>
    <row r="215">
      <c r="B215" s="40"/>
      <c r="C215" s="40"/>
    </row>
    <row r="216">
      <c r="B216" s="40"/>
      <c r="C216" s="40"/>
    </row>
    <row r="217">
      <c r="B217" s="40"/>
      <c r="C217" s="40"/>
    </row>
    <row r="218">
      <c r="B218" s="40"/>
      <c r="C218" s="40"/>
    </row>
    <row r="219">
      <c r="B219" s="40"/>
      <c r="C219" s="40"/>
    </row>
    <row r="220">
      <c r="B220" s="40"/>
      <c r="C220" s="40"/>
    </row>
    <row r="221">
      <c r="B221" s="40"/>
      <c r="C221" s="40"/>
    </row>
    <row r="222">
      <c r="B222" s="40"/>
      <c r="C222" s="40"/>
    </row>
    <row r="223">
      <c r="B223" s="40"/>
      <c r="C223" s="40"/>
    </row>
    <row r="224">
      <c r="B224" s="40"/>
      <c r="C224" s="40"/>
    </row>
    <row r="225">
      <c r="B225" s="40"/>
      <c r="C225" s="40"/>
    </row>
    <row r="226">
      <c r="B226" s="40"/>
      <c r="C226" s="40"/>
    </row>
    <row r="227">
      <c r="B227" s="40"/>
      <c r="C227" s="40"/>
    </row>
    <row r="228">
      <c r="B228" s="40"/>
      <c r="C228" s="40"/>
    </row>
    <row r="229">
      <c r="B229" s="40"/>
      <c r="C229" s="40"/>
    </row>
    <row r="230">
      <c r="B230" s="40"/>
      <c r="C230" s="40"/>
    </row>
    <row r="231">
      <c r="B231" s="40"/>
      <c r="C231" s="40"/>
    </row>
    <row r="232">
      <c r="B232" s="40"/>
      <c r="C232" s="40"/>
    </row>
    <row r="233">
      <c r="B233" s="40"/>
      <c r="C233" s="40"/>
    </row>
    <row r="234">
      <c r="B234" s="40"/>
      <c r="C234" s="40"/>
    </row>
    <row r="235">
      <c r="B235" s="40"/>
      <c r="C235" s="40"/>
    </row>
    <row r="236">
      <c r="B236" s="40"/>
      <c r="C236" s="40"/>
    </row>
    <row r="237">
      <c r="B237" s="40"/>
      <c r="C237" s="40"/>
    </row>
    <row r="238">
      <c r="B238" s="40"/>
      <c r="C238" s="40"/>
    </row>
    <row r="239">
      <c r="B239" s="40"/>
      <c r="C239" s="40"/>
    </row>
    <row r="240">
      <c r="B240" s="40"/>
      <c r="C240" s="40"/>
    </row>
    <row r="241">
      <c r="B241" s="40"/>
      <c r="C241" s="40"/>
    </row>
    <row r="242">
      <c r="B242" s="40"/>
      <c r="C242" s="40"/>
    </row>
    <row r="243">
      <c r="B243" s="40"/>
      <c r="C243" s="40"/>
    </row>
    <row r="244">
      <c r="B244" s="40"/>
      <c r="C244" s="40"/>
    </row>
    <row r="245">
      <c r="B245" s="40"/>
      <c r="C245" s="40"/>
    </row>
    <row r="246">
      <c r="B246" s="40"/>
      <c r="C246" s="40"/>
    </row>
    <row r="247">
      <c r="B247" s="40"/>
      <c r="C247" s="40"/>
    </row>
    <row r="248">
      <c r="B248" s="40"/>
      <c r="C248" s="40"/>
    </row>
    <row r="249">
      <c r="B249" s="40"/>
      <c r="C249" s="40"/>
    </row>
    <row r="250">
      <c r="B250" s="40"/>
      <c r="C250" s="40"/>
    </row>
    <row r="251">
      <c r="B251" s="40"/>
      <c r="C251" s="40"/>
    </row>
    <row r="252">
      <c r="B252" s="40"/>
      <c r="C252" s="40"/>
    </row>
    <row r="253">
      <c r="B253" s="40"/>
      <c r="C253" s="40"/>
    </row>
    <row r="254">
      <c r="B254" s="40"/>
      <c r="C254" s="40"/>
    </row>
    <row r="255">
      <c r="B255" s="40"/>
      <c r="C255" s="40"/>
    </row>
    <row r="256">
      <c r="B256" s="40"/>
      <c r="C256" s="40"/>
    </row>
    <row r="257">
      <c r="B257" s="40"/>
      <c r="C257" s="40"/>
    </row>
    <row r="258">
      <c r="B258" s="40"/>
      <c r="C258" s="40"/>
    </row>
    <row r="259">
      <c r="B259" s="40"/>
      <c r="C259" s="40"/>
    </row>
    <row r="260">
      <c r="B260" s="40"/>
      <c r="C260" s="40"/>
    </row>
    <row r="261">
      <c r="B261" s="40"/>
      <c r="C261" s="40"/>
    </row>
    <row r="262">
      <c r="B262" s="40"/>
      <c r="C262" s="40"/>
    </row>
    <row r="263">
      <c r="B263" s="40"/>
      <c r="C263" s="40"/>
    </row>
    <row r="264">
      <c r="B264" s="40"/>
      <c r="C264" s="40"/>
    </row>
    <row r="265">
      <c r="B265" s="40"/>
      <c r="C265" s="40"/>
    </row>
    <row r="266">
      <c r="B266" s="40"/>
      <c r="C266" s="40"/>
    </row>
    <row r="267">
      <c r="B267" s="40"/>
      <c r="C267" s="40"/>
    </row>
    <row r="268">
      <c r="B268" s="40"/>
      <c r="C268" s="40"/>
    </row>
    <row r="269">
      <c r="B269" s="40"/>
      <c r="C269" s="40"/>
    </row>
    <row r="270">
      <c r="B270" s="40"/>
      <c r="C270" s="40"/>
    </row>
    <row r="271">
      <c r="B271" s="40"/>
      <c r="C271" s="40"/>
    </row>
    <row r="272">
      <c r="B272" s="40"/>
      <c r="C272" s="40"/>
    </row>
    <row r="273">
      <c r="B273" s="40"/>
      <c r="C273" s="40"/>
    </row>
    <row r="274">
      <c r="B274" s="40"/>
      <c r="C274" s="40"/>
    </row>
    <row r="275">
      <c r="B275" s="40"/>
      <c r="C275" s="40"/>
    </row>
    <row r="276">
      <c r="B276" s="40"/>
      <c r="C276" s="40"/>
    </row>
    <row r="277">
      <c r="B277" s="40"/>
      <c r="C277" s="40"/>
    </row>
    <row r="278">
      <c r="B278" s="40"/>
      <c r="C278" s="40"/>
    </row>
    <row r="279">
      <c r="B279" s="40"/>
      <c r="C279" s="40"/>
    </row>
    <row r="280">
      <c r="B280" s="40"/>
      <c r="C280" s="40"/>
    </row>
    <row r="281">
      <c r="B281" s="40"/>
      <c r="C281" s="40"/>
    </row>
    <row r="282">
      <c r="B282" s="40"/>
      <c r="C282" s="40"/>
    </row>
    <row r="283">
      <c r="B283" s="40"/>
      <c r="C283" s="40"/>
    </row>
    <row r="284">
      <c r="B284" s="40"/>
      <c r="C284" s="40"/>
    </row>
    <row r="285">
      <c r="B285" s="40"/>
      <c r="C285" s="40"/>
    </row>
    <row r="286">
      <c r="B286" s="40"/>
      <c r="C286" s="40"/>
    </row>
    <row r="287">
      <c r="B287" s="40"/>
      <c r="C287" s="40"/>
    </row>
    <row r="288">
      <c r="B288" s="40"/>
      <c r="C288" s="40"/>
    </row>
    <row r="289">
      <c r="B289" s="40"/>
      <c r="C289" s="40"/>
    </row>
    <row r="290">
      <c r="B290" s="40"/>
      <c r="C290" s="40"/>
    </row>
    <row r="291">
      <c r="B291" s="40"/>
      <c r="C291" s="40"/>
    </row>
    <row r="292">
      <c r="B292" s="40"/>
      <c r="C292" s="40"/>
    </row>
    <row r="293">
      <c r="B293" s="40"/>
      <c r="C293" s="40"/>
    </row>
    <row r="294">
      <c r="B294" s="40"/>
      <c r="C294" s="40"/>
    </row>
    <row r="295">
      <c r="B295" s="40"/>
      <c r="C295" s="40"/>
    </row>
    <row r="296">
      <c r="B296" s="40"/>
      <c r="C296" s="40"/>
    </row>
    <row r="297">
      <c r="B297" s="40"/>
      <c r="C297" s="40"/>
    </row>
    <row r="298">
      <c r="B298" s="40"/>
      <c r="C298" s="40"/>
    </row>
    <row r="299">
      <c r="B299" s="40"/>
      <c r="C299" s="40"/>
    </row>
    <row r="300">
      <c r="B300" s="40"/>
      <c r="C300" s="40"/>
    </row>
    <row r="301">
      <c r="B301" s="40"/>
      <c r="C301" s="40"/>
    </row>
    <row r="302">
      <c r="B302" s="40"/>
      <c r="C302" s="40"/>
    </row>
    <row r="303">
      <c r="B303" s="40"/>
      <c r="C303" s="40"/>
    </row>
    <row r="304">
      <c r="B304" s="40"/>
      <c r="C304" s="40"/>
    </row>
    <row r="305">
      <c r="B305" s="40"/>
      <c r="C305" s="40"/>
    </row>
    <row r="306">
      <c r="B306" s="40"/>
      <c r="C306" s="40"/>
    </row>
    <row r="307">
      <c r="B307" s="40"/>
      <c r="C307" s="40"/>
    </row>
    <row r="308">
      <c r="B308" s="40"/>
      <c r="C308" s="40"/>
    </row>
    <row r="309">
      <c r="B309" s="40"/>
      <c r="C309" s="40"/>
    </row>
    <row r="310">
      <c r="B310" s="40"/>
      <c r="C310" s="40"/>
    </row>
    <row r="311">
      <c r="B311" s="40"/>
      <c r="C311" s="40"/>
    </row>
    <row r="312">
      <c r="B312" s="40"/>
      <c r="C312" s="40"/>
    </row>
    <row r="313">
      <c r="B313" s="40"/>
      <c r="C313" s="40"/>
    </row>
    <row r="314">
      <c r="B314" s="40"/>
      <c r="C314" s="40"/>
    </row>
    <row r="315">
      <c r="B315" s="40"/>
      <c r="C315" s="40"/>
    </row>
    <row r="316">
      <c r="B316" s="40"/>
      <c r="C316" s="40"/>
    </row>
    <row r="317">
      <c r="B317" s="40"/>
      <c r="C317" s="40"/>
    </row>
    <row r="318">
      <c r="B318" s="40"/>
      <c r="C318" s="40"/>
    </row>
    <row r="319">
      <c r="B319" s="40"/>
      <c r="C319" s="40"/>
    </row>
    <row r="320">
      <c r="B320" s="40"/>
      <c r="C320" s="40"/>
    </row>
    <row r="321">
      <c r="B321" s="40"/>
      <c r="C321" s="40"/>
    </row>
    <row r="322">
      <c r="B322" s="40"/>
      <c r="C322" s="40"/>
    </row>
    <row r="323">
      <c r="B323" s="40"/>
      <c r="C323" s="40"/>
    </row>
    <row r="324">
      <c r="B324" s="40"/>
      <c r="C324" s="40"/>
    </row>
    <row r="325">
      <c r="B325" s="40"/>
      <c r="C325" s="40"/>
    </row>
    <row r="326">
      <c r="B326" s="40"/>
      <c r="C326" s="40"/>
    </row>
    <row r="327">
      <c r="B327" s="40"/>
      <c r="C327" s="40"/>
    </row>
    <row r="328">
      <c r="B328" s="40"/>
      <c r="C328" s="40"/>
    </row>
    <row r="329">
      <c r="B329" s="40"/>
      <c r="C329" s="40"/>
    </row>
    <row r="330">
      <c r="B330" s="40"/>
      <c r="C330" s="40"/>
    </row>
    <row r="331">
      <c r="B331" s="40"/>
      <c r="C331" s="40"/>
    </row>
    <row r="332">
      <c r="B332" s="40"/>
      <c r="C332" s="40"/>
    </row>
    <row r="333">
      <c r="B333" s="40"/>
      <c r="C333" s="40"/>
    </row>
    <row r="334">
      <c r="B334" s="40"/>
      <c r="C334" s="40"/>
    </row>
    <row r="335">
      <c r="B335" s="40"/>
      <c r="C335" s="40"/>
    </row>
    <row r="336">
      <c r="B336" s="40"/>
      <c r="C336" s="40"/>
    </row>
    <row r="337">
      <c r="B337" s="40"/>
      <c r="C337" s="40"/>
    </row>
    <row r="338">
      <c r="B338" s="40"/>
      <c r="C338" s="40"/>
    </row>
    <row r="339">
      <c r="B339" s="40"/>
      <c r="C339" s="40"/>
    </row>
    <row r="340">
      <c r="B340" s="40"/>
      <c r="C340" s="40"/>
    </row>
    <row r="341">
      <c r="B341" s="40"/>
      <c r="C341" s="40"/>
    </row>
    <row r="342">
      <c r="B342" s="40"/>
      <c r="C342" s="40"/>
    </row>
    <row r="343">
      <c r="B343" s="40"/>
      <c r="C343" s="40"/>
    </row>
    <row r="344">
      <c r="B344" s="40"/>
      <c r="C344" s="40"/>
    </row>
    <row r="345">
      <c r="B345" s="40"/>
      <c r="C345" s="40"/>
    </row>
    <row r="346">
      <c r="B346" s="40"/>
      <c r="C346" s="40"/>
    </row>
    <row r="347">
      <c r="B347" s="40"/>
      <c r="C347" s="40"/>
    </row>
    <row r="348">
      <c r="B348" s="40"/>
      <c r="C348" s="40"/>
    </row>
    <row r="349">
      <c r="B349" s="40"/>
      <c r="C349" s="40"/>
    </row>
    <row r="350">
      <c r="B350" s="40"/>
      <c r="C350" s="40"/>
    </row>
    <row r="351">
      <c r="B351" s="40"/>
      <c r="C351" s="40"/>
    </row>
    <row r="352">
      <c r="B352" s="40"/>
      <c r="C352" s="40"/>
    </row>
    <row r="353">
      <c r="B353" s="40"/>
      <c r="C353" s="40"/>
    </row>
    <row r="354">
      <c r="B354" s="40"/>
      <c r="C354" s="40"/>
    </row>
    <row r="355">
      <c r="B355" s="40"/>
      <c r="C355" s="40"/>
    </row>
    <row r="356">
      <c r="B356" s="40"/>
      <c r="C356" s="40"/>
    </row>
    <row r="357">
      <c r="B357" s="40"/>
      <c r="C357" s="40"/>
    </row>
    <row r="358">
      <c r="B358" s="40"/>
      <c r="C358" s="40"/>
    </row>
    <row r="359">
      <c r="B359" s="40"/>
      <c r="C359" s="40"/>
    </row>
    <row r="360">
      <c r="B360" s="40"/>
      <c r="C360" s="40"/>
    </row>
    <row r="361">
      <c r="B361" s="40"/>
      <c r="C361" s="40"/>
    </row>
    <row r="362">
      <c r="B362" s="40"/>
      <c r="C362" s="40"/>
    </row>
    <row r="363">
      <c r="B363" s="40"/>
      <c r="C363" s="40"/>
    </row>
    <row r="364">
      <c r="B364" s="40"/>
      <c r="C364" s="40"/>
    </row>
    <row r="365">
      <c r="B365" s="40"/>
      <c r="C365" s="40"/>
    </row>
    <row r="366">
      <c r="B366" s="40"/>
      <c r="C366" s="40"/>
    </row>
    <row r="367">
      <c r="B367" s="40"/>
      <c r="C367" s="40"/>
    </row>
    <row r="368">
      <c r="B368" s="40"/>
      <c r="C368" s="40"/>
    </row>
    <row r="369">
      <c r="B369" s="40"/>
      <c r="C369" s="40"/>
    </row>
    <row r="370">
      <c r="B370" s="40"/>
      <c r="C370" s="40"/>
    </row>
    <row r="371">
      <c r="B371" s="40"/>
      <c r="C371" s="40"/>
    </row>
    <row r="372">
      <c r="B372" s="40"/>
      <c r="C372" s="40"/>
    </row>
    <row r="373">
      <c r="B373" s="40"/>
      <c r="C373" s="40"/>
    </row>
    <row r="374">
      <c r="B374" s="40"/>
      <c r="C374" s="40"/>
    </row>
    <row r="375">
      <c r="B375" s="40"/>
      <c r="C375" s="40"/>
    </row>
    <row r="376">
      <c r="B376" s="40"/>
      <c r="C376" s="40"/>
    </row>
    <row r="377">
      <c r="B377" s="40"/>
      <c r="C377" s="40"/>
    </row>
    <row r="378">
      <c r="B378" s="40"/>
      <c r="C378" s="40"/>
    </row>
    <row r="379">
      <c r="B379" s="40"/>
      <c r="C379" s="40"/>
    </row>
    <row r="380">
      <c r="B380" s="40"/>
      <c r="C380" s="40"/>
    </row>
    <row r="381">
      <c r="B381" s="40"/>
      <c r="C381" s="40"/>
    </row>
    <row r="382">
      <c r="B382" s="40"/>
      <c r="C382" s="40"/>
    </row>
    <row r="383">
      <c r="B383" s="40"/>
      <c r="C383" s="40"/>
    </row>
    <row r="384">
      <c r="B384" s="40"/>
      <c r="C384" s="40"/>
    </row>
    <row r="385">
      <c r="B385" s="40"/>
      <c r="C385" s="40"/>
    </row>
    <row r="386">
      <c r="B386" s="40"/>
      <c r="C386" s="40"/>
    </row>
    <row r="387">
      <c r="B387" s="40"/>
      <c r="C387" s="40"/>
    </row>
    <row r="388">
      <c r="B388" s="40"/>
      <c r="C388" s="40"/>
    </row>
    <row r="389">
      <c r="B389" s="40"/>
      <c r="C389" s="40"/>
    </row>
    <row r="390">
      <c r="B390" s="40"/>
      <c r="C390" s="40"/>
    </row>
    <row r="391">
      <c r="B391" s="40"/>
      <c r="C391" s="40"/>
    </row>
    <row r="392">
      <c r="B392" s="40"/>
      <c r="C392" s="40"/>
    </row>
    <row r="393">
      <c r="B393" s="40"/>
      <c r="C393" s="40"/>
    </row>
    <row r="394">
      <c r="B394" s="40"/>
      <c r="C394" s="40"/>
    </row>
    <row r="395">
      <c r="B395" s="40"/>
      <c r="C395" s="40"/>
    </row>
    <row r="396">
      <c r="B396" s="40"/>
      <c r="C396" s="40"/>
    </row>
    <row r="397">
      <c r="B397" s="40"/>
      <c r="C397" s="40"/>
    </row>
    <row r="398">
      <c r="B398" s="40"/>
      <c r="C398" s="40"/>
    </row>
    <row r="399">
      <c r="B399" s="40"/>
      <c r="C399" s="40"/>
    </row>
    <row r="400">
      <c r="B400" s="40"/>
      <c r="C400" s="40"/>
    </row>
    <row r="401">
      <c r="B401" s="40"/>
      <c r="C401" s="40"/>
    </row>
    <row r="402">
      <c r="B402" s="40"/>
      <c r="C402" s="40"/>
    </row>
    <row r="403">
      <c r="B403" s="40"/>
      <c r="C403" s="40"/>
    </row>
    <row r="404">
      <c r="B404" s="40"/>
      <c r="C404" s="40"/>
    </row>
    <row r="405">
      <c r="B405" s="40"/>
      <c r="C405" s="40"/>
    </row>
    <row r="406">
      <c r="B406" s="40"/>
      <c r="C406" s="40"/>
    </row>
    <row r="407">
      <c r="B407" s="40"/>
      <c r="C407" s="40"/>
    </row>
    <row r="408">
      <c r="B408" s="40"/>
      <c r="C408" s="40"/>
    </row>
    <row r="409">
      <c r="B409" s="40"/>
      <c r="C409" s="40"/>
    </row>
    <row r="410">
      <c r="B410" s="40"/>
      <c r="C410" s="40"/>
    </row>
    <row r="411">
      <c r="B411" s="40"/>
      <c r="C411" s="40"/>
    </row>
    <row r="412">
      <c r="B412" s="40"/>
      <c r="C412" s="40"/>
    </row>
    <row r="413">
      <c r="B413" s="40"/>
      <c r="C413" s="40"/>
    </row>
    <row r="414">
      <c r="B414" s="40"/>
      <c r="C414" s="40"/>
    </row>
    <row r="415">
      <c r="B415" s="40"/>
      <c r="C415" s="40"/>
    </row>
    <row r="416">
      <c r="B416" s="40"/>
      <c r="C416" s="40"/>
    </row>
    <row r="417">
      <c r="B417" s="40"/>
      <c r="C417" s="40"/>
    </row>
    <row r="418">
      <c r="B418" s="40"/>
      <c r="C418" s="40"/>
    </row>
    <row r="419">
      <c r="B419" s="40"/>
      <c r="C419" s="40"/>
    </row>
    <row r="420">
      <c r="B420" s="40"/>
      <c r="C420" s="40"/>
    </row>
    <row r="421">
      <c r="B421" s="40"/>
      <c r="C421" s="40"/>
    </row>
    <row r="422">
      <c r="B422" s="40"/>
      <c r="C422" s="40"/>
    </row>
    <row r="423">
      <c r="B423" s="40"/>
      <c r="C423" s="40"/>
    </row>
    <row r="424">
      <c r="B424" s="40"/>
      <c r="C424" s="40"/>
    </row>
    <row r="425">
      <c r="B425" s="40"/>
      <c r="C425" s="40"/>
    </row>
    <row r="426">
      <c r="B426" s="40"/>
      <c r="C426" s="40"/>
    </row>
    <row r="427">
      <c r="B427" s="40"/>
      <c r="C427" s="40"/>
    </row>
    <row r="428">
      <c r="B428" s="40"/>
      <c r="C428" s="40"/>
    </row>
    <row r="429">
      <c r="B429" s="40"/>
      <c r="C429" s="40"/>
    </row>
    <row r="430">
      <c r="B430" s="40"/>
      <c r="C430" s="40"/>
    </row>
    <row r="431">
      <c r="B431" s="40"/>
      <c r="C431" s="40"/>
    </row>
    <row r="432">
      <c r="B432" s="40"/>
      <c r="C432" s="40"/>
    </row>
    <row r="433">
      <c r="B433" s="40"/>
      <c r="C433" s="40"/>
    </row>
    <row r="434">
      <c r="B434" s="40"/>
      <c r="C434" s="40"/>
    </row>
    <row r="435">
      <c r="B435" s="40"/>
      <c r="C435" s="40"/>
    </row>
    <row r="436">
      <c r="B436" s="40"/>
      <c r="C436" s="40"/>
    </row>
    <row r="437">
      <c r="B437" s="40"/>
      <c r="C437" s="40"/>
    </row>
    <row r="438">
      <c r="B438" s="40"/>
      <c r="C438" s="40"/>
    </row>
    <row r="439">
      <c r="B439" s="40"/>
      <c r="C439" s="40"/>
    </row>
    <row r="440">
      <c r="B440" s="40"/>
      <c r="C440" s="40"/>
    </row>
    <row r="441">
      <c r="B441" s="40"/>
      <c r="C441" s="40"/>
    </row>
    <row r="442">
      <c r="B442" s="40"/>
      <c r="C442" s="40"/>
    </row>
    <row r="443">
      <c r="B443" s="40"/>
      <c r="C443" s="40"/>
    </row>
    <row r="444">
      <c r="B444" s="40"/>
      <c r="C444" s="40"/>
    </row>
    <row r="445">
      <c r="B445" s="40"/>
      <c r="C445" s="40"/>
    </row>
    <row r="446">
      <c r="B446" s="40"/>
      <c r="C446" s="40"/>
    </row>
    <row r="447">
      <c r="B447" s="40"/>
      <c r="C447" s="40"/>
    </row>
    <row r="448">
      <c r="B448" s="40"/>
      <c r="C448" s="40"/>
    </row>
    <row r="449">
      <c r="B449" s="40"/>
      <c r="C449" s="40"/>
    </row>
    <row r="450">
      <c r="B450" s="40"/>
      <c r="C450" s="40"/>
    </row>
    <row r="451">
      <c r="B451" s="40"/>
      <c r="C451" s="40"/>
    </row>
    <row r="452">
      <c r="B452" s="40"/>
      <c r="C452" s="40"/>
    </row>
    <row r="453">
      <c r="B453" s="40"/>
      <c r="C453" s="40"/>
    </row>
    <row r="454">
      <c r="B454" s="40"/>
      <c r="C454" s="40"/>
    </row>
    <row r="455">
      <c r="B455" s="40"/>
      <c r="C455" s="40"/>
    </row>
    <row r="456">
      <c r="B456" s="40"/>
      <c r="C456" s="40"/>
    </row>
    <row r="457">
      <c r="B457" s="40"/>
      <c r="C457" s="40"/>
    </row>
    <row r="458">
      <c r="B458" s="40"/>
      <c r="C458" s="40"/>
    </row>
    <row r="459">
      <c r="B459" s="40"/>
      <c r="C459" s="40"/>
    </row>
    <row r="460">
      <c r="B460" s="40"/>
      <c r="C460" s="40"/>
    </row>
    <row r="461">
      <c r="B461" s="40"/>
      <c r="C461" s="40"/>
    </row>
    <row r="462">
      <c r="B462" s="40"/>
      <c r="C462" s="40"/>
    </row>
    <row r="463">
      <c r="B463" s="40"/>
      <c r="C463" s="40"/>
    </row>
    <row r="464">
      <c r="B464" s="40"/>
      <c r="C464" s="40"/>
    </row>
    <row r="465">
      <c r="B465" s="40"/>
      <c r="C465" s="40"/>
    </row>
    <row r="466">
      <c r="B466" s="40"/>
      <c r="C466" s="40"/>
    </row>
    <row r="467">
      <c r="B467" s="40"/>
      <c r="C467" s="40"/>
    </row>
    <row r="468">
      <c r="B468" s="40"/>
      <c r="C468" s="40"/>
    </row>
    <row r="469">
      <c r="B469" s="40"/>
      <c r="C469" s="40"/>
    </row>
    <row r="470">
      <c r="B470" s="40"/>
      <c r="C470" s="40"/>
    </row>
    <row r="471">
      <c r="B471" s="40"/>
      <c r="C471" s="40"/>
    </row>
    <row r="472">
      <c r="B472" s="40"/>
      <c r="C472" s="40"/>
    </row>
    <row r="473">
      <c r="B473" s="40"/>
      <c r="C473" s="40"/>
    </row>
    <row r="474">
      <c r="B474" s="40"/>
      <c r="C474" s="40"/>
    </row>
    <row r="475">
      <c r="B475" s="40"/>
      <c r="C475" s="40"/>
    </row>
    <row r="476">
      <c r="B476" s="40"/>
      <c r="C476" s="40"/>
    </row>
    <row r="477">
      <c r="B477" s="40"/>
      <c r="C477" s="40"/>
    </row>
    <row r="478">
      <c r="B478" s="40"/>
      <c r="C478" s="40"/>
    </row>
    <row r="479">
      <c r="B479" s="40"/>
      <c r="C479" s="40"/>
    </row>
    <row r="480">
      <c r="B480" s="40"/>
      <c r="C480" s="40"/>
    </row>
    <row r="481">
      <c r="B481" s="40"/>
      <c r="C481" s="40"/>
    </row>
    <row r="482">
      <c r="B482" s="40"/>
      <c r="C482" s="40"/>
    </row>
    <row r="483">
      <c r="B483" s="40"/>
      <c r="C483" s="40"/>
    </row>
    <row r="484">
      <c r="B484" s="40"/>
      <c r="C484" s="40"/>
    </row>
    <row r="485">
      <c r="B485" s="40"/>
      <c r="C485" s="40"/>
    </row>
    <row r="486">
      <c r="B486" s="40"/>
      <c r="C486" s="40"/>
    </row>
    <row r="487">
      <c r="B487" s="40"/>
      <c r="C487" s="40"/>
    </row>
    <row r="488">
      <c r="B488" s="40"/>
      <c r="C488" s="40"/>
    </row>
    <row r="489">
      <c r="B489" s="40"/>
      <c r="C489" s="40"/>
    </row>
    <row r="490">
      <c r="B490" s="40"/>
      <c r="C490" s="40"/>
    </row>
    <row r="491">
      <c r="B491" s="40"/>
      <c r="C491" s="40"/>
    </row>
    <row r="492">
      <c r="B492" s="40"/>
      <c r="C492" s="40"/>
    </row>
    <row r="493">
      <c r="B493" s="40"/>
      <c r="C493" s="40"/>
    </row>
    <row r="494">
      <c r="B494" s="40"/>
      <c r="C494" s="40"/>
    </row>
    <row r="495">
      <c r="B495" s="40"/>
      <c r="C495" s="40"/>
    </row>
    <row r="496">
      <c r="B496" s="40"/>
      <c r="C496" s="40"/>
    </row>
    <row r="497">
      <c r="B497" s="40"/>
      <c r="C497" s="40"/>
    </row>
    <row r="498">
      <c r="B498" s="40"/>
      <c r="C498" s="40"/>
    </row>
    <row r="499">
      <c r="B499" s="40"/>
      <c r="C499" s="40"/>
    </row>
    <row r="500">
      <c r="B500" s="40"/>
      <c r="C500" s="40"/>
    </row>
    <row r="501">
      <c r="B501" s="40"/>
      <c r="C501" s="40"/>
    </row>
    <row r="502">
      <c r="B502" s="40"/>
      <c r="C502" s="40"/>
    </row>
    <row r="503">
      <c r="B503" s="40"/>
      <c r="C503" s="40"/>
    </row>
    <row r="504">
      <c r="B504" s="40"/>
      <c r="C504" s="40"/>
    </row>
    <row r="505">
      <c r="B505" s="40"/>
      <c r="C505" s="40"/>
    </row>
    <row r="506">
      <c r="B506" s="40"/>
      <c r="C506" s="40"/>
    </row>
    <row r="507">
      <c r="B507" s="40"/>
      <c r="C507" s="40"/>
    </row>
    <row r="508">
      <c r="B508" s="40"/>
      <c r="C508" s="40"/>
    </row>
    <row r="509">
      <c r="B509" s="40"/>
      <c r="C509" s="40"/>
    </row>
    <row r="510">
      <c r="B510" s="40"/>
      <c r="C510" s="40"/>
    </row>
    <row r="511">
      <c r="B511" s="40"/>
      <c r="C511" s="40"/>
    </row>
    <row r="512">
      <c r="B512" s="40"/>
      <c r="C512" s="40"/>
    </row>
    <row r="513">
      <c r="B513" s="40"/>
      <c r="C513" s="40"/>
    </row>
    <row r="514">
      <c r="B514" s="40"/>
      <c r="C514" s="40"/>
    </row>
    <row r="515">
      <c r="B515" s="40"/>
      <c r="C515" s="40"/>
    </row>
    <row r="516">
      <c r="B516" s="40"/>
      <c r="C516" s="40"/>
    </row>
    <row r="517">
      <c r="B517" s="40"/>
      <c r="C517" s="40"/>
    </row>
    <row r="518">
      <c r="B518" s="40"/>
      <c r="C518" s="40"/>
    </row>
    <row r="519">
      <c r="B519" s="40"/>
      <c r="C519" s="40"/>
    </row>
    <row r="520">
      <c r="B520" s="40"/>
      <c r="C520" s="40"/>
    </row>
    <row r="521">
      <c r="B521" s="40"/>
      <c r="C521" s="40"/>
    </row>
    <row r="522">
      <c r="B522" s="40"/>
      <c r="C522" s="40"/>
    </row>
    <row r="523">
      <c r="B523" s="40"/>
      <c r="C523" s="40"/>
    </row>
    <row r="524">
      <c r="B524" s="40"/>
      <c r="C524" s="40"/>
    </row>
    <row r="525">
      <c r="B525" s="40"/>
      <c r="C525" s="40"/>
    </row>
    <row r="526">
      <c r="B526" s="40"/>
      <c r="C526" s="40"/>
    </row>
    <row r="527">
      <c r="B527" s="40"/>
      <c r="C527" s="40"/>
    </row>
    <row r="528">
      <c r="B528" s="40"/>
      <c r="C528" s="40"/>
    </row>
    <row r="529">
      <c r="B529" s="40"/>
      <c r="C529" s="40"/>
    </row>
    <row r="530">
      <c r="B530" s="40"/>
      <c r="C530" s="40"/>
    </row>
    <row r="531">
      <c r="B531" s="40"/>
      <c r="C531" s="40"/>
    </row>
    <row r="532">
      <c r="B532" s="40"/>
      <c r="C532" s="40"/>
    </row>
    <row r="533">
      <c r="B533" s="40"/>
      <c r="C533" s="40"/>
    </row>
    <row r="534">
      <c r="B534" s="40"/>
      <c r="C534" s="40"/>
    </row>
    <row r="535">
      <c r="B535" s="40"/>
      <c r="C535" s="40"/>
    </row>
    <row r="536">
      <c r="B536" s="40"/>
      <c r="C536" s="40"/>
    </row>
    <row r="537">
      <c r="B537" s="40"/>
      <c r="C537" s="40"/>
    </row>
    <row r="538">
      <c r="B538" s="40"/>
      <c r="C538" s="40"/>
    </row>
    <row r="539">
      <c r="B539" s="40"/>
      <c r="C539" s="40"/>
    </row>
    <row r="540">
      <c r="B540" s="40"/>
      <c r="C540" s="40"/>
    </row>
    <row r="541">
      <c r="B541" s="40"/>
      <c r="C541" s="40"/>
    </row>
    <row r="542">
      <c r="B542" s="40"/>
      <c r="C542" s="40"/>
    </row>
    <row r="543">
      <c r="B543" s="40"/>
      <c r="C543" s="40"/>
    </row>
    <row r="544">
      <c r="B544" s="40"/>
      <c r="C544" s="40"/>
    </row>
    <row r="545">
      <c r="B545" s="40"/>
      <c r="C545" s="40"/>
    </row>
    <row r="546">
      <c r="B546" s="40"/>
      <c r="C546" s="40"/>
    </row>
    <row r="547">
      <c r="B547" s="40"/>
      <c r="C547" s="40"/>
    </row>
    <row r="548">
      <c r="B548" s="40"/>
      <c r="C548" s="40"/>
    </row>
    <row r="549">
      <c r="B549" s="40"/>
      <c r="C549" s="40"/>
    </row>
    <row r="550">
      <c r="B550" s="40"/>
      <c r="C550" s="40"/>
    </row>
    <row r="551">
      <c r="B551" s="40"/>
      <c r="C551" s="40"/>
    </row>
    <row r="552">
      <c r="B552" s="40"/>
      <c r="C552" s="40"/>
    </row>
    <row r="553">
      <c r="B553" s="40"/>
      <c r="C553" s="40"/>
    </row>
    <row r="554">
      <c r="B554" s="40"/>
      <c r="C554" s="40"/>
    </row>
    <row r="555">
      <c r="B555" s="40"/>
      <c r="C555" s="40"/>
    </row>
    <row r="556">
      <c r="B556" s="40"/>
      <c r="C556" s="40"/>
    </row>
    <row r="557">
      <c r="B557" s="40"/>
      <c r="C557" s="40"/>
    </row>
    <row r="558">
      <c r="B558" s="40"/>
      <c r="C558" s="40"/>
    </row>
    <row r="559">
      <c r="B559" s="40"/>
      <c r="C559" s="40"/>
    </row>
    <row r="560">
      <c r="B560" s="40"/>
      <c r="C560" s="40"/>
    </row>
    <row r="561">
      <c r="B561" s="40"/>
      <c r="C561" s="40"/>
    </row>
    <row r="562">
      <c r="B562" s="40"/>
      <c r="C562" s="40"/>
    </row>
    <row r="563">
      <c r="B563" s="40"/>
      <c r="C563" s="40"/>
    </row>
    <row r="564">
      <c r="B564" s="40"/>
      <c r="C564" s="40"/>
    </row>
    <row r="565">
      <c r="B565" s="40"/>
      <c r="C565" s="40"/>
    </row>
    <row r="566">
      <c r="B566" s="40"/>
      <c r="C566" s="40"/>
    </row>
    <row r="567">
      <c r="B567" s="40"/>
      <c r="C567" s="40"/>
    </row>
    <row r="568">
      <c r="B568" s="40"/>
      <c r="C568" s="40"/>
    </row>
    <row r="569">
      <c r="B569" s="40"/>
      <c r="C569" s="40"/>
    </row>
    <row r="570">
      <c r="B570" s="40"/>
      <c r="C570" s="40"/>
    </row>
    <row r="571">
      <c r="B571" s="40"/>
      <c r="C571" s="40"/>
    </row>
    <row r="572">
      <c r="B572" s="40"/>
      <c r="C572" s="40"/>
    </row>
    <row r="573">
      <c r="B573" s="40"/>
      <c r="C573" s="40"/>
    </row>
    <row r="574">
      <c r="B574" s="40"/>
      <c r="C574" s="40"/>
    </row>
    <row r="575">
      <c r="B575" s="40"/>
      <c r="C575" s="40"/>
    </row>
    <row r="576">
      <c r="B576" s="40"/>
      <c r="C576" s="40"/>
    </row>
    <row r="577">
      <c r="B577" s="40"/>
      <c r="C577" s="40"/>
    </row>
    <row r="578">
      <c r="B578" s="40"/>
      <c r="C578" s="40"/>
    </row>
    <row r="579">
      <c r="B579" s="40"/>
      <c r="C579" s="40"/>
    </row>
    <row r="580">
      <c r="B580" s="40"/>
      <c r="C580" s="40"/>
    </row>
    <row r="581">
      <c r="B581" s="40"/>
      <c r="C581" s="40"/>
    </row>
    <row r="582">
      <c r="B582" s="40"/>
      <c r="C582" s="40"/>
    </row>
    <row r="583">
      <c r="B583" s="40"/>
      <c r="C583" s="40"/>
    </row>
    <row r="584">
      <c r="B584" s="40"/>
      <c r="C584" s="40"/>
    </row>
    <row r="585">
      <c r="B585" s="40"/>
      <c r="C585" s="40"/>
    </row>
    <row r="586">
      <c r="B586" s="40"/>
      <c r="C586" s="40"/>
    </row>
    <row r="587">
      <c r="B587" s="40"/>
      <c r="C587" s="40"/>
    </row>
    <row r="588">
      <c r="B588" s="40"/>
      <c r="C588" s="40"/>
    </row>
    <row r="589">
      <c r="B589" s="40"/>
      <c r="C589" s="40"/>
    </row>
    <row r="590">
      <c r="B590" s="40"/>
      <c r="C590" s="40"/>
    </row>
    <row r="591">
      <c r="B591" s="40"/>
      <c r="C591" s="40"/>
    </row>
    <row r="592">
      <c r="B592" s="40"/>
      <c r="C592" s="40"/>
    </row>
    <row r="593">
      <c r="B593" s="40"/>
      <c r="C593" s="40"/>
    </row>
    <row r="594">
      <c r="B594" s="40"/>
      <c r="C594" s="40"/>
    </row>
    <row r="595">
      <c r="B595" s="40"/>
      <c r="C595" s="40"/>
    </row>
    <row r="596">
      <c r="B596" s="40"/>
      <c r="C596" s="40"/>
    </row>
    <row r="597">
      <c r="B597" s="40"/>
      <c r="C597" s="40"/>
    </row>
    <row r="598">
      <c r="B598" s="40"/>
      <c r="C598" s="40"/>
    </row>
    <row r="599">
      <c r="B599" s="40"/>
      <c r="C599" s="40"/>
    </row>
    <row r="600">
      <c r="B600" s="40"/>
      <c r="C600" s="40"/>
    </row>
    <row r="601">
      <c r="B601" s="40"/>
      <c r="C601" s="40"/>
    </row>
    <row r="602">
      <c r="B602" s="40"/>
      <c r="C602" s="40"/>
    </row>
    <row r="603">
      <c r="B603" s="40"/>
      <c r="C603" s="40"/>
    </row>
    <row r="604">
      <c r="B604" s="40"/>
      <c r="C604" s="40"/>
    </row>
    <row r="605">
      <c r="B605" s="40"/>
      <c r="C605" s="40"/>
    </row>
    <row r="606">
      <c r="B606" s="40"/>
      <c r="C606" s="40"/>
    </row>
    <row r="607">
      <c r="B607" s="40"/>
      <c r="C607" s="40"/>
    </row>
    <row r="608">
      <c r="B608" s="40"/>
      <c r="C608" s="40"/>
    </row>
    <row r="609">
      <c r="B609" s="40"/>
      <c r="C609" s="40"/>
    </row>
    <row r="610">
      <c r="B610" s="40"/>
      <c r="C610" s="40"/>
    </row>
    <row r="611">
      <c r="B611" s="40"/>
      <c r="C611" s="40"/>
    </row>
    <row r="612">
      <c r="B612" s="40"/>
      <c r="C612" s="40"/>
    </row>
    <row r="613">
      <c r="B613" s="40"/>
      <c r="C613" s="40"/>
    </row>
    <row r="614">
      <c r="B614" s="40"/>
      <c r="C614" s="40"/>
    </row>
    <row r="615">
      <c r="B615" s="40"/>
      <c r="C615" s="40"/>
    </row>
    <row r="616">
      <c r="B616" s="40"/>
      <c r="C616" s="40"/>
    </row>
    <row r="617">
      <c r="B617" s="40"/>
      <c r="C617" s="40"/>
    </row>
    <row r="618">
      <c r="B618" s="40"/>
      <c r="C618" s="40"/>
    </row>
    <row r="619">
      <c r="B619" s="40"/>
      <c r="C619" s="40"/>
    </row>
    <row r="620">
      <c r="B620" s="40"/>
      <c r="C620" s="40"/>
    </row>
    <row r="621">
      <c r="B621" s="40"/>
      <c r="C621" s="40"/>
    </row>
    <row r="622">
      <c r="B622" s="40"/>
      <c r="C622" s="40"/>
    </row>
    <row r="623">
      <c r="B623" s="40"/>
      <c r="C623" s="40"/>
    </row>
    <row r="624">
      <c r="B624" s="40"/>
      <c r="C624" s="40"/>
    </row>
    <row r="625">
      <c r="B625" s="40"/>
      <c r="C625" s="40"/>
    </row>
    <row r="626">
      <c r="B626" s="40"/>
      <c r="C626" s="40"/>
    </row>
    <row r="627">
      <c r="B627" s="40"/>
      <c r="C627" s="40"/>
    </row>
    <row r="628">
      <c r="B628" s="40"/>
      <c r="C628" s="40"/>
    </row>
    <row r="629">
      <c r="B629" s="40"/>
      <c r="C629" s="40"/>
    </row>
    <row r="630">
      <c r="B630" s="40"/>
      <c r="C630" s="40"/>
    </row>
    <row r="631">
      <c r="B631" s="40"/>
      <c r="C631" s="40"/>
    </row>
    <row r="632">
      <c r="B632" s="40"/>
      <c r="C632" s="40"/>
    </row>
    <row r="633">
      <c r="B633" s="40"/>
      <c r="C633" s="40"/>
    </row>
    <row r="634">
      <c r="B634" s="40"/>
      <c r="C634" s="40"/>
    </row>
    <row r="635">
      <c r="B635" s="40"/>
      <c r="C635" s="40"/>
    </row>
    <row r="636">
      <c r="B636" s="40"/>
      <c r="C636" s="40"/>
    </row>
    <row r="637">
      <c r="B637" s="40"/>
      <c r="C637" s="40"/>
    </row>
    <row r="638">
      <c r="B638" s="40"/>
      <c r="C638" s="40"/>
    </row>
    <row r="639">
      <c r="B639" s="40"/>
      <c r="C639" s="40"/>
    </row>
    <row r="640">
      <c r="B640" s="40"/>
      <c r="C640" s="40"/>
    </row>
    <row r="641">
      <c r="B641" s="40"/>
      <c r="C641" s="40"/>
    </row>
    <row r="642">
      <c r="B642" s="40"/>
      <c r="C642" s="40"/>
    </row>
    <row r="643">
      <c r="B643" s="40"/>
      <c r="C643" s="40"/>
    </row>
    <row r="644">
      <c r="B644" s="40"/>
      <c r="C644" s="40"/>
    </row>
    <row r="645">
      <c r="B645" s="40"/>
      <c r="C645" s="40"/>
    </row>
    <row r="646">
      <c r="B646" s="40"/>
      <c r="C646" s="40"/>
    </row>
    <row r="647">
      <c r="B647" s="40"/>
      <c r="C647" s="40"/>
    </row>
    <row r="648">
      <c r="B648" s="40"/>
      <c r="C648" s="40"/>
    </row>
    <row r="649">
      <c r="B649" s="40"/>
      <c r="C649" s="40"/>
    </row>
    <row r="650">
      <c r="B650" s="40"/>
      <c r="C650" s="40"/>
    </row>
    <row r="651">
      <c r="B651" s="40"/>
      <c r="C651" s="40"/>
    </row>
    <row r="652">
      <c r="B652" s="40"/>
      <c r="C652" s="40"/>
    </row>
    <row r="653">
      <c r="B653" s="40"/>
      <c r="C653" s="40"/>
    </row>
    <row r="654">
      <c r="B654" s="40"/>
      <c r="C654" s="40"/>
    </row>
    <row r="655">
      <c r="B655" s="40"/>
      <c r="C655" s="40"/>
    </row>
    <row r="656">
      <c r="B656" s="40"/>
      <c r="C656" s="40"/>
    </row>
    <row r="657">
      <c r="B657" s="40"/>
      <c r="C657" s="40"/>
    </row>
    <row r="658">
      <c r="B658" s="40"/>
      <c r="C658" s="40"/>
    </row>
    <row r="659">
      <c r="B659" s="40"/>
      <c r="C659" s="40"/>
    </row>
    <row r="660">
      <c r="B660" s="40"/>
      <c r="C660" s="40"/>
    </row>
    <row r="661">
      <c r="B661" s="40"/>
      <c r="C661" s="40"/>
    </row>
    <row r="662">
      <c r="B662" s="40"/>
      <c r="C662" s="40"/>
    </row>
    <row r="663">
      <c r="B663" s="40"/>
      <c r="C663" s="40"/>
    </row>
    <row r="664">
      <c r="B664" s="40"/>
      <c r="C664" s="40"/>
    </row>
    <row r="665">
      <c r="B665" s="40"/>
      <c r="C665" s="40"/>
    </row>
    <row r="666">
      <c r="B666" s="40"/>
      <c r="C666" s="40"/>
    </row>
    <row r="667">
      <c r="B667" s="40"/>
      <c r="C667" s="40"/>
    </row>
    <row r="668">
      <c r="B668" s="40"/>
      <c r="C668" s="40"/>
    </row>
    <row r="669">
      <c r="B669" s="40"/>
      <c r="C669" s="40"/>
    </row>
    <row r="670">
      <c r="B670" s="40"/>
      <c r="C670" s="40"/>
    </row>
    <row r="671">
      <c r="B671" s="40"/>
      <c r="C671" s="40"/>
    </row>
    <row r="672">
      <c r="B672" s="40"/>
      <c r="C672" s="40"/>
    </row>
    <row r="673">
      <c r="B673" s="40"/>
      <c r="C673" s="40"/>
    </row>
    <row r="674">
      <c r="B674" s="40"/>
      <c r="C674" s="40"/>
    </row>
    <row r="675">
      <c r="B675" s="40"/>
      <c r="C675" s="40"/>
    </row>
    <row r="676">
      <c r="B676" s="40"/>
      <c r="C676" s="40"/>
    </row>
    <row r="677">
      <c r="B677" s="40"/>
      <c r="C677" s="40"/>
    </row>
    <row r="678">
      <c r="B678" s="40"/>
      <c r="C678" s="40"/>
    </row>
    <row r="679">
      <c r="B679" s="40"/>
      <c r="C679" s="40"/>
    </row>
    <row r="680">
      <c r="B680" s="40"/>
      <c r="C680" s="40"/>
    </row>
    <row r="681">
      <c r="B681" s="40"/>
      <c r="C681" s="40"/>
    </row>
    <row r="682">
      <c r="B682" s="40"/>
      <c r="C682" s="40"/>
    </row>
    <row r="683">
      <c r="B683" s="40"/>
      <c r="C683" s="40"/>
    </row>
    <row r="684">
      <c r="B684" s="40"/>
      <c r="C684" s="40"/>
    </row>
    <row r="685">
      <c r="B685" s="40"/>
      <c r="C685" s="40"/>
    </row>
    <row r="686">
      <c r="B686" s="40"/>
      <c r="C686" s="40"/>
    </row>
    <row r="687">
      <c r="B687" s="40"/>
      <c r="C687" s="40"/>
    </row>
    <row r="688">
      <c r="B688" s="40"/>
      <c r="C688" s="40"/>
    </row>
    <row r="689">
      <c r="B689" s="40"/>
      <c r="C689" s="40"/>
    </row>
    <row r="690">
      <c r="B690" s="40"/>
      <c r="C690" s="40"/>
    </row>
    <row r="691">
      <c r="B691" s="40"/>
      <c r="C691" s="40"/>
    </row>
    <row r="692">
      <c r="B692" s="40"/>
      <c r="C692" s="40"/>
    </row>
    <row r="693">
      <c r="B693" s="40"/>
      <c r="C693" s="40"/>
    </row>
    <row r="694">
      <c r="B694" s="40"/>
      <c r="C694" s="40"/>
    </row>
    <row r="695">
      <c r="B695" s="40"/>
      <c r="C695" s="40"/>
    </row>
    <row r="696">
      <c r="B696" s="40"/>
      <c r="C696" s="40"/>
    </row>
    <row r="697">
      <c r="B697" s="40"/>
      <c r="C697" s="40"/>
    </row>
    <row r="698">
      <c r="B698" s="40"/>
      <c r="C698" s="40"/>
    </row>
    <row r="699">
      <c r="B699" s="40"/>
      <c r="C699" s="40"/>
    </row>
    <row r="700">
      <c r="B700" s="40"/>
      <c r="C700" s="40"/>
    </row>
    <row r="701">
      <c r="B701" s="40"/>
      <c r="C701" s="40"/>
    </row>
    <row r="702">
      <c r="B702" s="40"/>
      <c r="C702" s="40"/>
    </row>
    <row r="703">
      <c r="B703" s="40"/>
      <c r="C703" s="40"/>
    </row>
    <row r="704">
      <c r="B704" s="40"/>
      <c r="C704" s="40"/>
    </row>
    <row r="705">
      <c r="B705" s="40"/>
      <c r="C705" s="40"/>
    </row>
    <row r="706">
      <c r="B706" s="40"/>
      <c r="C706" s="40"/>
    </row>
    <row r="707">
      <c r="B707" s="40"/>
      <c r="C707" s="40"/>
    </row>
    <row r="708">
      <c r="B708" s="40"/>
      <c r="C708" s="40"/>
    </row>
    <row r="709">
      <c r="B709" s="40"/>
      <c r="C709" s="40"/>
    </row>
    <row r="710">
      <c r="B710" s="40"/>
      <c r="C710" s="40"/>
    </row>
    <row r="711">
      <c r="B711" s="40"/>
      <c r="C711" s="40"/>
    </row>
    <row r="712">
      <c r="B712" s="40"/>
      <c r="C712" s="40"/>
    </row>
    <row r="713">
      <c r="B713" s="40"/>
      <c r="C713" s="40"/>
    </row>
    <row r="714">
      <c r="B714" s="40"/>
      <c r="C714" s="40"/>
    </row>
    <row r="715">
      <c r="B715" s="40"/>
      <c r="C715" s="40"/>
    </row>
    <row r="716">
      <c r="B716" s="40"/>
      <c r="C716" s="40"/>
    </row>
    <row r="717">
      <c r="B717" s="40"/>
      <c r="C717" s="40"/>
    </row>
    <row r="718">
      <c r="B718" s="40"/>
      <c r="C718" s="40"/>
    </row>
    <row r="719">
      <c r="B719" s="40"/>
      <c r="C719" s="40"/>
    </row>
    <row r="720">
      <c r="B720" s="40"/>
      <c r="C720" s="40"/>
    </row>
    <row r="721">
      <c r="B721" s="40"/>
      <c r="C721" s="40"/>
    </row>
    <row r="722">
      <c r="B722" s="40"/>
      <c r="C722" s="40"/>
    </row>
    <row r="723">
      <c r="B723" s="40"/>
      <c r="C723" s="40"/>
    </row>
    <row r="724">
      <c r="B724" s="40"/>
      <c r="C724" s="40"/>
    </row>
    <row r="725">
      <c r="B725" s="40"/>
      <c r="C725" s="40"/>
    </row>
    <row r="726">
      <c r="B726" s="40"/>
      <c r="C726" s="40"/>
    </row>
    <row r="727">
      <c r="B727" s="40"/>
      <c r="C727" s="40"/>
    </row>
    <row r="728">
      <c r="B728" s="40"/>
      <c r="C728" s="40"/>
    </row>
    <row r="729">
      <c r="B729" s="40"/>
      <c r="C729" s="40"/>
    </row>
    <row r="730">
      <c r="B730" s="40"/>
      <c r="C730" s="40"/>
    </row>
    <row r="731">
      <c r="B731" s="40"/>
      <c r="C731" s="40"/>
    </row>
    <row r="732">
      <c r="B732" s="40"/>
      <c r="C732" s="40"/>
    </row>
    <row r="733">
      <c r="B733" s="40"/>
      <c r="C733" s="40"/>
    </row>
    <row r="734">
      <c r="B734" s="40"/>
      <c r="C734" s="40"/>
    </row>
    <row r="735">
      <c r="B735" s="40"/>
      <c r="C735" s="40"/>
    </row>
    <row r="736">
      <c r="B736" s="40"/>
      <c r="C736" s="40"/>
    </row>
    <row r="737">
      <c r="B737" s="40"/>
      <c r="C737" s="40"/>
    </row>
    <row r="738">
      <c r="B738" s="40"/>
      <c r="C738" s="40"/>
    </row>
    <row r="739">
      <c r="B739" s="40"/>
      <c r="C739" s="40"/>
    </row>
    <row r="740">
      <c r="B740" s="40"/>
      <c r="C740" s="40"/>
    </row>
    <row r="741">
      <c r="B741" s="40"/>
      <c r="C741" s="40"/>
    </row>
    <row r="742">
      <c r="B742" s="40"/>
      <c r="C742" s="40"/>
    </row>
    <row r="743">
      <c r="B743" s="40"/>
      <c r="C743" s="40"/>
    </row>
    <row r="744">
      <c r="B744" s="40"/>
      <c r="C744" s="40"/>
    </row>
    <row r="745">
      <c r="B745" s="40"/>
      <c r="C745" s="40"/>
    </row>
    <row r="746">
      <c r="B746" s="40"/>
      <c r="C746" s="40"/>
    </row>
    <row r="747">
      <c r="B747" s="40"/>
      <c r="C747" s="40"/>
    </row>
    <row r="748">
      <c r="B748" s="40"/>
      <c r="C748" s="40"/>
    </row>
    <row r="749">
      <c r="B749" s="40"/>
      <c r="C749" s="40"/>
    </row>
    <row r="750">
      <c r="B750" s="40"/>
      <c r="C750" s="40"/>
    </row>
    <row r="751">
      <c r="B751" s="40"/>
      <c r="C751" s="40"/>
    </row>
    <row r="752">
      <c r="B752" s="40"/>
      <c r="C752" s="40"/>
    </row>
    <row r="753">
      <c r="B753" s="40"/>
      <c r="C753" s="40"/>
    </row>
    <row r="754">
      <c r="B754" s="40"/>
      <c r="C754" s="40"/>
    </row>
    <row r="755">
      <c r="B755" s="40"/>
      <c r="C755" s="40"/>
    </row>
    <row r="756">
      <c r="B756" s="40"/>
      <c r="C756" s="40"/>
    </row>
    <row r="757">
      <c r="B757" s="40"/>
      <c r="C757" s="40"/>
    </row>
    <row r="758">
      <c r="B758" s="40"/>
      <c r="C758" s="40"/>
    </row>
    <row r="759">
      <c r="B759" s="40"/>
      <c r="C759" s="40"/>
    </row>
    <row r="760">
      <c r="B760" s="40"/>
      <c r="C760" s="40"/>
    </row>
    <row r="761">
      <c r="B761" s="40"/>
      <c r="C761" s="40"/>
    </row>
    <row r="762">
      <c r="B762" s="40"/>
      <c r="C762" s="40"/>
    </row>
    <row r="763">
      <c r="B763" s="40"/>
      <c r="C763" s="40"/>
    </row>
    <row r="764">
      <c r="B764" s="40"/>
      <c r="C764" s="40"/>
    </row>
    <row r="765">
      <c r="B765" s="40"/>
      <c r="C765" s="40"/>
    </row>
    <row r="766">
      <c r="B766" s="40"/>
      <c r="C766" s="40"/>
    </row>
    <row r="767">
      <c r="B767" s="40"/>
      <c r="C767" s="40"/>
    </row>
    <row r="768">
      <c r="B768" s="40"/>
      <c r="C768" s="40"/>
    </row>
    <row r="769">
      <c r="B769" s="40"/>
      <c r="C769" s="40"/>
    </row>
    <row r="770">
      <c r="B770" s="40"/>
      <c r="C770" s="40"/>
    </row>
    <row r="771">
      <c r="B771" s="40"/>
      <c r="C771" s="40"/>
    </row>
    <row r="772">
      <c r="B772" s="40"/>
      <c r="C772" s="40"/>
    </row>
    <row r="773">
      <c r="B773" s="40"/>
      <c r="C773" s="40"/>
    </row>
    <row r="774">
      <c r="B774" s="40"/>
      <c r="C774" s="40"/>
    </row>
    <row r="775">
      <c r="B775" s="40"/>
      <c r="C775" s="40"/>
    </row>
    <row r="776">
      <c r="B776" s="40"/>
      <c r="C776" s="40"/>
    </row>
    <row r="777">
      <c r="B777" s="40"/>
      <c r="C777" s="40"/>
    </row>
    <row r="778">
      <c r="B778" s="40"/>
      <c r="C778" s="40"/>
    </row>
    <row r="779">
      <c r="B779" s="40"/>
      <c r="C779" s="40"/>
    </row>
    <row r="780">
      <c r="B780" s="40"/>
      <c r="C780" s="40"/>
    </row>
    <row r="781">
      <c r="B781" s="40"/>
      <c r="C781" s="40"/>
    </row>
    <row r="782">
      <c r="B782" s="40"/>
      <c r="C782" s="40"/>
    </row>
    <row r="783">
      <c r="B783" s="40"/>
      <c r="C783" s="40"/>
    </row>
    <row r="784">
      <c r="B784" s="40"/>
      <c r="C784" s="40"/>
    </row>
    <row r="785">
      <c r="B785" s="40"/>
      <c r="C785" s="40"/>
    </row>
    <row r="786">
      <c r="B786" s="40"/>
      <c r="C786" s="40"/>
    </row>
    <row r="787">
      <c r="B787" s="40"/>
      <c r="C787" s="40"/>
    </row>
    <row r="788">
      <c r="B788" s="40"/>
      <c r="C788" s="40"/>
    </row>
    <row r="789">
      <c r="B789" s="40"/>
      <c r="C789" s="40"/>
    </row>
    <row r="790">
      <c r="B790" s="40"/>
      <c r="C790" s="40"/>
    </row>
    <row r="791">
      <c r="B791" s="40"/>
      <c r="C791" s="40"/>
    </row>
    <row r="792">
      <c r="B792" s="40"/>
      <c r="C792" s="40"/>
    </row>
    <row r="793">
      <c r="B793" s="40"/>
      <c r="C793" s="40"/>
    </row>
    <row r="794">
      <c r="B794" s="40"/>
      <c r="C794" s="40"/>
    </row>
    <row r="795">
      <c r="B795" s="40"/>
      <c r="C795" s="40"/>
    </row>
    <row r="796">
      <c r="B796" s="40"/>
      <c r="C796" s="40"/>
    </row>
    <row r="797">
      <c r="B797" s="40"/>
      <c r="C797" s="40"/>
    </row>
    <row r="798">
      <c r="B798" s="40"/>
      <c r="C798" s="40"/>
    </row>
    <row r="799">
      <c r="B799" s="40"/>
      <c r="C799" s="40"/>
    </row>
    <row r="800">
      <c r="B800" s="40"/>
      <c r="C800" s="40"/>
    </row>
    <row r="801">
      <c r="B801" s="40"/>
      <c r="C801" s="40"/>
    </row>
    <row r="802">
      <c r="B802" s="40"/>
      <c r="C802" s="40"/>
    </row>
    <row r="803">
      <c r="B803" s="40"/>
      <c r="C803" s="40"/>
    </row>
    <row r="804">
      <c r="B804" s="40"/>
      <c r="C804" s="40"/>
    </row>
    <row r="805">
      <c r="B805" s="40"/>
      <c r="C805" s="40"/>
    </row>
    <row r="806">
      <c r="B806" s="40"/>
      <c r="C806" s="40"/>
    </row>
    <row r="807">
      <c r="B807" s="40"/>
      <c r="C807" s="40"/>
    </row>
    <row r="808">
      <c r="B808" s="40"/>
      <c r="C808" s="40"/>
    </row>
    <row r="809">
      <c r="B809" s="40"/>
      <c r="C809" s="40"/>
    </row>
    <row r="810">
      <c r="B810" s="40"/>
      <c r="C810" s="40"/>
    </row>
    <row r="811">
      <c r="B811" s="40"/>
      <c r="C811" s="40"/>
    </row>
    <row r="812">
      <c r="B812" s="40"/>
      <c r="C812" s="40"/>
    </row>
    <row r="813">
      <c r="B813" s="40"/>
      <c r="C813" s="40"/>
    </row>
    <row r="814">
      <c r="B814" s="40"/>
      <c r="C814" s="40"/>
    </row>
    <row r="815">
      <c r="B815" s="40"/>
      <c r="C815" s="40"/>
    </row>
    <row r="816">
      <c r="B816" s="40"/>
      <c r="C816" s="40"/>
    </row>
    <row r="817">
      <c r="B817" s="40"/>
      <c r="C817" s="40"/>
    </row>
    <row r="818">
      <c r="B818" s="40"/>
      <c r="C818" s="40"/>
    </row>
    <row r="819">
      <c r="B819" s="40"/>
      <c r="C819" s="40"/>
    </row>
    <row r="820">
      <c r="B820" s="40"/>
      <c r="C820" s="40"/>
    </row>
    <row r="821">
      <c r="B821" s="40"/>
      <c r="C821" s="40"/>
    </row>
    <row r="822">
      <c r="B822" s="40"/>
      <c r="C822" s="40"/>
    </row>
    <row r="823">
      <c r="B823" s="40"/>
      <c r="C823" s="40"/>
    </row>
    <row r="824">
      <c r="B824" s="40"/>
      <c r="C824" s="40"/>
    </row>
    <row r="825">
      <c r="B825" s="40"/>
      <c r="C825" s="40"/>
    </row>
    <row r="826">
      <c r="B826" s="40"/>
      <c r="C826" s="40"/>
    </row>
    <row r="827">
      <c r="B827" s="40"/>
      <c r="C827" s="40"/>
    </row>
    <row r="828">
      <c r="B828" s="40"/>
      <c r="C828" s="40"/>
    </row>
    <row r="829">
      <c r="B829" s="40"/>
      <c r="C829" s="40"/>
    </row>
    <row r="830">
      <c r="B830" s="40"/>
      <c r="C830" s="40"/>
    </row>
    <row r="831">
      <c r="B831" s="40"/>
      <c r="C831" s="40"/>
    </row>
    <row r="832">
      <c r="B832" s="40"/>
      <c r="C832" s="40"/>
    </row>
    <row r="833">
      <c r="B833" s="40"/>
      <c r="C833" s="40"/>
    </row>
    <row r="834">
      <c r="B834" s="40"/>
      <c r="C834" s="40"/>
    </row>
    <row r="835">
      <c r="B835" s="40"/>
      <c r="C835" s="40"/>
    </row>
    <row r="836">
      <c r="B836" s="40"/>
      <c r="C836" s="40"/>
    </row>
    <row r="837">
      <c r="B837" s="40"/>
      <c r="C837" s="40"/>
    </row>
    <row r="838">
      <c r="B838" s="40"/>
      <c r="C838" s="40"/>
    </row>
    <row r="839">
      <c r="B839" s="40"/>
      <c r="C839" s="40"/>
    </row>
    <row r="840">
      <c r="B840" s="40"/>
      <c r="C840" s="40"/>
    </row>
    <row r="841">
      <c r="B841" s="40"/>
      <c r="C841" s="40"/>
    </row>
    <row r="842">
      <c r="B842" s="40"/>
      <c r="C842" s="40"/>
    </row>
    <row r="843">
      <c r="B843" s="40"/>
      <c r="C843" s="40"/>
    </row>
    <row r="844">
      <c r="B844" s="40"/>
      <c r="C844" s="40"/>
    </row>
    <row r="845">
      <c r="B845" s="40"/>
      <c r="C845" s="40"/>
    </row>
    <row r="846">
      <c r="B846" s="40"/>
      <c r="C846" s="40"/>
    </row>
    <row r="847">
      <c r="B847" s="40"/>
      <c r="C847" s="40"/>
    </row>
    <row r="848">
      <c r="B848" s="40"/>
      <c r="C848" s="40"/>
    </row>
    <row r="849">
      <c r="B849" s="40"/>
      <c r="C849" s="40"/>
    </row>
    <row r="850">
      <c r="B850" s="40"/>
      <c r="C850" s="40"/>
    </row>
    <row r="851">
      <c r="B851" s="40"/>
      <c r="C851" s="40"/>
    </row>
    <row r="852">
      <c r="B852" s="40"/>
      <c r="C852" s="40"/>
    </row>
    <row r="853">
      <c r="B853" s="40"/>
      <c r="C853" s="40"/>
    </row>
    <row r="854">
      <c r="B854" s="40"/>
      <c r="C854" s="40"/>
    </row>
    <row r="855">
      <c r="B855" s="40"/>
      <c r="C855" s="40"/>
    </row>
    <row r="856">
      <c r="B856" s="40"/>
      <c r="C856" s="40"/>
    </row>
    <row r="857">
      <c r="B857" s="40"/>
      <c r="C857" s="40"/>
    </row>
    <row r="858">
      <c r="B858" s="40"/>
      <c r="C858" s="40"/>
    </row>
    <row r="859">
      <c r="B859" s="40"/>
      <c r="C859" s="40"/>
    </row>
    <row r="860">
      <c r="B860" s="40"/>
      <c r="C860" s="40"/>
    </row>
    <row r="861">
      <c r="B861" s="40"/>
      <c r="C861" s="40"/>
    </row>
    <row r="862">
      <c r="B862" s="40"/>
      <c r="C862" s="40"/>
    </row>
    <row r="863">
      <c r="B863" s="40"/>
      <c r="C863" s="40"/>
    </row>
    <row r="864">
      <c r="B864" s="40"/>
      <c r="C864" s="40"/>
    </row>
    <row r="865">
      <c r="B865" s="40"/>
      <c r="C865" s="40"/>
    </row>
    <row r="866">
      <c r="B866" s="40"/>
      <c r="C866" s="40"/>
    </row>
    <row r="867">
      <c r="B867" s="40"/>
      <c r="C867" s="40"/>
    </row>
    <row r="868">
      <c r="B868" s="40"/>
      <c r="C868" s="40"/>
    </row>
    <row r="869">
      <c r="B869" s="40"/>
      <c r="C869" s="40"/>
    </row>
    <row r="870">
      <c r="B870" s="40"/>
      <c r="C870" s="40"/>
    </row>
    <row r="871">
      <c r="B871" s="40"/>
      <c r="C871" s="40"/>
    </row>
    <row r="872">
      <c r="B872" s="40"/>
      <c r="C872" s="40"/>
    </row>
    <row r="873">
      <c r="B873" s="40"/>
      <c r="C873" s="40"/>
    </row>
    <row r="874">
      <c r="B874" s="40"/>
      <c r="C874" s="40"/>
    </row>
    <row r="875">
      <c r="B875" s="40"/>
      <c r="C875" s="40"/>
    </row>
    <row r="876">
      <c r="B876" s="40"/>
      <c r="C876" s="40"/>
    </row>
    <row r="877">
      <c r="B877" s="40"/>
      <c r="C877" s="40"/>
    </row>
    <row r="878">
      <c r="B878" s="40"/>
      <c r="C878" s="40"/>
    </row>
    <row r="879">
      <c r="B879" s="40"/>
      <c r="C879" s="40"/>
    </row>
    <row r="880">
      <c r="B880" s="40"/>
      <c r="C880" s="40"/>
    </row>
    <row r="881">
      <c r="B881" s="40"/>
      <c r="C881" s="40"/>
    </row>
    <row r="882">
      <c r="B882" s="40"/>
      <c r="C882" s="40"/>
    </row>
    <row r="883">
      <c r="B883" s="40"/>
      <c r="C883" s="40"/>
    </row>
    <row r="884">
      <c r="B884" s="40"/>
      <c r="C884" s="40"/>
    </row>
    <row r="885">
      <c r="B885" s="40"/>
      <c r="C885" s="40"/>
    </row>
    <row r="886">
      <c r="B886" s="40"/>
      <c r="C886" s="40"/>
    </row>
    <row r="887">
      <c r="B887" s="40"/>
      <c r="C887" s="40"/>
    </row>
    <row r="888">
      <c r="B888" s="40"/>
      <c r="C888" s="40"/>
    </row>
    <row r="889">
      <c r="B889" s="40"/>
      <c r="C889" s="40"/>
    </row>
    <row r="890">
      <c r="B890" s="40"/>
      <c r="C890" s="40"/>
    </row>
    <row r="891">
      <c r="B891" s="40"/>
      <c r="C891" s="40"/>
    </row>
    <row r="892">
      <c r="B892" s="40"/>
      <c r="C892" s="40"/>
    </row>
    <row r="893">
      <c r="B893" s="40"/>
      <c r="C893" s="40"/>
    </row>
    <row r="894">
      <c r="B894" s="40"/>
      <c r="C894" s="40"/>
    </row>
    <row r="895">
      <c r="B895" s="40"/>
      <c r="C895" s="40"/>
    </row>
    <row r="896">
      <c r="B896" s="40"/>
      <c r="C896" s="40"/>
    </row>
    <row r="897">
      <c r="B897" s="40"/>
      <c r="C897" s="40"/>
    </row>
    <row r="898">
      <c r="B898" s="40"/>
      <c r="C898" s="40"/>
    </row>
    <row r="899">
      <c r="B899" s="40"/>
      <c r="C899" s="40"/>
    </row>
    <row r="900">
      <c r="B900" s="40"/>
      <c r="C900" s="40"/>
    </row>
    <row r="901">
      <c r="B901" s="40"/>
      <c r="C901" s="40"/>
    </row>
    <row r="902">
      <c r="B902" s="40"/>
      <c r="C902" s="40"/>
    </row>
    <row r="903">
      <c r="B903" s="40"/>
      <c r="C903" s="40"/>
    </row>
    <row r="904">
      <c r="B904" s="40"/>
      <c r="C904" s="40"/>
    </row>
    <row r="905">
      <c r="B905" s="40"/>
      <c r="C905" s="40"/>
    </row>
    <row r="906">
      <c r="B906" s="40"/>
      <c r="C906" s="40"/>
    </row>
    <row r="907">
      <c r="B907" s="40"/>
      <c r="C907" s="40"/>
    </row>
    <row r="908">
      <c r="B908" s="40"/>
      <c r="C908" s="40"/>
    </row>
    <row r="909">
      <c r="B909" s="40"/>
      <c r="C909" s="40"/>
    </row>
    <row r="910">
      <c r="B910" s="40"/>
      <c r="C910" s="40"/>
    </row>
    <row r="911">
      <c r="B911" s="40"/>
      <c r="C911" s="40"/>
    </row>
    <row r="912">
      <c r="B912" s="40"/>
      <c r="C912" s="40"/>
    </row>
    <row r="913">
      <c r="B913" s="40"/>
      <c r="C913" s="40"/>
    </row>
    <row r="914">
      <c r="B914" s="40"/>
      <c r="C914" s="40"/>
    </row>
    <row r="915">
      <c r="B915" s="40"/>
      <c r="C915" s="40"/>
    </row>
    <row r="916">
      <c r="B916" s="40"/>
      <c r="C916" s="40"/>
    </row>
    <row r="917">
      <c r="B917" s="40"/>
      <c r="C917" s="40"/>
    </row>
    <row r="918">
      <c r="B918" s="40"/>
      <c r="C918" s="40"/>
    </row>
    <row r="919">
      <c r="B919" s="40"/>
      <c r="C919" s="40"/>
    </row>
    <row r="920">
      <c r="B920" s="40"/>
      <c r="C920" s="40"/>
    </row>
    <row r="921">
      <c r="B921" s="40"/>
      <c r="C921" s="40"/>
    </row>
    <row r="922">
      <c r="B922" s="40"/>
      <c r="C922" s="40"/>
    </row>
    <row r="923">
      <c r="B923" s="40"/>
      <c r="C923" s="40"/>
    </row>
    <row r="924">
      <c r="B924" s="40"/>
      <c r="C924" s="40"/>
    </row>
    <row r="925">
      <c r="B925" s="40"/>
      <c r="C925" s="40"/>
    </row>
    <row r="926">
      <c r="B926" s="40"/>
      <c r="C926" s="40"/>
    </row>
    <row r="927">
      <c r="B927" s="40"/>
      <c r="C927" s="40"/>
    </row>
    <row r="928">
      <c r="B928" s="40"/>
      <c r="C928" s="40"/>
    </row>
    <row r="929">
      <c r="B929" s="40"/>
      <c r="C929" s="40"/>
    </row>
    <row r="930">
      <c r="B930" s="40"/>
      <c r="C930" s="40"/>
    </row>
    <row r="931">
      <c r="B931" s="40"/>
      <c r="C931" s="40"/>
    </row>
    <row r="932">
      <c r="B932" s="40"/>
      <c r="C932" s="40"/>
    </row>
    <row r="933">
      <c r="B933" s="40"/>
      <c r="C933" s="40"/>
    </row>
    <row r="934">
      <c r="B934" s="40"/>
      <c r="C934" s="40"/>
    </row>
    <row r="935">
      <c r="B935" s="40"/>
      <c r="C935" s="40"/>
    </row>
    <row r="936">
      <c r="B936" s="40"/>
      <c r="C936" s="40"/>
    </row>
    <row r="937">
      <c r="B937" s="40"/>
      <c r="C937" s="40"/>
    </row>
    <row r="938">
      <c r="B938" s="40"/>
      <c r="C938" s="40"/>
    </row>
    <row r="939">
      <c r="B939" s="40"/>
      <c r="C939" s="40"/>
    </row>
    <row r="940">
      <c r="B940" s="40"/>
      <c r="C940" s="40"/>
    </row>
    <row r="941">
      <c r="B941" s="40"/>
      <c r="C941" s="40"/>
    </row>
    <row r="942">
      <c r="B942" s="40"/>
      <c r="C942" s="40"/>
    </row>
    <row r="943">
      <c r="B943" s="40"/>
      <c r="C943" s="40"/>
    </row>
    <row r="944">
      <c r="B944" s="40"/>
      <c r="C944" s="40"/>
    </row>
    <row r="945">
      <c r="B945" s="40"/>
      <c r="C945" s="40"/>
    </row>
    <row r="946">
      <c r="B946" s="40"/>
      <c r="C946" s="40"/>
    </row>
    <row r="947">
      <c r="B947" s="40"/>
      <c r="C947" s="40"/>
    </row>
    <row r="948">
      <c r="B948" s="40"/>
      <c r="C948" s="40"/>
    </row>
    <row r="949">
      <c r="B949" s="40"/>
      <c r="C949" s="40"/>
    </row>
    <row r="950">
      <c r="B950" s="40"/>
      <c r="C950" s="40"/>
    </row>
    <row r="951">
      <c r="B951" s="40"/>
      <c r="C951" s="40"/>
    </row>
    <row r="952">
      <c r="B952" s="40"/>
      <c r="C952" s="40"/>
    </row>
    <row r="953">
      <c r="B953" s="40"/>
      <c r="C953" s="40"/>
    </row>
    <row r="954">
      <c r="B954" s="40"/>
      <c r="C954" s="40"/>
    </row>
    <row r="955">
      <c r="B955" s="40"/>
      <c r="C955" s="40"/>
    </row>
    <row r="956">
      <c r="B956" s="40"/>
      <c r="C956" s="40"/>
    </row>
    <row r="957">
      <c r="B957" s="40"/>
      <c r="C957" s="40"/>
    </row>
    <row r="958">
      <c r="B958" s="40"/>
      <c r="C958" s="40"/>
    </row>
    <row r="959">
      <c r="B959" s="40"/>
      <c r="C959" s="40"/>
    </row>
    <row r="960">
      <c r="B960" s="40"/>
      <c r="C960" s="40"/>
    </row>
    <row r="961">
      <c r="B961" s="40"/>
      <c r="C961" s="40"/>
    </row>
    <row r="962">
      <c r="B962" s="40"/>
      <c r="C962" s="40"/>
    </row>
    <row r="963">
      <c r="B963" s="40"/>
      <c r="C963" s="40"/>
    </row>
    <row r="964">
      <c r="B964" s="40"/>
      <c r="C964" s="40"/>
    </row>
    <row r="965">
      <c r="B965" s="40"/>
      <c r="C965" s="40"/>
    </row>
    <row r="966">
      <c r="B966" s="40"/>
      <c r="C966" s="40"/>
    </row>
    <row r="967">
      <c r="B967" s="40"/>
      <c r="C967" s="40"/>
    </row>
    <row r="968">
      <c r="B968" s="40"/>
      <c r="C968" s="40"/>
    </row>
    <row r="969">
      <c r="B969" s="40"/>
      <c r="C969" s="40"/>
    </row>
    <row r="970">
      <c r="B970" s="40"/>
      <c r="C970" s="40"/>
    </row>
    <row r="971">
      <c r="B971" s="40"/>
      <c r="C971" s="40"/>
    </row>
    <row r="972">
      <c r="B972" s="40"/>
      <c r="C972" s="40"/>
    </row>
    <row r="973">
      <c r="B973" s="40"/>
      <c r="C973" s="40"/>
    </row>
    <row r="974">
      <c r="B974" s="40"/>
      <c r="C974" s="40"/>
    </row>
    <row r="975">
      <c r="B975" s="40"/>
      <c r="C975" s="40"/>
    </row>
    <row r="976">
      <c r="B976" s="40"/>
      <c r="C976" s="40"/>
    </row>
    <row r="977">
      <c r="B977" s="40"/>
      <c r="C977" s="40"/>
    </row>
    <row r="978">
      <c r="B978" s="40"/>
      <c r="C978" s="40"/>
    </row>
    <row r="979">
      <c r="B979" s="40"/>
      <c r="C979" s="40"/>
    </row>
    <row r="980">
      <c r="B980" s="40"/>
      <c r="C980" s="40"/>
    </row>
    <row r="981">
      <c r="B981" s="40"/>
      <c r="C981" s="40"/>
    </row>
    <row r="982">
      <c r="B982" s="40"/>
      <c r="C982" s="40"/>
    </row>
    <row r="983">
      <c r="B983" s="40"/>
      <c r="C983" s="40"/>
    </row>
    <row r="984">
      <c r="B984" s="40"/>
      <c r="C984" s="40"/>
    </row>
    <row r="985">
      <c r="B985" s="40"/>
      <c r="C985" s="40"/>
    </row>
    <row r="986">
      <c r="B986" s="40"/>
      <c r="C986" s="40"/>
    </row>
    <row r="987">
      <c r="B987" s="40"/>
      <c r="C987" s="40"/>
    </row>
    <row r="988">
      <c r="B988" s="40"/>
      <c r="C988" s="40"/>
    </row>
    <row r="989">
      <c r="B989" s="40"/>
      <c r="C989" s="40"/>
    </row>
    <row r="990">
      <c r="B990" s="40"/>
      <c r="C990" s="40"/>
    </row>
    <row r="991">
      <c r="B991" s="40"/>
      <c r="C991" s="40"/>
    </row>
    <row r="992">
      <c r="B992" s="40"/>
      <c r="C992" s="40"/>
    </row>
    <row r="993">
      <c r="B993" s="40"/>
      <c r="C993" s="40"/>
    </row>
    <row r="994">
      <c r="B994" s="40"/>
      <c r="C994" s="40"/>
    </row>
    <row r="995">
      <c r="B995" s="40"/>
      <c r="C995" s="40"/>
    </row>
    <row r="996">
      <c r="B996" s="40"/>
      <c r="C996" s="40"/>
    </row>
    <row r="997">
      <c r="B997" s="40"/>
      <c r="C997" s="40"/>
    </row>
    <row r="998">
      <c r="B998" s="40"/>
      <c r="C998" s="40"/>
    </row>
    <row r="999">
      <c r="B999" s="40"/>
      <c r="C999" s="40"/>
    </row>
    <row r="1000">
      <c r="B1000" s="40"/>
      <c r="C1000" s="40"/>
    </row>
    <row r="1001">
      <c r="B1001" s="40"/>
      <c r="C1001" s="40"/>
    </row>
    <row r="1002">
      <c r="B1002" s="40"/>
      <c r="C1002" s="40"/>
    </row>
  </sheetData>
  <mergeCells count="3">
    <mergeCell ref="B2:C2"/>
    <mergeCell ref="E2:I2"/>
    <mergeCell ref="K2:O2"/>
  </mergeCells>
  <drawing r:id="rId1"/>
</worksheet>
</file>