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Foglio in PD" sheetId="1" r:id="rId1"/>
    <sheet name="Mastrini" sheetId="2" r:id="rId2"/>
  </sheets>
  <definedNames>
    <definedName name="_xlnm.Print_Area" localSheetId="0">'Foglio in PD'!$A$1:$L$40</definedName>
    <definedName name="_xlnm.Print_Area" localSheetId="1">Mastrini!$A$1:$K$50</definedName>
  </definedNames>
  <calcPr calcId="125725"/>
</workbook>
</file>

<file path=xl/calcChain.xml><?xml version="1.0" encoding="utf-8"?>
<calcChain xmlns="http://schemas.openxmlformats.org/spreadsheetml/2006/main">
  <c r="D10" i="2"/>
  <c r="K3"/>
  <c r="K23" i="1"/>
  <c r="H22"/>
  <c r="O9" i="2"/>
  <c r="O8"/>
  <c r="E2"/>
  <c r="E10"/>
  <c r="G10"/>
  <c r="J9"/>
  <c r="A20" i="1"/>
  <c r="K20"/>
  <c r="K19"/>
  <c r="H18"/>
  <c r="H17"/>
  <c r="N22"/>
  <c r="N21"/>
  <c r="N20"/>
  <c r="N19"/>
  <c r="G2" i="2"/>
  <c r="G9"/>
  <c r="E9"/>
  <c r="H14" i="1"/>
  <c r="C14"/>
  <c r="H13"/>
  <c r="K12"/>
  <c r="C12"/>
  <c r="N15"/>
  <c r="N14"/>
  <c r="N13"/>
  <c r="K2" i="2"/>
  <c r="H2"/>
  <c r="D2"/>
  <c r="H9" i="1"/>
  <c r="D9" i="2" s="1"/>
  <c r="K10" i="1"/>
  <c r="A10"/>
  <c r="H6"/>
  <c r="K7"/>
</calcChain>
</file>

<file path=xl/sharedStrings.xml><?xml version="1.0" encoding="utf-8"?>
<sst xmlns="http://schemas.openxmlformats.org/spreadsheetml/2006/main" count="53" uniqueCount="29">
  <si>
    <t>DATA</t>
  </si>
  <si>
    <t>n°</t>
  </si>
  <si>
    <t>DESCRIZIONE</t>
  </si>
  <si>
    <t>VAR</t>
  </si>
  <si>
    <t>DARE</t>
  </si>
  <si>
    <t>AVERE</t>
  </si>
  <si>
    <t>CONTO</t>
  </si>
  <si>
    <t>Fornitori c/ acconti</t>
  </si>
  <si>
    <t>Debiti per acconti a fornitori</t>
  </si>
  <si>
    <t>Banca BPM c/c</t>
  </si>
  <si>
    <t>Debiti v/ fornitori</t>
  </si>
  <si>
    <t>Iva n/ credito</t>
  </si>
  <si>
    <t>Merci c/ acquisti</t>
  </si>
  <si>
    <t>+ crediti</t>
  </si>
  <si>
    <t>+ debiti</t>
  </si>
  <si>
    <t>- debiti</t>
  </si>
  <si>
    <t>- disp. Liquide</t>
  </si>
  <si>
    <t>Fattura nr. 256 del 17/09</t>
  </si>
  <si>
    <t>Acconto</t>
  </si>
  <si>
    <t>Iva</t>
  </si>
  <si>
    <t>Totale fattura</t>
  </si>
  <si>
    <t>Iva n/credito</t>
  </si>
  <si>
    <t>Merci</t>
  </si>
  <si>
    <t>- crediti</t>
  </si>
  <si>
    <t>In data 12/09 hai stipulato un contratto per l'acquisto di merci per 28.600 euro + iva, consegna a fine ottobre. Il contratto prevede un acconto del 20% del valore della merce. In data 15/09 invii l'acconto stabilito mediante bonifico bancario, utilizzando il conto presso Banca BPM, ricevendo la relativa fattura nr. 256 due giorni dopo. Come pattuito le merci arrivano in data 31/10 mentre la relativa fattura (nr.312) arriva in data 03/11, che paghi lo stesso giorno tramite bonifico</t>
  </si>
  <si>
    <t>Fattura nr. 312</t>
  </si>
  <si>
    <t>costo</t>
  </si>
  <si>
    <t>credito iva</t>
  </si>
  <si>
    <t>debito fornitori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</si>
</sst>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EA2D00"/>
      </left>
      <right style="thin">
        <color rgb="FFEA2D0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rgb="FFEA2D00"/>
      </left>
      <right style="thin">
        <color rgb="FFEA2D00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rgb="FFEA2D0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EA2D00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rgb="FFEA2D0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2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0" fillId="0" borderId="3" xfId="0" quotePrefix="1" applyBorder="1" applyAlignment="1">
      <alignment wrapText="1"/>
    </xf>
    <xf numFmtId="16" fontId="0" fillId="0" borderId="2" xfId="0" applyNumberFormat="1" applyBorder="1"/>
    <xf numFmtId="0" fontId="0" fillId="0" borderId="3" xfId="0" quotePrefix="1" applyBorder="1"/>
    <xf numFmtId="43" fontId="0" fillId="0" borderId="0" xfId="1" applyFont="1"/>
    <xf numFmtId="43" fontId="0" fillId="0" borderId="5" xfId="1" applyFont="1" applyBorder="1" applyAlignment="1">
      <alignment horizontal="center"/>
    </xf>
    <xf numFmtId="43" fontId="0" fillId="0" borderId="6" xfId="1" applyFont="1" applyBorder="1"/>
    <xf numFmtId="43" fontId="0" fillId="0" borderId="7" xfId="1" applyFont="1" applyBorder="1"/>
    <xf numFmtId="43" fontId="0" fillId="2" borderId="7" xfId="1" applyFont="1" applyFill="1" applyBorder="1"/>
    <xf numFmtId="43" fontId="0" fillId="2" borderId="0" xfId="1" applyFont="1" applyFill="1"/>
    <xf numFmtId="43" fontId="0" fillId="3" borderId="0" xfId="1" applyFont="1" applyFill="1"/>
    <xf numFmtId="43" fontId="0" fillId="4" borderId="6" xfId="1" applyFont="1" applyFill="1" applyBorder="1"/>
    <xf numFmtId="43" fontId="0" fillId="4" borderId="0" xfId="1" applyFont="1" applyFill="1"/>
    <xf numFmtId="43" fontId="0" fillId="5" borderId="0" xfId="1" applyFont="1" applyFill="1"/>
    <xf numFmtId="43" fontId="0" fillId="5" borderId="6" xfId="1" applyFont="1" applyFill="1" applyBorder="1"/>
    <xf numFmtId="43" fontId="0" fillId="5" borderId="7" xfId="1" applyFont="1" applyFill="1" applyBorder="1"/>
    <xf numFmtId="43" fontId="0" fillId="6" borderId="6" xfId="1" applyFont="1" applyFill="1" applyBorder="1"/>
    <xf numFmtId="43" fontId="0" fillId="6" borderId="0" xfId="1" applyFont="1" applyFill="1"/>
    <xf numFmtId="43" fontId="2" fillId="0" borderId="11" xfId="1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43" fontId="0" fillId="0" borderId="4" xfId="1" applyFont="1" applyBorder="1" applyAlignment="1">
      <alignment wrapText="1"/>
    </xf>
    <xf numFmtId="43" fontId="0" fillId="0" borderId="1" xfId="1" applyFont="1" applyBorder="1" applyAlignment="1">
      <alignment wrapText="1"/>
    </xf>
    <xf numFmtId="43" fontId="0" fillId="0" borderId="4" xfId="1" applyFont="1" applyBorder="1"/>
    <xf numFmtId="43" fontId="0" fillId="0" borderId="1" xfId="1" applyFont="1" applyBorder="1"/>
    <xf numFmtId="43" fontId="0" fillId="7" borderId="4" xfId="1" applyFont="1" applyFill="1" applyBorder="1" applyAlignment="1">
      <alignment wrapText="1"/>
    </xf>
    <xf numFmtId="43" fontId="0" fillId="7" borderId="4" xfId="1" applyFont="1" applyFill="1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43" fontId="0" fillId="0" borderId="19" xfId="1" applyFont="1" applyBorder="1"/>
    <xf numFmtId="0" fontId="0" fillId="0" borderId="20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/>
    <xf numFmtId="43" fontId="2" fillId="0" borderId="19" xfId="1" applyFont="1" applyBorder="1"/>
    <xf numFmtId="0" fontId="2" fillId="0" borderId="15" xfId="0" applyFont="1" applyBorder="1"/>
    <xf numFmtId="43" fontId="2" fillId="0" borderId="16" xfId="1" applyFont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mruColors>
      <color rgb="FFFF7575"/>
      <color rgb="FF66FF66"/>
      <color rgb="FFEA2D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0"/>
  <sheetViews>
    <sheetView showGridLines="0" tabSelected="1" zoomScale="130" zoomScaleNormal="130" workbookViewId="0">
      <pane ySplit="4" topLeftCell="A5" activePane="bottomLeft" state="frozen"/>
      <selection pane="bottomLeft" activeCell="K6" sqref="K6"/>
    </sheetView>
  </sheetViews>
  <sheetFormatPr defaultRowHeight="15"/>
  <cols>
    <col min="1" max="1" width="7.28515625" customWidth="1"/>
    <col min="2" max="2" width="3.5703125" customWidth="1"/>
    <col min="3" max="3" width="25.5703125" customWidth="1"/>
    <col min="4" max="4" width="25.7109375" customWidth="1"/>
    <col min="5" max="5" width="6" customWidth="1"/>
    <col min="6" max="6" width="2.7109375" customWidth="1"/>
    <col min="7" max="7" width="0.7109375" customWidth="1"/>
    <col min="8" max="8" width="16.140625" style="23" customWidth="1"/>
    <col min="9" max="9" width="2.7109375" style="23" customWidth="1"/>
    <col min="10" max="10" width="0.7109375" style="23" customWidth="1"/>
    <col min="11" max="11" width="16.5703125" style="23" customWidth="1"/>
    <col min="12" max="12" width="2.7109375" customWidth="1"/>
    <col min="13" max="13" width="12.28515625" customWidth="1"/>
    <col min="14" max="14" width="11.140625" style="23" bestFit="1" customWidth="1"/>
  </cols>
  <sheetData>
    <row r="1" spans="1:14" ht="20.100000000000001" customHeight="1">
      <c r="A1" s="7" t="s">
        <v>0</v>
      </c>
      <c r="B1" s="8" t="s">
        <v>1</v>
      </c>
      <c r="C1" s="11" t="s">
        <v>6</v>
      </c>
      <c r="D1" s="9" t="s">
        <v>2</v>
      </c>
      <c r="E1" s="10" t="s">
        <v>3</v>
      </c>
      <c r="F1" s="7"/>
      <c r="G1" s="8"/>
      <c r="H1" s="37" t="s">
        <v>4</v>
      </c>
      <c r="I1" s="38"/>
      <c r="J1" s="38"/>
      <c r="K1" s="37" t="s">
        <v>5</v>
      </c>
      <c r="L1" s="8"/>
    </row>
    <row r="2" spans="1:14" ht="20.100000000000001" customHeight="1">
      <c r="B2" s="19" t="s">
        <v>24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4" ht="20.100000000000001" customHeight="1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4" ht="38.25" customHeight="1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4" ht="20.100000000000001" customHeight="1">
      <c r="A5" s="1"/>
      <c r="B5" s="14"/>
      <c r="C5" s="15"/>
      <c r="D5" s="16"/>
      <c r="E5" s="17"/>
      <c r="F5" s="18"/>
      <c r="G5" s="14"/>
      <c r="H5" s="39"/>
      <c r="I5" s="40"/>
      <c r="J5" s="40"/>
      <c r="K5" s="39"/>
      <c r="L5" s="14"/>
    </row>
    <row r="6" spans="1:14" ht="20.100000000000001" customHeight="1">
      <c r="A6" s="21">
        <v>44451</v>
      </c>
      <c r="B6" s="14"/>
      <c r="C6" s="15" t="s">
        <v>7</v>
      </c>
      <c r="D6" s="20" t="s">
        <v>13</v>
      </c>
      <c r="E6" s="17"/>
      <c r="F6" s="18"/>
      <c r="G6" s="14"/>
      <c r="H6" s="43">
        <f>+K7</f>
        <v>5720</v>
      </c>
      <c r="I6" s="40"/>
      <c r="J6" s="40"/>
      <c r="K6" s="39"/>
      <c r="L6" s="14"/>
    </row>
    <row r="7" spans="1:14" ht="20.100000000000001" customHeight="1">
      <c r="A7" s="21">
        <v>44451</v>
      </c>
      <c r="B7" s="14"/>
      <c r="C7" s="15" t="s">
        <v>8</v>
      </c>
      <c r="D7" s="20" t="s">
        <v>14</v>
      </c>
      <c r="E7" s="17"/>
      <c r="F7" s="18"/>
      <c r="G7" s="14"/>
      <c r="H7" s="39"/>
      <c r="I7" s="40"/>
      <c r="J7" s="40"/>
      <c r="K7" s="39">
        <f>28600*0.2</f>
        <v>5720</v>
      </c>
      <c r="L7" s="14"/>
    </row>
    <row r="8" spans="1:14" ht="20.100000000000001" customHeight="1">
      <c r="A8" s="1"/>
      <c r="B8" s="3"/>
      <c r="C8" s="12"/>
      <c r="D8" s="2"/>
      <c r="E8" s="4"/>
      <c r="F8" s="1"/>
      <c r="G8" s="3"/>
      <c r="H8" s="41"/>
      <c r="I8" s="42"/>
      <c r="J8" s="42"/>
      <c r="K8" s="41"/>
      <c r="L8" s="3"/>
    </row>
    <row r="9" spans="1:14" ht="20.100000000000001" customHeight="1">
      <c r="A9" s="21">
        <v>44454</v>
      </c>
      <c r="B9" s="3"/>
      <c r="C9" s="12" t="s">
        <v>10</v>
      </c>
      <c r="D9" s="22" t="s">
        <v>15</v>
      </c>
      <c r="E9" s="4"/>
      <c r="F9" s="1"/>
      <c r="G9" s="3"/>
      <c r="H9" s="41">
        <f>+K10</f>
        <v>6978.4</v>
      </c>
      <c r="I9" s="42"/>
      <c r="J9" s="42"/>
      <c r="K9" s="41"/>
      <c r="L9" s="3"/>
    </row>
    <row r="10" spans="1:14" ht="20.100000000000001" customHeight="1">
      <c r="A10" s="21">
        <f>+A9</f>
        <v>44454</v>
      </c>
      <c r="B10" s="3"/>
      <c r="C10" s="12" t="s">
        <v>9</v>
      </c>
      <c r="D10" s="22" t="s">
        <v>16</v>
      </c>
      <c r="E10" s="4"/>
      <c r="F10" s="1"/>
      <c r="G10" s="3"/>
      <c r="H10" s="41"/>
      <c r="I10" s="42"/>
      <c r="J10" s="42"/>
      <c r="K10" s="39">
        <f>+K7+K7*0.22</f>
        <v>6978.4</v>
      </c>
      <c r="L10" s="3"/>
    </row>
    <row r="11" spans="1:14" ht="20.100000000000001" customHeight="1">
      <c r="A11" s="1"/>
      <c r="B11" s="3"/>
      <c r="C11" s="12"/>
      <c r="D11" s="2"/>
      <c r="E11" s="4"/>
      <c r="F11" s="1"/>
      <c r="G11" s="3"/>
      <c r="H11" s="41"/>
      <c r="I11" s="42"/>
      <c r="J11" s="42"/>
      <c r="K11" s="41"/>
      <c r="L11" s="3"/>
    </row>
    <row r="12" spans="1:14" ht="20.100000000000001" customHeight="1">
      <c r="A12" s="21">
        <v>44456</v>
      </c>
      <c r="B12" s="3"/>
      <c r="C12" s="12" t="str">
        <f>+C9</f>
        <v>Debiti v/ fornitori</v>
      </c>
      <c r="D12" s="22" t="s">
        <v>14</v>
      </c>
      <c r="E12" s="4"/>
      <c r="F12" s="1"/>
      <c r="G12" s="3"/>
      <c r="H12" s="41"/>
      <c r="I12" s="42"/>
      <c r="J12" s="42"/>
      <c r="K12" s="41">
        <f>+N15</f>
        <v>6978.4</v>
      </c>
      <c r="L12" s="45"/>
      <c r="M12" s="54" t="s">
        <v>17</v>
      </c>
      <c r="N12" s="55"/>
    </row>
    <row r="13" spans="1:14" ht="20.100000000000001" customHeight="1">
      <c r="A13" s="21">
        <v>44456</v>
      </c>
      <c r="B13" s="3"/>
      <c r="C13" s="12" t="s">
        <v>21</v>
      </c>
      <c r="D13" s="22" t="s">
        <v>13</v>
      </c>
      <c r="E13" s="4"/>
      <c r="F13" s="1"/>
      <c r="G13" s="3"/>
      <c r="H13" s="41">
        <f>+N14</f>
        <v>1258.4000000000001</v>
      </c>
      <c r="I13" s="42"/>
      <c r="J13" s="42"/>
      <c r="K13" s="41"/>
      <c r="L13" s="3"/>
      <c r="M13" t="s">
        <v>18</v>
      </c>
      <c r="N13" s="25">
        <f>+K7</f>
        <v>5720</v>
      </c>
    </row>
    <row r="14" spans="1:14" ht="20.100000000000001" customHeight="1">
      <c r="A14" s="21">
        <v>44456</v>
      </c>
      <c r="B14" s="3"/>
      <c r="C14" s="12" t="str">
        <f>+C7</f>
        <v>Debiti per acconti a fornitori</v>
      </c>
      <c r="D14" s="22" t="s">
        <v>15</v>
      </c>
      <c r="E14" s="4"/>
      <c r="F14" s="1"/>
      <c r="G14" s="3"/>
      <c r="H14" s="41">
        <f>+K7</f>
        <v>5720</v>
      </c>
      <c r="I14" s="42"/>
      <c r="J14" s="42"/>
      <c r="K14" s="41"/>
      <c r="L14" s="3"/>
      <c r="M14" t="s">
        <v>19</v>
      </c>
      <c r="N14" s="48">
        <f>+N13*0.22</f>
        <v>1258.4000000000001</v>
      </c>
    </row>
    <row r="15" spans="1:14" ht="20.100000000000001" customHeight="1">
      <c r="A15" s="1"/>
      <c r="B15" s="3"/>
      <c r="C15" s="12"/>
      <c r="D15" s="2"/>
      <c r="E15" s="4"/>
      <c r="F15" s="1"/>
      <c r="G15" s="3"/>
      <c r="H15" s="41"/>
      <c r="I15" s="42"/>
      <c r="J15" s="42"/>
      <c r="K15" s="41"/>
      <c r="L15" s="45"/>
      <c r="M15" s="54" t="s">
        <v>20</v>
      </c>
      <c r="N15" s="55">
        <f>+N13+N14</f>
        <v>6978.4</v>
      </c>
    </row>
    <row r="16" spans="1:14" ht="20.100000000000001" customHeight="1">
      <c r="A16" s="1"/>
      <c r="B16" s="3"/>
      <c r="C16" s="12"/>
      <c r="D16" s="2"/>
      <c r="E16" s="4"/>
      <c r="F16" s="1"/>
      <c r="G16" s="3"/>
      <c r="H16" s="41"/>
      <c r="I16" s="42"/>
      <c r="J16" s="42"/>
      <c r="K16" s="41"/>
      <c r="L16" s="3"/>
    </row>
    <row r="17" spans="1:14" ht="20.100000000000001" customHeight="1">
      <c r="A17" s="21">
        <v>44503</v>
      </c>
      <c r="B17" s="3"/>
      <c r="C17" s="12" t="s">
        <v>12</v>
      </c>
      <c r="D17" s="2" t="s">
        <v>26</v>
      </c>
      <c r="E17" s="4"/>
      <c r="F17" s="1"/>
      <c r="G17" s="3"/>
      <c r="H17" s="41">
        <f>+N18</f>
        <v>28600</v>
      </c>
      <c r="I17" s="42"/>
      <c r="J17" s="42"/>
      <c r="K17" s="41"/>
      <c r="L17" s="45"/>
      <c r="M17" s="50" t="s">
        <v>25</v>
      </c>
      <c r="N17" s="51"/>
    </row>
    <row r="18" spans="1:14" ht="20.100000000000001" customHeight="1">
      <c r="A18" s="21">
        <v>44503</v>
      </c>
      <c r="B18" s="3"/>
      <c r="C18" s="12" t="s">
        <v>21</v>
      </c>
      <c r="D18" s="22" t="s">
        <v>13</v>
      </c>
      <c r="E18" s="4"/>
      <c r="F18" s="1"/>
      <c r="G18" s="3"/>
      <c r="H18" s="41">
        <f>+N21</f>
        <v>5033.6000000000004</v>
      </c>
      <c r="I18" s="42"/>
      <c r="J18" s="42"/>
      <c r="K18" s="41"/>
      <c r="L18" s="45"/>
      <c r="M18" s="46" t="s">
        <v>22</v>
      </c>
      <c r="N18" s="25">
        <v>28600</v>
      </c>
    </row>
    <row r="19" spans="1:14" ht="20.100000000000001" customHeight="1">
      <c r="A19" s="21">
        <v>44503</v>
      </c>
      <c r="B19" s="3"/>
      <c r="C19" s="12" t="s">
        <v>10</v>
      </c>
      <c r="D19" s="22" t="s">
        <v>14</v>
      </c>
      <c r="E19" s="4"/>
      <c r="F19" s="1"/>
      <c r="G19" s="3"/>
      <c r="H19" s="41"/>
      <c r="I19" s="42"/>
      <c r="J19" s="42"/>
      <c r="K19" s="41">
        <f>+N22</f>
        <v>27913.599999999999</v>
      </c>
      <c r="L19" s="45"/>
      <c r="M19" s="47" t="s">
        <v>18</v>
      </c>
      <c r="N19" s="48">
        <f>+N18*0.2</f>
        <v>5720</v>
      </c>
    </row>
    <row r="20" spans="1:14" ht="20.100000000000001" customHeight="1">
      <c r="A20" s="21">
        <f>+A19</f>
        <v>44503</v>
      </c>
      <c r="B20" s="3"/>
      <c r="C20" s="12" t="s">
        <v>7</v>
      </c>
      <c r="D20" s="22" t="s">
        <v>23</v>
      </c>
      <c r="E20" s="4"/>
      <c r="F20" s="1"/>
      <c r="G20" s="3"/>
      <c r="H20" s="41"/>
      <c r="I20" s="42"/>
      <c r="J20" s="42"/>
      <c r="K20" s="44">
        <f>+K7</f>
        <v>5720</v>
      </c>
      <c r="L20" s="45"/>
      <c r="M20" s="47"/>
      <c r="N20" s="26">
        <f>+N18-N19</f>
        <v>22880</v>
      </c>
    </row>
    <row r="21" spans="1:14" ht="20.100000000000001" customHeight="1">
      <c r="A21" s="1"/>
      <c r="B21" s="3"/>
      <c r="C21" s="12"/>
      <c r="D21" s="2"/>
      <c r="E21" s="4"/>
      <c r="F21" s="1"/>
      <c r="G21" s="3"/>
      <c r="H21" s="41"/>
      <c r="I21" s="42"/>
      <c r="J21" s="42"/>
      <c r="K21" s="41"/>
      <c r="L21" s="45"/>
      <c r="M21" s="49" t="s">
        <v>19</v>
      </c>
      <c r="N21" s="48">
        <f>+N20*0.22</f>
        <v>5033.6000000000004</v>
      </c>
    </row>
    <row r="22" spans="1:14" ht="20.100000000000001" customHeight="1">
      <c r="A22" s="21">
        <v>44503</v>
      </c>
      <c r="B22" s="3"/>
      <c r="C22" s="12" t="s">
        <v>10</v>
      </c>
      <c r="D22" s="22" t="s">
        <v>15</v>
      </c>
      <c r="E22" s="4"/>
      <c r="F22" s="1"/>
      <c r="G22" s="3"/>
      <c r="H22" s="41">
        <f>+N22</f>
        <v>27913.599999999999</v>
      </c>
      <c r="I22" s="42"/>
      <c r="J22" s="42"/>
      <c r="K22" s="41"/>
      <c r="L22" s="45"/>
      <c r="M22" s="52" t="s">
        <v>20</v>
      </c>
      <c r="N22" s="53">
        <f>+N20+N21</f>
        <v>27913.599999999999</v>
      </c>
    </row>
    <row r="23" spans="1:14" ht="20.100000000000001" customHeight="1">
      <c r="A23" s="21">
        <v>44503</v>
      </c>
      <c r="B23" s="3"/>
      <c r="C23" s="12" t="s">
        <v>9</v>
      </c>
      <c r="D23" s="22" t="s">
        <v>16</v>
      </c>
      <c r="E23" s="4"/>
      <c r="F23" s="1"/>
      <c r="G23" s="3"/>
      <c r="H23" s="41"/>
      <c r="I23" s="42"/>
      <c r="J23" s="42"/>
      <c r="K23" s="41">
        <f>+N22</f>
        <v>27913.599999999999</v>
      </c>
      <c r="L23" s="3"/>
    </row>
    <row r="24" spans="1:14" ht="20.100000000000001" customHeight="1">
      <c r="A24" s="1"/>
      <c r="B24" s="3"/>
      <c r="C24" s="12"/>
      <c r="D24" s="2"/>
      <c r="E24" s="4"/>
      <c r="F24" s="1"/>
      <c r="G24" s="3"/>
      <c r="H24" s="41"/>
      <c r="I24" s="42"/>
      <c r="J24" s="42"/>
      <c r="K24" s="41"/>
      <c r="L24" s="3"/>
    </row>
    <row r="25" spans="1:14" ht="20.100000000000001" customHeight="1">
      <c r="A25" s="1"/>
      <c r="B25" s="3"/>
      <c r="C25" s="12"/>
      <c r="D25" s="2"/>
      <c r="E25" s="4"/>
      <c r="F25" s="1"/>
      <c r="G25" s="3"/>
      <c r="H25" s="41"/>
      <c r="I25" s="42"/>
      <c r="J25" s="42"/>
      <c r="K25" s="41"/>
      <c r="L25" s="3"/>
    </row>
    <row r="26" spans="1:14" ht="20.100000000000001" customHeight="1">
      <c r="A26" s="1"/>
      <c r="B26" s="3"/>
      <c r="C26" s="12"/>
      <c r="D26" s="2"/>
      <c r="E26" s="4"/>
      <c r="F26" s="1"/>
      <c r="G26" s="3"/>
      <c r="H26" s="41"/>
      <c r="I26" s="42"/>
      <c r="J26" s="42"/>
      <c r="K26" s="41"/>
      <c r="L26" s="3"/>
    </row>
    <row r="27" spans="1:14" ht="20.100000000000001" customHeight="1">
      <c r="A27" s="1"/>
      <c r="B27" s="3"/>
      <c r="C27" s="12"/>
      <c r="D27" s="2"/>
      <c r="E27" s="4"/>
      <c r="F27" s="1"/>
      <c r="G27" s="3"/>
      <c r="H27" s="41"/>
      <c r="I27" s="42"/>
      <c r="J27" s="42"/>
      <c r="K27" s="41"/>
      <c r="L27" s="3"/>
    </row>
    <row r="28" spans="1:14" ht="20.100000000000001" customHeight="1">
      <c r="A28" s="1"/>
      <c r="B28" s="3"/>
      <c r="C28" s="12"/>
      <c r="D28" s="2"/>
      <c r="E28" s="4"/>
      <c r="F28" s="1"/>
      <c r="G28" s="3"/>
      <c r="H28" s="41"/>
      <c r="I28" s="42"/>
      <c r="J28" s="42"/>
      <c r="K28" s="41"/>
      <c r="L28" s="3"/>
    </row>
    <row r="29" spans="1:14" ht="20.100000000000001" customHeight="1">
      <c r="A29" s="1"/>
      <c r="B29" s="3"/>
      <c r="C29" s="12"/>
      <c r="D29" s="2"/>
      <c r="E29" s="4"/>
      <c r="F29" s="1"/>
      <c r="G29" s="3"/>
      <c r="H29" s="41"/>
      <c r="I29" s="42"/>
      <c r="J29" s="42"/>
      <c r="K29" s="41"/>
      <c r="L29" s="3"/>
    </row>
    <row r="30" spans="1:14" ht="20.100000000000001" customHeight="1">
      <c r="A30" s="1"/>
      <c r="B30" s="3"/>
      <c r="C30" s="12"/>
      <c r="D30" s="2"/>
      <c r="E30" s="4"/>
      <c r="F30" s="1"/>
      <c r="G30" s="3"/>
      <c r="H30" s="41"/>
      <c r="I30" s="42"/>
      <c r="J30" s="42"/>
      <c r="K30" s="41"/>
      <c r="L30" s="3"/>
    </row>
    <row r="31" spans="1:14" ht="20.100000000000001" customHeight="1">
      <c r="A31" s="1"/>
      <c r="B31" s="3"/>
      <c r="C31" s="12"/>
      <c r="D31" s="2"/>
      <c r="E31" s="4"/>
      <c r="F31" s="1"/>
      <c r="G31" s="3"/>
      <c r="H31" s="41"/>
      <c r="I31" s="42"/>
      <c r="J31" s="42"/>
      <c r="K31" s="41"/>
      <c r="L31" s="3"/>
    </row>
    <row r="32" spans="1:14" ht="20.100000000000001" customHeight="1">
      <c r="A32" s="1"/>
      <c r="B32" s="3"/>
      <c r="C32" s="12"/>
      <c r="D32" s="2"/>
      <c r="E32" s="4"/>
      <c r="F32" s="1"/>
      <c r="G32" s="3"/>
      <c r="H32" s="41"/>
      <c r="I32" s="42"/>
      <c r="J32" s="42"/>
      <c r="K32" s="41"/>
      <c r="L32" s="3"/>
    </row>
    <row r="33" spans="1:12" ht="20.100000000000001" customHeight="1">
      <c r="A33" s="1"/>
      <c r="B33" s="3"/>
      <c r="C33" s="12"/>
      <c r="D33" s="2"/>
      <c r="E33" s="4"/>
      <c r="F33" s="1"/>
      <c r="G33" s="3"/>
      <c r="H33" s="41"/>
      <c r="I33" s="42"/>
      <c r="J33" s="42"/>
      <c r="K33" s="41"/>
      <c r="L33" s="3"/>
    </row>
    <row r="34" spans="1:12" ht="20.100000000000001" customHeight="1">
      <c r="A34" s="1"/>
      <c r="B34" s="3"/>
      <c r="C34" s="12"/>
      <c r="D34" s="2"/>
      <c r="E34" s="4"/>
      <c r="F34" s="1"/>
      <c r="G34" s="3"/>
      <c r="H34" s="41"/>
      <c r="I34" s="42"/>
      <c r="J34" s="42"/>
      <c r="K34" s="41"/>
      <c r="L34" s="3"/>
    </row>
    <row r="35" spans="1:12" ht="20.100000000000001" customHeight="1">
      <c r="A35" s="1"/>
      <c r="B35" s="3"/>
      <c r="C35" s="12"/>
      <c r="D35" s="2"/>
      <c r="E35" s="4"/>
      <c r="F35" s="1"/>
      <c r="G35" s="3"/>
      <c r="H35" s="41"/>
      <c r="I35" s="42"/>
      <c r="J35" s="42"/>
      <c r="K35" s="41"/>
      <c r="L35" s="3"/>
    </row>
    <row r="36" spans="1:12" ht="20.100000000000001" customHeight="1">
      <c r="A36" s="1"/>
      <c r="B36" s="3"/>
      <c r="C36" s="12"/>
      <c r="D36" s="2"/>
      <c r="E36" s="4"/>
      <c r="F36" s="1"/>
      <c r="G36" s="3"/>
      <c r="H36" s="41"/>
      <c r="I36" s="42"/>
      <c r="J36" s="42"/>
      <c r="K36" s="41"/>
      <c r="L36" s="3"/>
    </row>
    <row r="37" spans="1:12" ht="20.100000000000001" customHeight="1">
      <c r="A37" s="1"/>
      <c r="B37" s="3"/>
      <c r="C37" s="12"/>
      <c r="D37" s="2"/>
      <c r="E37" s="4"/>
      <c r="F37" s="1"/>
      <c r="G37" s="3"/>
      <c r="H37" s="41"/>
      <c r="I37" s="42"/>
      <c r="J37" s="42"/>
      <c r="K37" s="41"/>
      <c r="L37" s="3"/>
    </row>
    <row r="38" spans="1:12" ht="20.100000000000001" customHeight="1">
      <c r="A38" s="1"/>
      <c r="B38" s="3"/>
      <c r="C38" s="12"/>
      <c r="D38" s="2"/>
      <c r="E38" s="4"/>
      <c r="F38" s="1"/>
      <c r="G38" s="3"/>
      <c r="H38" s="41"/>
      <c r="I38" s="42"/>
      <c r="J38" s="42"/>
      <c r="K38" s="41"/>
      <c r="L38" s="3"/>
    </row>
    <row r="39" spans="1:12" ht="20.100000000000001" customHeight="1">
      <c r="A39" s="1"/>
      <c r="B39" s="3"/>
      <c r="C39" s="12"/>
      <c r="D39" s="2"/>
      <c r="E39" s="4"/>
      <c r="F39" s="1"/>
      <c r="G39" s="3"/>
      <c r="H39" s="41"/>
      <c r="I39" s="42"/>
      <c r="J39" s="42"/>
      <c r="K39" s="41"/>
      <c r="L39" s="3"/>
    </row>
    <row r="40" spans="1:12" ht="20.100000000000001" customHeight="1">
      <c r="A40" s="1"/>
      <c r="B40" s="3"/>
      <c r="C40" s="12"/>
      <c r="D40" s="2"/>
      <c r="E40" s="4"/>
      <c r="F40" s="1"/>
      <c r="G40" s="3"/>
      <c r="H40" s="41"/>
      <c r="I40" s="42"/>
      <c r="J40" s="42"/>
      <c r="K40" s="41"/>
      <c r="L40" s="3"/>
    </row>
  </sheetData>
  <mergeCells count="2">
    <mergeCell ref="B2:M4"/>
    <mergeCell ref="M17:N17"/>
  </mergeCell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8"/>
  <sheetViews>
    <sheetView showGridLines="0" zoomScale="120" zoomScaleNormal="120" workbookViewId="0">
      <selection activeCell="M17" sqref="M17"/>
    </sheetView>
  </sheetViews>
  <sheetFormatPr defaultRowHeight="15"/>
  <cols>
    <col min="3" max="3" width="2.7109375" customWidth="1"/>
    <col min="4" max="4" width="11.140625" style="23" bestFit="1" customWidth="1"/>
    <col min="5" max="5" width="11.28515625" style="23" bestFit="1" customWidth="1"/>
    <col min="6" max="6" width="2.7109375" style="23" customWidth="1"/>
    <col min="7" max="7" width="14.5703125" style="23" customWidth="1"/>
    <col min="8" max="8" width="12.28515625" style="23" customWidth="1"/>
    <col min="9" max="9" width="2.7109375" style="23" customWidth="1"/>
    <col min="10" max="10" width="11.28515625" style="23" bestFit="1" customWidth="1"/>
    <col min="11" max="11" width="11.140625" style="23" bestFit="1" customWidth="1"/>
    <col min="14" max="14" width="12.85546875" bestFit="1" customWidth="1"/>
    <col min="15" max="15" width="11.140625" style="23" bestFit="1" customWidth="1"/>
  </cols>
  <sheetData>
    <row r="1" spans="1:16">
      <c r="A1" s="13"/>
      <c r="B1" s="13"/>
      <c r="D1" s="24" t="s">
        <v>7</v>
      </c>
      <c r="E1" s="24"/>
      <c r="G1" s="24" t="s">
        <v>8</v>
      </c>
      <c r="H1" s="24"/>
      <c r="J1" s="24" t="s">
        <v>9</v>
      </c>
      <c r="K1" s="24"/>
    </row>
    <row r="2" spans="1:16">
      <c r="A2" s="5"/>
      <c r="D2" s="27">
        <f>+'Foglio in PD'!H6</f>
        <v>5720</v>
      </c>
      <c r="E2" s="28">
        <f>+'Foglio in PD'!K20</f>
        <v>5720</v>
      </c>
      <c r="G2" s="27">
        <f>+'Foglio in PD'!H14</f>
        <v>5720</v>
      </c>
      <c r="H2" s="28">
        <f>+D2</f>
        <v>5720</v>
      </c>
      <c r="J2" s="25"/>
      <c r="K2" s="31">
        <f>+'Foglio in PD'!K10</f>
        <v>6978.4</v>
      </c>
    </row>
    <row r="3" spans="1:16">
      <c r="A3" s="6"/>
      <c r="D3" s="26"/>
      <c r="G3" s="26"/>
      <c r="J3" s="26"/>
      <c r="K3" s="23">
        <f>+'Foglio in PD'!K23</f>
        <v>27913.599999999999</v>
      </c>
    </row>
    <row r="4" spans="1:16">
      <c r="A4" s="6"/>
      <c r="D4" s="26"/>
      <c r="G4" s="26"/>
      <c r="J4" s="26"/>
    </row>
    <row r="5" spans="1:16">
      <c r="A5" s="6"/>
      <c r="D5" s="26"/>
      <c r="G5" s="26"/>
      <c r="J5" s="26"/>
    </row>
    <row r="6" spans="1:16">
      <c r="A6" s="6"/>
      <c r="D6" s="26"/>
      <c r="G6" s="26"/>
      <c r="J6" s="26"/>
    </row>
    <row r="7" spans="1:16">
      <c r="N7" t="s">
        <v>22</v>
      </c>
      <c r="O7" s="36">
        <v>28600</v>
      </c>
      <c r="P7" t="s">
        <v>26</v>
      </c>
    </row>
    <row r="8" spans="1:16">
      <c r="A8" s="13"/>
      <c r="B8" s="13"/>
      <c r="D8" s="24" t="s">
        <v>10</v>
      </c>
      <c r="E8" s="24"/>
      <c r="G8" s="24" t="s">
        <v>11</v>
      </c>
      <c r="H8" s="24"/>
      <c r="J8" s="24" t="s">
        <v>12</v>
      </c>
      <c r="K8" s="24"/>
      <c r="N8" t="s">
        <v>19</v>
      </c>
      <c r="O8" s="32">
        <f>+O7*0.22</f>
        <v>6292</v>
      </c>
      <c r="P8" t="s">
        <v>27</v>
      </c>
    </row>
    <row r="9" spans="1:16">
      <c r="A9" s="5"/>
      <c r="D9" s="30">
        <f>+'Foglio in PD'!H9</f>
        <v>6978.4</v>
      </c>
      <c r="E9" s="29">
        <f>+'Foglio in PD'!K12</f>
        <v>6978.4</v>
      </c>
      <c r="G9" s="33">
        <f>+'Foglio in PD'!H13</f>
        <v>1258.4000000000001</v>
      </c>
      <c r="J9" s="35">
        <f>+'Foglio in PD'!H17</f>
        <v>28600</v>
      </c>
      <c r="N9" t="s">
        <v>20</v>
      </c>
      <c r="O9" s="29">
        <f>+O7+O8</f>
        <v>34892</v>
      </c>
      <c r="P9" t="s">
        <v>28</v>
      </c>
    </row>
    <row r="10" spans="1:16">
      <c r="A10" s="6"/>
      <c r="D10" s="26">
        <f>+'Foglio in PD'!H22</f>
        <v>27913.599999999999</v>
      </c>
      <c r="E10" s="29">
        <f>+'Foglio in PD'!K19</f>
        <v>27913.599999999999</v>
      </c>
      <c r="G10" s="34">
        <f>+'Foglio in PD'!H18</f>
        <v>5033.6000000000004</v>
      </c>
      <c r="J10" s="26"/>
    </row>
    <row r="11" spans="1:16">
      <c r="A11" s="6"/>
      <c r="D11" s="26"/>
      <c r="G11" s="26"/>
      <c r="J11" s="26"/>
    </row>
    <row r="12" spans="1:16">
      <c r="A12" s="6"/>
      <c r="D12" s="26"/>
      <c r="G12" s="26"/>
      <c r="J12" s="26"/>
    </row>
    <row r="13" spans="1:16">
      <c r="A13" s="6"/>
      <c r="D13" s="26"/>
      <c r="G13" s="26"/>
      <c r="J13" s="26"/>
    </row>
    <row r="15" spans="1:16">
      <c r="A15" s="13"/>
      <c r="B15" s="13"/>
      <c r="D15" s="24"/>
      <c r="E15" s="24"/>
      <c r="G15" s="24"/>
      <c r="H15" s="24"/>
      <c r="J15" s="24"/>
      <c r="K15" s="24"/>
    </row>
    <row r="16" spans="1:16">
      <c r="A16" s="5"/>
      <c r="D16" s="25"/>
      <c r="G16" s="25"/>
      <c r="J16" s="25"/>
    </row>
    <row r="17" spans="1:11">
      <c r="A17" s="6"/>
      <c r="D17" s="26"/>
      <c r="G17" s="26"/>
      <c r="J17" s="26"/>
    </row>
    <row r="18" spans="1:11">
      <c r="A18" s="6"/>
      <c r="D18" s="26"/>
      <c r="G18" s="26"/>
      <c r="J18" s="26"/>
    </row>
    <row r="19" spans="1:11">
      <c r="A19" s="6"/>
      <c r="D19" s="26"/>
      <c r="G19" s="26"/>
      <c r="J19" s="26"/>
    </row>
    <row r="20" spans="1:11">
      <c r="A20" s="6"/>
      <c r="D20" s="26"/>
      <c r="G20" s="26"/>
      <c r="J20" s="26"/>
    </row>
    <row r="22" spans="1:11">
      <c r="A22" s="13"/>
      <c r="B22" s="13"/>
      <c r="D22" s="24"/>
      <c r="E22" s="24"/>
      <c r="G22" s="24"/>
      <c r="H22" s="24"/>
      <c r="J22" s="24"/>
      <c r="K22" s="24"/>
    </row>
    <row r="23" spans="1:11">
      <c r="A23" s="5"/>
      <c r="D23" s="25"/>
      <c r="G23" s="25"/>
      <c r="J23" s="25"/>
    </row>
    <row r="24" spans="1:11">
      <c r="A24" s="6"/>
      <c r="D24" s="26"/>
      <c r="G24" s="26"/>
      <c r="J24" s="26"/>
    </row>
    <row r="25" spans="1:11">
      <c r="A25" s="6"/>
      <c r="D25" s="26"/>
      <c r="G25" s="26"/>
      <c r="J25" s="26"/>
    </row>
    <row r="26" spans="1:11">
      <c r="A26" s="6"/>
      <c r="D26" s="26"/>
      <c r="G26" s="26"/>
      <c r="J26" s="26"/>
    </row>
    <row r="27" spans="1:11">
      <c r="A27" s="6"/>
      <c r="D27" s="26"/>
      <c r="G27" s="26"/>
      <c r="J27" s="26"/>
    </row>
    <row r="29" spans="1:11">
      <c r="A29" s="13"/>
      <c r="B29" s="13"/>
      <c r="D29" s="24"/>
      <c r="E29" s="24"/>
      <c r="G29" s="24"/>
      <c r="H29" s="24"/>
      <c r="J29" s="24"/>
      <c r="K29" s="24"/>
    </row>
    <row r="30" spans="1:11">
      <c r="A30" s="5"/>
      <c r="D30" s="25"/>
      <c r="G30" s="25"/>
      <c r="J30" s="25"/>
    </row>
    <row r="31" spans="1:11">
      <c r="A31" s="6"/>
      <c r="D31" s="26"/>
      <c r="G31" s="26"/>
      <c r="J31" s="26"/>
    </row>
    <row r="32" spans="1:11">
      <c r="A32" s="6"/>
      <c r="D32" s="26"/>
      <c r="G32" s="26"/>
      <c r="J32" s="26"/>
    </row>
    <row r="33" spans="1:11">
      <c r="A33" s="6"/>
      <c r="D33" s="26"/>
      <c r="G33" s="26"/>
      <c r="J33" s="26"/>
    </row>
    <row r="34" spans="1:11">
      <c r="A34" s="6"/>
      <c r="D34" s="26"/>
      <c r="G34" s="26"/>
      <c r="J34" s="26"/>
    </row>
    <row r="36" spans="1:11">
      <c r="A36" s="13"/>
      <c r="B36" s="13"/>
      <c r="D36" s="24"/>
      <c r="E36" s="24"/>
      <c r="G36" s="24"/>
      <c r="H36" s="24"/>
      <c r="J36" s="24"/>
      <c r="K36" s="24"/>
    </row>
    <row r="37" spans="1:11">
      <c r="A37" s="5"/>
      <c r="D37" s="25"/>
      <c r="G37" s="25"/>
      <c r="J37" s="25"/>
    </row>
    <row r="38" spans="1:11">
      <c r="A38" s="6"/>
      <c r="D38" s="26"/>
      <c r="G38" s="26"/>
      <c r="J38" s="26"/>
    </row>
    <row r="39" spans="1:11">
      <c r="A39" s="6"/>
      <c r="D39" s="26"/>
      <c r="G39" s="26"/>
      <c r="J39" s="26"/>
    </row>
    <row r="40" spans="1:11">
      <c r="A40" s="6"/>
      <c r="D40" s="26"/>
      <c r="G40" s="26"/>
      <c r="J40" s="26"/>
    </row>
    <row r="41" spans="1:11">
      <c r="A41" s="6"/>
      <c r="D41" s="26"/>
      <c r="G41" s="26"/>
      <c r="J41" s="26"/>
    </row>
    <row r="43" spans="1:11">
      <c r="A43" s="13"/>
      <c r="B43" s="13"/>
      <c r="D43" s="24"/>
      <c r="E43" s="24"/>
      <c r="G43" s="24"/>
      <c r="H43" s="24"/>
      <c r="J43" s="24"/>
      <c r="K43" s="24"/>
    </row>
    <row r="44" spans="1:11">
      <c r="A44" s="5"/>
      <c r="D44" s="25"/>
      <c r="G44" s="25"/>
      <c r="J44" s="25"/>
    </row>
    <row r="45" spans="1:11">
      <c r="A45" s="6"/>
      <c r="D45" s="26"/>
      <c r="G45" s="26"/>
      <c r="J45" s="26"/>
    </row>
    <row r="46" spans="1:11">
      <c r="A46" s="6"/>
      <c r="D46" s="26"/>
      <c r="G46" s="26"/>
      <c r="J46" s="26"/>
    </row>
    <row r="47" spans="1:11">
      <c r="A47" s="6"/>
      <c r="D47" s="26"/>
      <c r="G47" s="26"/>
      <c r="J47" s="26"/>
    </row>
    <row r="48" spans="1:11">
      <c r="A48" s="6"/>
      <c r="D48" s="26"/>
      <c r="G48" s="26"/>
      <c r="J48" s="26"/>
    </row>
  </sheetData>
  <mergeCells count="28">
    <mergeCell ref="A43:B43"/>
    <mergeCell ref="D43:E43"/>
    <mergeCell ref="G43:H43"/>
    <mergeCell ref="J43:K43"/>
    <mergeCell ref="A29:B29"/>
    <mergeCell ref="D29:E29"/>
    <mergeCell ref="G29:H29"/>
    <mergeCell ref="J29:K29"/>
    <mergeCell ref="A36:B36"/>
    <mergeCell ref="D36:E36"/>
    <mergeCell ref="G36:H36"/>
    <mergeCell ref="J36:K36"/>
    <mergeCell ref="A15:B15"/>
    <mergeCell ref="D15:E15"/>
    <mergeCell ref="G15:H15"/>
    <mergeCell ref="J15:K15"/>
    <mergeCell ref="A22:B22"/>
    <mergeCell ref="D22:E22"/>
    <mergeCell ref="G22:H22"/>
    <mergeCell ref="J22:K22"/>
    <mergeCell ref="A1:B1"/>
    <mergeCell ref="D1:E1"/>
    <mergeCell ref="G1:H1"/>
    <mergeCell ref="J1:K1"/>
    <mergeCell ref="A8:B8"/>
    <mergeCell ref="D8:E8"/>
    <mergeCell ref="G8:H8"/>
    <mergeCell ref="J8:K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Foglio in PD</vt:lpstr>
      <vt:lpstr>Mastrini</vt:lpstr>
      <vt:lpstr>'Foglio in PD'!Area_stampa</vt:lpstr>
      <vt:lpstr>Mastrini!Area_stampa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satat</dc:creator>
  <cp:lastModifiedBy>Fabio</cp:lastModifiedBy>
  <cp:lastPrinted>2020-09-16T10:00:09Z</cp:lastPrinted>
  <dcterms:created xsi:type="dcterms:W3CDTF">2020-09-16T09:37:07Z</dcterms:created>
  <dcterms:modified xsi:type="dcterms:W3CDTF">2021-01-21T11:16:05Z</dcterms:modified>
</cp:coreProperties>
</file>