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E0F06A2-4BF0-4544-A00F-F5793A01C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C9" i="1"/>
  <c r="B32" i="1" s="1"/>
  <c r="B34" i="1" s="1"/>
  <c r="B9" i="1"/>
  <c r="B26" i="1" s="1"/>
  <c r="B28" i="1" s="1"/>
  <c r="B23" i="1"/>
  <c r="C23" i="1"/>
  <c r="B33" i="1" s="1"/>
</calcChain>
</file>

<file path=xl/sharedStrings.xml><?xml version="1.0" encoding="utf-8"?>
<sst xmlns="http://schemas.openxmlformats.org/spreadsheetml/2006/main" count="32" uniqueCount="31">
  <si>
    <t xml:space="preserve">Ricavi netti di vendita </t>
  </si>
  <si>
    <t>Var. delle rimanenze di pcl</t>
  </si>
  <si>
    <t xml:space="preserve">Altri ricavi e proventi </t>
  </si>
  <si>
    <t>Ricavi monetari</t>
  </si>
  <si>
    <t>Costi monetari</t>
  </si>
  <si>
    <t>Ricavi non monetari</t>
  </si>
  <si>
    <t>Costi non monetari</t>
  </si>
  <si>
    <t>Costi per materie  prime,…</t>
  </si>
  <si>
    <t>Costi per servizi</t>
  </si>
  <si>
    <t>Costi per god. Bene di terzi</t>
  </si>
  <si>
    <t>Salari e stipendi</t>
  </si>
  <si>
    <t>Oneri sociali</t>
  </si>
  <si>
    <t>TFR</t>
  </si>
  <si>
    <t>Ammort. Imm. Immater.</t>
  </si>
  <si>
    <t>ammort. Imm. Mat</t>
  </si>
  <si>
    <t>Svalut crediti</t>
  </si>
  <si>
    <t>Var delle rim di mat prime,…</t>
  </si>
  <si>
    <t>Altri proventi finanziari</t>
  </si>
  <si>
    <t>Interessi e altri oneri finanz.</t>
  </si>
  <si>
    <t>Imposte dell'esercizio</t>
  </si>
  <si>
    <t>TOTALE</t>
  </si>
  <si>
    <t>Flusso di risorse finanziarie generato dall'attività operativa che modifica il PCN - Es. 6.11</t>
  </si>
  <si>
    <t>Flusso Finanziario (metodo diretto)</t>
  </si>
  <si>
    <t>Totale ricavi monetari</t>
  </si>
  <si>
    <t>Totale Costi monetari</t>
  </si>
  <si>
    <t>Flusso fin.</t>
  </si>
  <si>
    <t>Flusso Finanziario (metodo indiretto)</t>
  </si>
  <si>
    <t>Utile d'esercizio</t>
  </si>
  <si>
    <t>Totale ricavi non monetari</t>
  </si>
  <si>
    <t>Totale costi non monetari</t>
  </si>
  <si>
    <t>Flusso finanziario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</si>
</sst>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3" xfId="1" applyNumberFormat="1" applyFont="1" applyBorder="1"/>
    <xf numFmtId="165" fontId="2" fillId="0" borderId="3" xfId="1" applyNumberFormat="1" applyFont="1" applyBorder="1"/>
    <xf numFmtId="165" fontId="0" fillId="0" borderId="5" xfId="1" applyNumberFormat="1" applyFont="1" applyBorder="1"/>
    <xf numFmtId="165" fontId="0" fillId="0" borderId="5" xfId="1" quotePrefix="1" applyNumberFormat="1" applyFont="1" applyBorder="1"/>
    <xf numFmtId="165" fontId="2" fillId="0" borderId="5" xfId="1" applyNumberFormat="1" applyFont="1" applyBorder="1"/>
    <xf numFmtId="0" fontId="0" fillId="0" borderId="0" xfId="0" applyAlignment="1">
      <alignment horizontal="center" vertical="center"/>
    </xf>
    <xf numFmtId="165" fontId="0" fillId="2" borderId="4" xfId="1" applyNumberFormat="1" applyFont="1" applyFill="1" applyBorder="1" applyAlignment="1">
      <alignment horizontal="center" vertical="center" wrapText="1"/>
    </xf>
    <xf numFmtId="165" fontId="0" fillId="2" borderId="2" xfId="1" applyNumberFormat="1" applyFont="1" applyFill="1" applyBorder="1" applyAlignment="1">
      <alignment horizontal="center" vertical="center" wrapText="1"/>
    </xf>
    <xf numFmtId="165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7" xfId="0" applyBorder="1"/>
    <xf numFmtId="165" fontId="0" fillId="0" borderId="4" xfId="1" applyNumberFormat="1" applyFont="1" applyBorder="1"/>
    <xf numFmtId="165" fontId="0" fillId="0" borderId="1" xfId="1" applyNumberFormat="1" applyFont="1" applyBorder="1"/>
    <xf numFmtId="165" fontId="0" fillId="3" borderId="6" xfId="1" applyNumberFormat="1" applyFont="1" applyFill="1" applyBorder="1"/>
    <xf numFmtId="0" fontId="0" fillId="0" borderId="4" xfId="0" applyBorder="1"/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" xfId="0" applyFont="1" applyBorder="1"/>
    <xf numFmtId="165" fontId="2" fillId="0" borderId="1" xfId="1" applyNumberFormat="1" applyFont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4"/>
  <sheetViews>
    <sheetView tabSelected="1" topLeftCell="A19" zoomScale="140" zoomScaleNormal="140" workbookViewId="0">
      <selection activeCell="A23" sqref="A23"/>
    </sheetView>
  </sheetViews>
  <sheetFormatPr defaultRowHeight="14.4" x14ac:dyDescent="0.3"/>
  <cols>
    <col min="1" max="1" width="25" bestFit="1" customWidth="1"/>
    <col min="2" max="2" width="15.109375" style="3" bestFit="1" customWidth="1"/>
    <col min="3" max="3" width="13.88671875" style="3" customWidth="1"/>
  </cols>
  <sheetData>
    <row r="2" spans="1:6" x14ac:dyDescent="0.3">
      <c r="A2" s="2" t="s">
        <v>21</v>
      </c>
      <c r="B2" s="2"/>
      <c r="C2" s="2"/>
      <c r="D2" s="2"/>
      <c r="E2" s="2"/>
      <c r="F2" s="2"/>
    </row>
    <row r="4" spans="1:6" s="9" customFormat="1" ht="28.8" x14ac:dyDescent="0.3">
      <c r="B4" s="10" t="s">
        <v>3</v>
      </c>
      <c r="C4" s="11" t="s">
        <v>5</v>
      </c>
    </row>
    <row r="5" spans="1:6" x14ac:dyDescent="0.3">
      <c r="A5" t="s">
        <v>0</v>
      </c>
      <c r="B5" s="6">
        <v>39489000</v>
      </c>
      <c r="C5" s="4"/>
    </row>
    <row r="6" spans="1:6" x14ac:dyDescent="0.3">
      <c r="A6" t="s">
        <v>1</v>
      </c>
      <c r="B6" s="7">
        <v>-19500</v>
      </c>
      <c r="C6" s="4"/>
    </row>
    <row r="7" spans="1:6" x14ac:dyDescent="0.3">
      <c r="A7" t="s">
        <v>2</v>
      </c>
      <c r="B7" s="6"/>
      <c r="C7" s="4">
        <v>20000</v>
      </c>
    </row>
    <row r="8" spans="1:6" x14ac:dyDescent="0.3">
      <c r="A8" t="s">
        <v>17</v>
      </c>
      <c r="B8" s="6">
        <v>54000</v>
      </c>
      <c r="C8" s="4"/>
    </row>
    <row r="9" spans="1:6" s="1" customFormat="1" x14ac:dyDescent="0.3">
      <c r="A9" s="1" t="s">
        <v>20</v>
      </c>
      <c r="B9" s="8">
        <f>B5+B6+B8</f>
        <v>39523500</v>
      </c>
      <c r="C9" s="5">
        <f>+C7</f>
        <v>20000</v>
      </c>
      <c r="D9"/>
    </row>
    <row r="10" spans="1:6" ht="28.8" x14ac:dyDescent="0.3">
      <c r="B10" s="12" t="s">
        <v>4</v>
      </c>
      <c r="C10" s="12" t="s">
        <v>6</v>
      </c>
    </row>
    <row r="11" spans="1:6" x14ac:dyDescent="0.3">
      <c r="A11" t="s">
        <v>7</v>
      </c>
      <c r="B11" s="6">
        <v>30937475</v>
      </c>
      <c r="C11" s="6"/>
    </row>
    <row r="12" spans="1:6" x14ac:dyDescent="0.3">
      <c r="A12" t="s">
        <v>8</v>
      </c>
      <c r="B12" s="6">
        <v>2088000</v>
      </c>
      <c r="C12" s="6"/>
    </row>
    <row r="13" spans="1:6" x14ac:dyDescent="0.3">
      <c r="A13" t="s">
        <v>9</v>
      </c>
      <c r="B13" s="6">
        <v>210000</v>
      </c>
      <c r="C13" s="6"/>
    </row>
    <row r="14" spans="1:6" x14ac:dyDescent="0.3">
      <c r="A14" t="s">
        <v>10</v>
      </c>
      <c r="B14" s="6">
        <v>3240000</v>
      </c>
      <c r="C14" s="6"/>
    </row>
    <row r="15" spans="1:6" x14ac:dyDescent="0.3">
      <c r="A15" t="s">
        <v>11</v>
      </c>
      <c r="B15" s="6">
        <v>1036800</v>
      </c>
      <c r="C15" s="6"/>
    </row>
    <row r="16" spans="1:6" x14ac:dyDescent="0.3">
      <c r="A16" t="s">
        <v>12</v>
      </c>
      <c r="B16" s="6">
        <v>223800</v>
      </c>
      <c r="C16" s="6"/>
    </row>
    <row r="17" spans="1:3" x14ac:dyDescent="0.3">
      <c r="A17" t="s">
        <v>13</v>
      </c>
      <c r="B17" s="6"/>
      <c r="C17" s="6">
        <v>285000</v>
      </c>
    </row>
    <row r="18" spans="1:3" x14ac:dyDescent="0.3">
      <c r="A18" t="s">
        <v>14</v>
      </c>
      <c r="B18" s="6"/>
      <c r="C18" s="6">
        <v>695925</v>
      </c>
    </row>
    <row r="19" spans="1:3" x14ac:dyDescent="0.3">
      <c r="A19" t="s">
        <v>15</v>
      </c>
      <c r="B19" s="6">
        <v>75000</v>
      </c>
      <c r="C19" s="6"/>
    </row>
    <row r="20" spans="1:3" x14ac:dyDescent="0.3">
      <c r="A20" t="s">
        <v>16</v>
      </c>
      <c r="B20" s="6">
        <v>30000</v>
      </c>
      <c r="C20" s="6"/>
    </row>
    <row r="21" spans="1:3" x14ac:dyDescent="0.3">
      <c r="A21" t="s">
        <v>18</v>
      </c>
      <c r="B21" s="7">
        <v>174000</v>
      </c>
      <c r="C21" s="6"/>
    </row>
    <row r="22" spans="1:3" x14ac:dyDescent="0.3">
      <c r="A22" t="s">
        <v>19</v>
      </c>
      <c r="B22" s="7">
        <v>270000</v>
      </c>
      <c r="C22" s="6"/>
    </row>
    <row r="23" spans="1:3" x14ac:dyDescent="0.3">
      <c r="A23" s="22" t="s">
        <v>20</v>
      </c>
      <c r="B23" s="23">
        <f>B11+B12+B13+B14+B15+B16+B19+B20+B21+B22</f>
        <v>38285075</v>
      </c>
      <c r="C23" s="23">
        <f>C17+C18</f>
        <v>980925</v>
      </c>
    </row>
    <row r="25" spans="1:3" x14ac:dyDescent="0.3">
      <c r="A25" s="19" t="s">
        <v>22</v>
      </c>
      <c r="B25" s="20"/>
    </row>
    <row r="26" spans="1:3" x14ac:dyDescent="0.3">
      <c r="A26" s="14" t="s">
        <v>23</v>
      </c>
      <c r="B26" s="15">
        <f>+B9</f>
        <v>39523500</v>
      </c>
    </row>
    <row r="27" spans="1:3" x14ac:dyDescent="0.3">
      <c r="A27" s="14" t="s">
        <v>24</v>
      </c>
      <c r="B27" s="16">
        <f>-B23</f>
        <v>-38285075</v>
      </c>
    </row>
    <row r="28" spans="1:3" x14ac:dyDescent="0.3">
      <c r="A28" s="13" t="s">
        <v>25</v>
      </c>
      <c r="B28" s="17">
        <f>+B26+B27</f>
        <v>1238425</v>
      </c>
    </row>
    <row r="30" spans="1:3" x14ac:dyDescent="0.3">
      <c r="A30" s="21" t="s">
        <v>26</v>
      </c>
      <c r="B30" s="20"/>
    </row>
    <row r="31" spans="1:3" x14ac:dyDescent="0.3">
      <c r="A31" s="18" t="s">
        <v>27</v>
      </c>
      <c r="B31" s="16">
        <v>277500</v>
      </c>
    </row>
    <row r="32" spans="1:3" x14ac:dyDescent="0.3">
      <c r="A32" s="13" t="s">
        <v>28</v>
      </c>
      <c r="B32" s="15">
        <f>-C9</f>
        <v>-20000</v>
      </c>
    </row>
    <row r="33" spans="1:2" x14ac:dyDescent="0.3">
      <c r="A33" s="13" t="s">
        <v>29</v>
      </c>
      <c r="B33" s="16">
        <f>+C23</f>
        <v>980925</v>
      </c>
    </row>
    <row r="34" spans="1:2" x14ac:dyDescent="0.3">
      <c r="A34" s="13" t="s">
        <v>30</v>
      </c>
      <c r="B34" s="17">
        <f>SUM(B31:B33)</f>
        <v>1238425</v>
      </c>
    </row>
  </sheetData>
  <mergeCells count="3">
    <mergeCell ref="A2:F2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2022-09-24T16:34:46Z</dcterms:modified>
</cp:coreProperties>
</file>