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165lu\Downloads\"/>
    </mc:Choice>
  </mc:AlternateContent>
  <xr:revisionPtr revIDLastSave="0" documentId="13_ncr:1_{42B23763-BE8E-476C-BD54-9AA2870B96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coli " sheetId="1" r:id="rId1"/>
    <sheet name="Stato patrimoniale riclassif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E7" i="2"/>
  <c r="C7" i="2"/>
  <c r="B7" i="2"/>
  <c r="F5" i="2"/>
  <c r="F12" i="2" s="1"/>
  <c r="E5" i="2"/>
  <c r="C3" i="2"/>
  <c r="B3" i="2"/>
  <c r="C22" i="1"/>
  <c r="C26" i="1" s="1"/>
  <c r="B22" i="1"/>
  <c r="G18" i="1"/>
  <c r="F18" i="1"/>
  <c r="C18" i="1"/>
  <c r="B18" i="1"/>
  <c r="B26" i="1" s="1"/>
  <c r="C14" i="1"/>
  <c r="B14" i="1"/>
  <c r="G10" i="1"/>
  <c r="F10" i="1"/>
  <c r="C6" i="1"/>
  <c r="B6" i="1"/>
  <c r="G2" i="1"/>
  <c r="F2" i="1"/>
  <c r="C2" i="1"/>
  <c r="C12" i="1" s="1"/>
  <c r="B2" i="1"/>
  <c r="B12" i="1" s="1"/>
  <c r="C12" i="2" l="1"/>
  <c r="E12" i="2"/>
  <c r="B12" i="2"/>
</calcChain>
</file>

<file path=xl/sharedStrings.xml><?xml version="1.0" encoding="utf-8"?>
<sst xmlns="http://schemas.openxmlformats.org/spreadsheetml/2006/main" count="61" uniqueCount="49">
  <si>
    <t>N</t>
  </si>
  <si>
    <t>N-1</t>
  </si>
  <si>
    <t xml:space="preserve">Immobilizzazioni immateriali </t>
  </si>
  <si>
    <t xml:space="preserve">Capitale proprio </t>
  </si>
  <si>
    <t xml:space="preserve">Costi di impianto e di ampliamento </t>
  </si>
  <si>
    <t xml:space="preserve">Capitale </t>
  </si>
  <si>
    <t xml:space="preserve">Diritti di brevetto industriale </t>
  </si>
  <si>
    <t>Riserva soprapprezzo azioni</t>
  </si>
  <si>
    <t>Riserva legale</t>
  </si>
  <si>
    <t>Immobilizzazioni materiali</t>
  </si>
  <si>
    <t xml:space="preserve">Riserva straordinaria </t>
  </si>
  <si>
    <t xml:space="preserve">Terreni e fabbricati </t>
  </si>
  <si>
    <t>Impianti e macchinari</t>
  </si>
  <si>
    <t xml:space="preserve">Reddito d'esercizio </t>
  </si>
  <si>
    <t xml:space="preserve">Attrezzature industriali e commerciali </t>
  </si>
  <si>
    <t>Altri beni</t>
  </si>
  <si>
    <t xml:space="preserve">Debiti a breve termine </t>
  </si>
  <si>
    <t>Debiti verso banche</t>
  </si>
  <si>
    <t xml:space="preserve">Tot. Immobilizzazioni </t>
  </si>
  <si>
    <t xml:space="preserve">Debiti verso fornitori </t>
  </si>
  <si>
    <t xml:space="preserve">Debiti tributari </t>
  </si>
  <si>
    <t>Rimanenze</t>
  </si>
  <si>
    <t>Debiti verso istituti di previdenza</t>
  </si>
  <si>
    <t>Materie prime, sussidiare e di consumo</t>
  </si>
  <si>
    <t>Altri debiti</t>
  </si>
  <si>
    <t>Prodotti finiti e merci</t>
  </si>
  <si>
    <t>Ratei e risconti passivi</t>
  </si>
  <si>
    <t xml:space="preserve">Disponibilità finanziarie </t>
  </si>
  <si>
    <t>Debiti a medio lungo termine</t>
  </si>
  <si>
    <t>Crediti verso clienti</t>
  </si>
  <si>
    <t xml:space="preserve">Fondo manutenzioni programmate </t>
  </si>
  <si>
    <t>Ratei e risconti attivi</t>
  </si>
  <si>
    <t xml:space="preserve">Obbligazioni </t>
  </si>
  <si>
    <t>Disponibilità liquide</t>
  </si>
  <si>
    <t>Depositi bancari e postali</t>
  </si>
  <si>
    <t>Denaro in cassa</t>
  </si>
  <si>
    <t>Tot. Attivo circolante</t>
  </si>
  <si>
    <t>IMPIEGHI</t>
  </si>
  <si>
    <t xml:space="preserve">FONTI DI FINANZIAMENTO </t>
  </si>
  <si>
    <t>Attivo corrente</t>
  </si>
  <si>
    <t xml:space="preserve">Debiti a breve scadenza </t>
  </si>
  <si>
    <t xml:space="preserve">Debuti a media lunga scadenza </t>
  </si>
  <si>
    <t>Capitale di debito</t>
  </si>
  <si>
    <t>Attivo immobilizzato</t>
  </si>
  <si>
    <t>Patrimonio netto</t>
  </si>
  <si>
    <t xml:space="preserve">Utile d'esercizio </t>
  </si>
  <si>
    <t xml:space="preserve">Immobilizzazioni finanziarie </t>
  </si>
  <si>
    <t xml:space="preserve">Totale impieghi </t>
  </si>
  <si>
    <t xml:space="preserve">Totale fonti di finanziamento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</si>
</sst>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165" fontId="1" fillId="0" borderId="0" xfId="1" applyNumberFormat="1" applyFont="1"/>
    <xf numFmtId="165" fontId="1" fillId="0" borderId="1" xfId="1" applyNumberFormat="1" applyFont="1" applyBorder="1" applyAlignment="1">
      <alignment horizontal="center"/>
    </xf>
    <xf numFmtId="165" fontId="0" fillId="0" borderId="0" xfId="1" applyNumberFormat="1" applyFont="1"/>
    <xf numFmtId="165" fontId="2" fillId="0" borderId="1" xfId="1" applyNumberFormat="1" applyFont="1" applyBorder="1"/>
    <xf numFmtId="165" fontId="1" fillId="0" borderId="1" xfId="1" applyNumberFormat="1" applyFont="1" applyBorder="1"/>
    <xf numFmtId="165" fontId="2" fillId="0" borderId="2" xfId="1" applyNumberFormat="1" applyFont="1" applyBorder="1"/>
    <xf numFmtId="165" fontId="1" fillId="0" borderId="2" xfId="1" applyNumberFormat="1" applyFont="1" applyBorder="1"/>
    <xf numFmtId="165" fontId="0" fillId="0" borderId="0" xfId="1" applyNumberFormat="1" applyFont="1" applyAlignment="1">
      <alignment horizontal="center"/>
    </xf>
    <xf numFmtId="165" fontId="5" fillId="0" borderId="1" xfId="1" applyNumberFormat="1" applyFont="1" applyBorder="1"/>
    <xf numFmtId="165" fontId="6" fillId="0" borderId="0" xfId="1" applyNumberFormat="1" applyFont="1"/>
    <xf numFmtId="165" fontId="4" fillId="0" borderId="1" xfId="1" applyNumberFormat="1" applyFont="1" applyBorder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6"/>
  <sheetViews>
    <sheetView tabSelected="1" workbookViewId="0">
      <selection activeCell="K22" sqref="K22"/>
    </sheetView>
  </sheetViews>
  <sheetFormatPr defaultColWidth="12.6640625" defaultRowHeight="15.75" customHeight="1" x14ac:dyDescent="0.25"/>
  <cols>
    <col min="1" max="1" width="29.44140625" style="3" customWidth="1"/>
    <col min="2" max="3" width="11.44140625" style="3" bestFit="1" customWidth="1"/>
    <col min="4" max="4" width="4.6640625" style="3" customWidth="1"/>
    <col min="5" max="5" width="26.109375" style="3" customWidth="1"/>
    <col min="6" max="7" width="10.44140625" style="3" bestFit="1" customWidth="1"/>
    <col min="8" max="16384" width="12.6640625" style="3"/>
  </cols>
  <sheetData>
    <row r="1" spans="1:7" x14ac:dyDescent="0.25">
      <c r="A1" s="1"/>
      <c r="B1" s="2" t="s">
        <v>0</v>
      </c>
      <c r="C1" s="2" t="s">
        <v>1</v>
      </c>
      <c r="F1" s="2" t="s">
        <v>0</v>
      </c>
      <c r="G1" s="2" t="s">
        <v>1</v>
      </c>
    </row>
    <row r="2" spans="1:7" x14ac:dyDescent="0.25">
      <c r="A2" s="4" t="s">
        <v>2</v>
      </c>
      <c r="B2" s="4">
        <f>B3+B4</f>
        <v>500000</v>
      </c>
      <c r="C2" s="4">
        <f>C4</f>
        <v>144000</v>
      </c>
      <c r="D2" s="1"/>
      <c r="E2" s="4" t="s">
        <v>3</v>
      </c>
      <c r="F2" s="4">
        <f t="shared" ref="F2:G2" si="0">F3+F4+F5+F6</f>
        <v>9646500</v>
      </c>
      <c r="G2" s="4">
        <f t="shared" si="0"/>
        <v>7950000</v>
      </c>
    </row>
    <row r="3" spans="1:7" x14ac:dyDescent="0.25">
      <c r="A3" s="5" t="s">
        <v>4</v>
      </c>
      <c r="B3" s="5">
        <v>180000</v>
      </c>
      <c r="C3" s="5"/>
      <c r="E3" s="5" t="s">
        <v>5</v>
      </c>
      <c r="F3" s="5">
        <v>7500000</v>
      </c>
      <c r="G3" s="5">
        <v>6000000</v>
      </c>
    </row>
    <row r="4" spans="1:7" x14ac:dyDescent="0.25">
      <c r="A4" s="5" t="s">
        <v>6</v>
      </c>
      <c r="B4" s="5">
        <v>320000</v>
      </c>
      <c r="C4" s="5">
        <v>144000</v>
      </c>
      <c r="E4" s="5" t="s">
        <v>7</v>
      </c>
      <c r="F4" s="5">
        <v>142500</v>
      </c>
      <c r="G4" s="5"/>
    </row>
    <row r="5" spans="1:7" x14ac:dyDescent="0.25">
      <c r="E5" s="5" t="s">
        <v>8</v>
      </c>
      <c r="F5" s="5">
        <v>1322700</v>
      </c>
      <c r="G5" s="5">
        <v>1275000</v>
      </c>
    </row>
    <row r="6" spans="1:7" x14ac:dyDescent="0.25">
      <c r="A6" s="4" t="s">
        <v>9</v>
      </c>
      <c r="B6" s="4">
        <f t="shared" ref="B6:C6" si="1">B7+B8+B9+B10</f>
        <v>10799000</v>
      </c>
      <c r="C6" s="4">
        <f t="shared" si="1"/>
        <v>11560500</v>
      </c>
      <c r="E6" s="5" t="s">
        <v>10</v>
      </c>
      <c r="F6" s="5">
        <v>681300</v>
      </c>
      <c r="G6" s="5">
        <v>675000</v>
      </c>
    </row>
    <row r="7" spans="1:7" x14ac:dyDescent="0.25">
      <c r="A7" s="5" t="s">
        <v>11</v>
      </c>
      <c r="B7" s="5">
        <v>4095000</v>
      </c>
      <c r="C7" s="5">
        <v>4315500</v>
      </c>
    </row>
    <row r="8" spans="1:7" x14ac:dyDescent="0.25">
      <c r="A8" s="5" t="s">
        <v>12</v>
      </c>
      <c r="B8" s="5">
        <v>4245000</v>
      </c>
      <c r="C8" s="5">
        <v>4785000</v>
      </c>
      <c r="E8" s="4" t="s">
        <v>13</v>
      </c>
      <c r="F8" s="4">
        <v>1131600</v>
      </c>
      <c r="G8" s="4">
        <v>954000</v>
      </c>
    </row>
    <row r="9" spans="1:7" x14ac:dyDescent="0.25">
      <c r="A9" s="5" t="s">
        <v>14</v>
      </c>
      <c r="B9" s="5">
        <v>1971000</v>
      </c>
      <c r="C9" s="5">
        <v>2028000</v>
      </c>
    </row>
    <row r="10" spans="1:7" x14ac:dyDescent="0.25">
      <c r="A10" s="5" t="s">
        <v>15</v>
      </c>
      <c r="B10" s="5">
        <v>488000</v>
      </c>
      <c r="C10" s="5">
        <v>432000</v>
      </c>
      <c r="E10" s="4" t="s">
        <v>16</v>
      </c>
      <c r="F10" s="4">
        <f t="shared" ref="F10:G10" si="2">F11+F12+F13+F14+F15+F16</f>
        <v>3589783</v>
      </c>
      <c r="G10" s="4">
        <f t="shared" si="2"/>
        <v>4541383</v>
      </c>
    </row>
    <row r="11" spans="1:7" x14ac:dyDescent="0.25">
      <c r="E11" s="5" t="s">
        <v>17</v>
      </c>
      <c r="F11" s="5">
        <v>453000</v>
      </c>
      <c r="G11" s="5">
        <v>723000</v>
      </c>
    </row>
    <row r="12" spans="1:7" x14ac:dyDescent="0.25">
      <c r="A12" s="4" t="s">
        <v>18</v>
      </c>
      <c r="B12" s="4">
        <f t="shared" ref="B12:C12" si="3">B2+B6</f>
        <v>11299000</v>
      </c>
      <c r="C12" s="4">
        <f t="shared" si="3"/>
        <v>11704500</v>
      </c>
      <c r="E12" s="5" t="s">
        <v>19</v>
      </c>
      <c r="F12" s="5">
        <v>1687500</v>
      </c>
      <c r="G12" s="5">
        <v>2070000</v>
      </c>
    </row>
    <row r="13" spans="1:7" x14ac:dyDescent="0.25">
      <c r="E13" s="5" t="s">
        <v>20</v>
      </c>
      <c r="F13" s="5">
        <v>635400</v>
      </c>
      <c r="G13" s="5">
        <v>630000</v>
      </c>
    </row>
    <row r="14" spans="1:7" x14ac:dyDescent="0.25">
      <c r="A14" s="4" t="s">
        <v>21</v>
      </c>
      <c r="B14" s="4">
        <f t="shared" ref="B14:C14" si="4">B15+B16</f>
        <v>2602500</v>
      </c>
      <c r="C14" s="4">
        <f t="shared" si="4"/>
        <v>2445000</v>
      </c>
      <c r="E14" s="5" t="s">
        <v>22</v>
      </c>
      <c r="F14" s="5">
        <v>723000</v>
      </c>
      <c r="G14" s="5">
        <v>1027500</v>
      </c>
    </row>
    <row r="15" spans="1:7" x14ac:dyDescent="0.25">
      <c r="A15" s="5" t="s">
        <v>23</v>
      </c>
      <c r="B15" s="5">
        <v>1380000</v>
      </c>
      <c r="C15" s="5">
        <v>1275000</v>
      </c>
      <c r="E15" s="5" t="s">
        <v>24</v>
      </c>
      <c r="F15" s="5">
        <v>34479</v>
      </c>
      <c r="G15" s="5">
        <v>34479</v>
      </c>
    </row>
    <row r="16" spans="1:7" x14ac:dyDescent="0.25">
      <c r="A16" s="5" t="s">
        <v>25</v>
      </c>
      <c r="B16" s="5">
        <v>1222500</v>
      </c>
      <c r="C16" s="5">
        <v>1170000</v>
      </c>
      <c r="E16" s="5" t="s">
        <v>26</v>
      </c>
      <c r="F16" s="5">
        <v>56404</v>
      </c>
      <c r="G16" s="5">
        <v>56404</v>
      </c>
    </row>
    <row r="18" spans="1:7" x14ac:dyDescent="0.25">
      <c r="A18" s="4" t="s">
        <v>27</v>
      </c>
      <c r="B18" s="4">
        <f t="shared" ref="B18:C18" si="5">B19+B20</f>
        <v>2794500</v>
      </c>
      <c r="C18" s="4">
        <f t="shared" si="5"/>
        <v>2022000</v>
      </c>
      <c r="E18" s="4" t="s">
        <v>28</v>
      </c>
      <c r="F18" s="4">
        <f t="shared" ref="F18:G18" si="6">F19+F20</f>
        <v>3000000</v>
      </c>
      <c r="G18" s="4">
        <f t="shared" si="6"/>
        <v>2970000</v>
      </c>
    </row>
    <row r="19" spans="1:7" x14ac:dyDescent="0.25">
      <c r="A19" s="5" t="s">
        <v>29</v>
      </c>
      <c r="B19" s="5">
        <v>2587500</v>
      </c>
      <c r="C19" s="5">
        <v>1815000</v>
      </c>
      <c r="E19" s="5" t="s">
        <v>30</v>
      </c>
      <c r="F19" s="5">
        <v>750000</v>
      </c>
      <c r="G19" s="5">
        <v>720000</v>
      </c>
    </row>
    <row r="20" spans="1:7" x14ac:dyDescent="0.25">
      <c r="A20" s="5" t="s">
        <v>31</v>
      </c>
      <c r="B20" s="5">
        <v>207000</v>
      </c>
      <c r="C20" s="5">
        <v>207000</v>
      </c>
      <c r="E20" s="5" t="s">
        <v>32</v>
      </c>
      <c r="F20" s="5">
        <v>2250000</v>
      </c>
      <c r="G20" s="5">
        <v>2250000</v>
      </c>
    </row>
    <row r="22" spans="1:7" x14ac:dyDescent="0.25">
      <c r="A22" s="4" t="s">
        <v>33</v>
      </c>
      <c r="B22" s="4">
        <f t="shared" ref="B22:C22" si="7">B23+B24</f>
        <v>671883</v>
      </c>
      <c r="C22" s="4">
        <f t="shared" si="7"/>
        <v>243883</v>
      </c>
    </row>
    <row r="23" spans="1:7" x14ac:dyDescent="0.25">
      <c r="A23" s="5" t="s">
        <v>34</v>
      </c>
      <c r="B23" s="5">
        <v>572050</v>
      </c>
      <c r="C23" s="5">
        <v>198000</v>
      </c>
    </row>
    <row r="24" spans="1:7" x14ac:dyDescent="0.25">
      <c r="A24" s="5" t="s">
        <v>35</v>
      </c>
      <c r="B24" s="5">
        <v>99833</v>
      </c>
      <c r="C24" s="5">
        <v>45883</v>
      </c>
    </row>
    <row r="26" spans="1:7" x14ac:dyDescent="0.25">
      <c r="A26" s="4" t="s">
        <v>36</v>
      </c>
      <c r="B26" s="4">
        <f t="shared" ref="B26:C26" si="8">B22+B18+B14</f>
        <v>6068883</v>
      </c>
      <c r="C26" s="4">
        <f t="shared" si="8"/>
        <v>4710883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F12"/>
  <sheetViews>
    <sheetView zoomScale="130" zoomScaleNormal="130" workbookViewId="0">
      <selection activeCell="I16" sqref="I16"/>
    </sheetView>
  </sheetViews>
  <sheetFormatPr defaultColWidth="12.6640625" defaultRowHeight="15.75" customHeight="1" x14ac:dyDescent="0.25"/>
  <cols>
    <col min="1" max="1" width="25.77734375" style="3" bestFit="1" customWidth="1"/>
    <col min="2" max="3" width="14.109375" style="3" bestFit="1" customWidth="1"/>
    <col min="4" max="4" width="28.77734375" style="3" bestFit="1" customWidth="1"/>
    <col min="5" max="6" width="14.109375" style="3" bestFit="1" customWidth="1"/>
    <col min="7" max="16384" width="12.6640625" style="3"/>
  </cols>
  <sheetData>
    <row r="2" spans="1:6" s="8" customFormat="1" x14ac:dyDescent="0.25">
      <c r="A2" s="11" t="s">
        <v>37</v>
      </c>
      <c r="B2" s="11" t="s">
        <v>0</v>
      </c>
      <c r="C2" s="11" t="s">
        <v>1</v>
      </c>
      <c r="D2" s="11" t="s">
        <v>38</v>
      </c>
      <c r="E2" s="11" t="s">
        <v>0</v>
      </c>
      <c r="F2" s="11" t="s">
        <v>1</v>
      </c>
    </row>
    <row r="3" spans="1:6" x14ac:dyDescent="0.25">
      <c r="A3" s="6" t="s">
        <v>39</v>
      </c>
      <c r="B3" s="6">
        <f t="shared" ref="B3:C3" si="0">B4+B5+B6</f>
        <v>6068883</v>
      </c>
      <c r="C3" s="6">
        <f t="shared" si="0"/>
        <v>4710883</v>
      </c>
      <c r="D3" s="7" t="s">
        <v>40</v>
      </c>
      <c r="E3" s="7">
        <v>3589783</v>
      </c>
      <c r="F3" s="7">
        <v>4541383</v>
      </c>
    </row>
    <row r="4" spans="1:6" x14ac:dyDescent="0.25">
      <c r="A4" s="7" t="s">
        <v>33</v>
      </c>
      <c r="B4" s="7">
        <v>671883</v>
      </c>
      <c r="C4" s="7">
        <v>243883</v>
      </c>
      <c r="D4" s="7" t="s">
        <v>41</v>
      </c>
      <c r="E4" s="7">
        <v>3000000</v>
      </c>
      <c r="F4" s="7">
        <v>2970000</v>
      </c>
    </row>
    <row r="5" spans="1:6" x14ac:dyDescent="0.25">
      <c r="A5" s="7" t="s">
        <v>27</v>
      </c>
      <c r="B5" s="7">
        <v>2794500</v>
      </c>
      <c r="C5" s="7">
        <v>2022000</v>
      </c>
      <c r="D5" s="6" t="s">
        <v>42</v>
      </c>
      <c r="E5" s="6">
        <f t="shared" ref="E5:F5" si="1">E3+E4</f>
        <v>6589783</v>
      </c>
      <c r="F5" s="6">
        <f t="shared" si="1"/>
        <v>7511383</v>
      </c>
    </row>
    <row r="6" spans="1:6" x14ac:dyDescent="0.25">
      <c r="A6" s="7" t="s">
        <v>21</v>
      </c>
      <c r="B6" s="7">
        <v>2602500</v>
      </c>
      <c r="C6" s="7">
        <v>2445000</v>
      </c>
      <c r="D6" s="7"/>
      <c r="E6" s="7"/>
      <c r="F6" s="7"/>
    </row>
    <row r="7" spans="1:6" x14ac:dyDescent="0.25">
      <c r="A7" s="6" t="s">
        <v>43</v>
      </c>
      <c r="B7" s="6">
        <f>B8+B9+B10</f>
        <v>11299000</v>
      </c>
      <c r="C7" s="6">
        <f>C8+C9</f>
        <v>11704500</v>
      </c>
      <c r="D7" s="6" t="s">
        <v>44</v>
      </c>
      <c r="E7" s="6">
        <f t="shared" ref="E7:F7" si="2">E8+E9+E10</f>
        <v>10778100</v>
      </c>
      <c r="F7" s="6">
        <f t="shared" si="2"/>
        <v>8904000</v>
      </c>
    </row>
    <row r="8" spans="1:6" x14ac:dyDescent="0.25">
      <c r="A8" s="7" t="s">
        <v>2</v>
      </c>
      <c r="B8" s="7">
        <v>500000</v>
      </c>
      <c r="C8" s="7">
        <v>144000</v>
      </c>
      <c r="D8" s="7" t="s">
        <v>3</v>
      </c>
      <c r="E8" s="7">
        <v>9646500</v>
      </c>
      <c r="F8" s="7">
        <v>7950000</v>
      </c>
    </row>
    <row r="9" spans="1:6" x14ac:dyDescent="0.25">
      <c r="A9" s="7" t="s">
        <v>9</v>
      </c>
      <c r="B9" s="7">
        <v>10799000</v>
      </c>
      <c r="C9" s="7">
        <v>11560500</v>
      </c>
      <c r="D9" s="7" t="s">
        <v>45</v>
      </c>
      <c r="E9" s="7">
        <v>1131600</v>
      </c>
      <c r="F9" s="7">
        <v>954000</v>
      </c>
    </row>
    <row r="10" spans="1:6" x14ac:dyDescent="0.25">
      <c r="A10" s="7" t="s">
        <v>46</v>
      </c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s="10" customFormat="1" ht="15.75" customHeight="1" x14ac:dyDescent="0.25">
      <c r="A12" s="9" t="s">
        <v>47</v>
      </c>
      <c r="B12" s="9">
        <f t="shared" ref="B12:C12" si="3">B3+B7</f>
        <v>17367883</v>
      </c>
      <c r="C12" s="9">
        <f t="shared" si="3"/>
        <v>16415383</v>
      </c>
      <c r="D12" s="9" t="s">
        <v>48</v>
      </c>
      <c r="E12" s="9">
        <f t="shared" ref="E12:F12" si="4">E5+E7</f>
        <v>17367883</v>
      </c>
      <c r="F12" s="9">
        <f t="shared" si="4"/>
        <v>16415383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Calcoli </vt:lpstr>
      <vt:lpstr>Stato patrimoniale riclassifica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Luigi Caruso</cp:lastModifiedBy>
  <dcterms:modified xsi:type="dcterms:W3CDTF">2022-09-29T06:42:38Z</dcterms:modified>
</cp:coreProperties>
</file>