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showInkAnnotation="0" defaultThemeVersion="166925"/>
  <mc:AlternateContent xmlns:mc="http://schemas.openxmlformats.org/markup-compatibility/2006">
    <mc:Choice Requires="x15">
      <x15ac:absPath xmlns:x15ac="http://schemas.microsoft.com/office/spreadsheetml/2010/11/ac" url="/Users/wenzela/Desktop/Theses/Benifit Analysis/"/>
    </mc:Choice>
  </mc:AlternateContent>
  <xr:revisionPtr revIDLastSave="0" documentId="13_ncr:1_{B60E4745-07D0-934F-9F6F-F00087DD9E76}" xr6:coauthVersionLast="47" xr6:coauthVersionMax="47" xr10:uidLastSave="{00000000-0000-0000-0000-000000000000}"/>
  <bookViews>
    <workbookView xWindow="0" yWindow="500" windowWidth="33600" windowHeight="19640" xr2:uid="{00000000-000D-0000-FFFF-FFFF00000000}"/>
  </bookViews>
  <sheets>
    <sheet name="Scope" sheetId="3" r:id="rId1"/>
    <sheet name="Benefit Analysis Version I" sheetId="1" r:id="rId2"/>
    <sheet name="Benefit Analysis Version II" sheetId="5" r:id="rId3"/>
    <sheet name="Explanation for analysis" sheetId="2" r:id="rId4"/>
    <sheet name="Meta"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5" l="1"/>
  <c r="D16" i="5"/>
  <c r="K11" i="5"/>
  <c r="J7" i="5"/>
  <c r="K7" i="5" s="1"/>
  <c r="G7" i="5"/>
  <c r="H11" i="5"/>
  <c r="H7" i="5"/>
  <c r="C7" i="1"/>
  <c r="H8" i="1"/>
  <c r="H9" i="1"/>
  <c r="H10" i="1"/>
  <c r="H11" i="1"/>
  <c r="H12" i="1"/>
  <c r="H13" i="1"/>
  <c r="F8" i="1"/>
  <c r="F9" i="1"/>
  <c r="F10" i="1"/>
  <c r="F11" i="1"/>
  <c r="F12" i="1"/>
  <c r="F13" i="1"/>
  <c r="D14" i="1"/>
  <c r="F7" i="1"/>
  <c r="H7" i="1"/>
  <c r="I17" i="5" l="1"/>
  <c r="G15" i="1"/>
  <c r="E15" i="1"/>
</calcChain>
</file>

<file path=xl/sharedStrings.xml><?xml version="1.0" encoding="utf-8"?>
<sst xmlns="http://schemas.openxmlformats.org/spreadsheetml/2006/main" count="75" uniqueCount="50">
  <si>
    <t>Criteria</t>
  </si>
  <si>
    <t>Solution A</t>
  </si>
  <si>
    <t>ID</t>
  </si>
  <si>
    <t>Solution B</t>
  </si>
  <si>
    <t>...</t>
  </si>
  <si>
    <t>Description</t>
  </si>
  <si>
    <t>Benifit Range</t>
  </si>
  <si>
    <t>Weight cause</t>
  </si>
  <si>
    <t>1.1</t>
  </si>
  <si>
    <t>1.2</t>
  </si>
  <si>
    <t>1.3</t>
  </si>
  <si>
    <t>A</t>
  </si>
  <si>
    <t>Solution-Name</t>
  </si>
  <si>
    <t>B</t>
  </si>
  <si>
    <t>The PLC supports IEC 61131</t>
  </si>
  <si>
    <t>Programming languages</t>
  </si>
  <si>
    <t>Tasks</t>
  </si>
  <si>
    <t>OOP extentions</t>
  </si>
  <si>
    <t>Simatic S7-1500</t>
  </si>
  <si>
    <t>Use a S7-1500 in combination with TIA v16</t>
  </si>
  <si>
    <t>Use a CX9001 in combination with TwinCat3</t>
  </si>
  <si>
    <t>Beckhoff CX9001</t>
  </si>
  <si>
    <t>The solution support the whole IEC 61131-3 specification, including the LOOP extensions.</t>
  </si>
  <si>
    <t>The solution support only one IEC 61131-3 Programming language without a task concept</t>
  </si>
  <si>
    <t>How well and completely are the concepts of IEC 61131-3 supported.</t>
  </si>
  <si>
    <t>The criterion indicates how quickly developers could get started (time-to-market), how free developers are in the solution space (use of all IEC-features) and how good the transferability of the solution to other control systems is.</t>
  </si>
  <si>
    <t>Range</t>
  </si>
  <si>
    <t>Low benefit</t>
  </si>
  <si>
    <t>High benefit</t>
  </si>
  <si>
    <t>Medium benefit</t>
  </si>
  <si>
    <t>…</t>
  </si>
  <si>
    <t>The solution with the highest overall benefit is the best solution</t>
  </si>
  <si>
    <t>Sum of the sub-item weights must be 1</t>
  </si>
  <si>
    <t>Benefit Analysis for: PLC-Vendor selection for development project</t>
  </si>
  <si>
    <t>2.1</t>
  </si>
  <si>
    <t>2.2</t>
  </si>
  <si>
    <t>This is a template for benefit analyses, which are carried out in the context of final theses. However, the template must still be adapted to the specific task. This template contains two versions with different levels of detail for a benefit analysis.</t>
  </si>
  <si>
    <t>i</t>
  </si>
  <si>
    <r>
      <t>Criteria
c</t>
    </r>
    <r>
      <rPr>
        <b/>
        <vertAlign val="subscript"/>
        <sz val="11"/>
        <color theme="1"/>
        <rFont val="Arial"/>
        <family val="2"/>
      </rPr>
      <t>i</t>
    </r>
  </si>
  <si>
    <r>
      <t>Weight
w</t>
    </r>
    <r>
      <rPr>
        <b/>
        <vertAlign val="subscript"/>
        <sz val="11"/>
        <color theme="1"/>
        <rFont val="Arial"/>
        <family val="2"/>
      </rPr>
      <t>i</t>
    </r>
  </si>
  <si>
    <r>
      <t>Benefit
b</t>
    </r>
    <r>
      <rPr>
        <b/>
        <vertAlign val="subscript"/>
        <sz val="11"/>
        <color theme="1"/>
        <rFont val="Arial"/>
        <family val="2"/>
      </rPr>
      <t>i</t>
    </r>
  </si>
  <si>
    <t>Sum of weights</t>
  </si>
  <si>
    <t>The sum of weights must be one</t>
  </si>
  <si>
    <r>
      <t>Total benefit of a solution tb</t>
    </r>
    <r>
      <rPr>
        <b/>
        <vertAlign val="subscript"/>
        <sz val="11"/>
        <color theme="1"/>
        <rFont val="Arial"/>
        <family val="2"/>
      </rPr>
      <t>x</t>
    </r>
  </si>
  <si>
    <r>
      <t>Weighted Benefit
wb</t>
    </r>
    <r>
      <rPr>
        <b/>
        <vertAlign val="subscript"/>
        <sz val="11"/>
        <color theme="1"/>
        <rFont val="Arial"/>
        <family val="2"/>
      </rPr>
      <t>i</t>
    </r>
  </si>
  <si>
    <r>
      <t>Sub criteria weight
sw</t>
    </r>
    <r>
      <rPr>
        <b/>
        <vertAlign val="subscript"/>
        <sz val="11"/>
        <color theme="1"/>
        <rFont val="Arial"/>
        <family val="2"/>
      </rPr>
      <t>j</t>
    </r>
  </si>
  <si>
    <r>
      <t>Sub Criteria Benefit
sb</t>
    </r>
    <r>
      <rPr>
        <b/>
        <vertAlign val="subscript"/>
        <sz val="11"/>
        <color theme="1"/>
        <rFont val="Arial"/>
        <family val="2"/>
      </rPr>
      <t>j</t>
    </r>
  </si>
  <si>
    <r>
      <t>Main criteria weight
w</t>
    </r>
    <r>
      <rPr>
        <b/>
        <vertAlign val="subscript"/>
        <sz val="11"/>
        <color theme="1"/>
        <rFont val="Arial"/>
        <family val="2"/>
      </rPr>
      <t>i</t>
    </r>
  </si>
  <si>
    <t>Version I - without sub-items</t>
  </si>
  <si>
    <t>Version II - with sub-items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</si>
</sst>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3"/>
      <color theme="1"/>
      <name val="Calibri"/>
      <family val="2"/>
      <scheme val="minor"/>
    </font>
    <font>
      <sz val="22"/>
      <color theme="1"/>
      <name val="Calibri"/>
      <family val="2"/>
      <scheme val="minor"/>
    </font>
    <font>
      <b/>
      <sz val="11"/>
      <color theme="1"/>
      <name val="Arial"/>
      <family val="2"/>
    </font>
    <font>
      <sz val="11"/>
      <color theme="1"/>
      <name val="Arial"/>
      <family val="2"/>
    </font>
    <font>
      <b/>
      <vertAlign val="subscript"/>
      <sz val="11"/>
      <color theme="1"/>
      <name val="Arial"/>
      <family val="2"/>
    </font>
    <font>
      <b/>
      <sz val="13"/>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1" tint="0.749992370372631"/>
        <bgColor indexed="64"/>
      </patternFill>
    </fill>
  </fills>
  <borders count="47">
    <border>
      <left/>
      <right/>
      <top/>
      <bottom/>
      <diagonal/>
    </border>
    <border>
      <left style="medium">
        <color rgb="FF505050"/>
      </left>
      <right/>
      <top style="medium">
        <color rgb="FF505050"/>
      </top>
      <bottom/>
      <diagonal/>
    </border>
    <border>
      <left/>
      <right/>
      <top style="medium">
        <color rgb="FF505050"/>
      </top>
      <bottom/>
      <diagonal/>
    </border>
    <border>
      <left/>
      <right style="medium">
        <color rgb="FF505050"/>
      </right>
      <top style="medium">
        <color rgb="FF505050"/>
      </top>
      <bottom/>
      <diagonal/>
    </border>
    <border>
      <left style="medium">
        <color rgb="FF505050"/>
      </left>
      <right/>
      <top/>
      <bottom style="medium">
        <color rgb="FF505050"/>
      </bottom>
      <diagonal/>
    </border>
    <border>
      <left/>
      <right/>
      <top/>
      <bottom style="medium">
        <color rgb="FF505050"/>
      </bottom>
      <diagonal/>
    </border>
    <border>
      <left/>
      <right style="medium">
        <color rgb="FF505050"/>
      </right>
      <top/>
      <bottom style="medium">
        <color rgb="FF505050"/>
      </bottom>
      <diagonal/>
    </border>
    <border>
      <left style="medium">
        <color rgb="FF505050"/>
      </left>
      <right/>
      <top/>
      <bottom/>
      <diagonal/>
    </border>
    <border>
      <left/>
      <right style="medium">
        <color rgb="FF505050"/>
      </right>
      <top/>
      <bottom/>
      <diagonal/>
    </border>
    <border>
      <left style="medium">
        <color rgb="FF505050"/>
      </left>
      <right/>
      <top/>
      <bottom style="dashed">
        <color rgb="FF505050"/>
      </bottom>
      <diagonal/>
    </border>
    <border>
      <left/>
      <right/>
      <top/>
      <bottom style="dashed">
        <color rgb="FF505050"/>
      </bottom>
      <diagonal/>
    </border>
    <border>
      <left/>
      <right style="medium">
        <color rgb="FF505050"/>
      </right>
      <top/>
      <bottom style="dashed">
        <color rgb="FF505050"/>
      </bottom>
      <diagonal/>
    </border>
    <border>
      <left style="medium">
        <color rgb="FF505050"/>
      </left>
      <right/>
      <top style="medium">
        <color rgb="FF505050"/>
      </top>
      <bottom style="dashed">
        <color rgb="FF505050"/>
      </bottom>
      <diagonal/>
    </border>
    <border>
      <left/>
      <right/>
      <top style="medium">
        <color rgb="FF505050"/>
      </top>
      <bottom style="dashed">
        <color rgb="FF505050"/>
      </bottom>
      <diagonal/>
    </border>
    <border>
      <left/>
      <right style="medium">
        <color rgb="FF505050"/>
      </right>
      <top style="medium">
        <color rgb="FF505050"/>
      </top>
      <bottom style="dashed">
        <color rgb="FF505050"/>
      </bottom>
      <diagonal/>
    </border>
    <border>
      <left style="medium">
        <color rgb="FF505050"/>
      </left>
      <right/>
      <top style="medium">
        <color rgb="FF505050"/>
      </top>
      <bottom style="medium">
        <color rgb="FF505050"/>
      </bottom>
      <diagonal/>
    </border>
    <border>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rgb="FF505050"/>
      </left>
      <right/>
      <top style="dashed">
        <color rgb="FF505050"/>
      </top>
      <bottom style="dotted">
        <color rgb="FF505050"/>
      </bottom>
      <diagonal/>
    </border>
    <border>
      <left/>
      <right/>
      <top style="dashed">
        <color rgb="FF505050"/>
      </top>
      <bottom style="dotted">
        <color rgb="FF505050"/>
      </bottom>
      <diagonal/>
    </border>
    <border>
      <left/>
      <right style="medium">
        <color rgb="FF505050"/>
      </right>
      <top style="dashed">
        <color rgb="FF505050"/>
      </top>
      <bottom style="dotted">
        <color rgb="FF505050"/>
      </bottom>
      <diagonal/>
    </border>
    <border>
      <left style="medium">
        <color rgb="FF505050"/>
      </left>
      <right/>
      <top style="dotted">
        <color rgb="FF505050"/>
      </top>
      <bottom style="dotted">
        <color rgb="FF505050"/>
      </bottom>
      <diagonal/>
    </border>
    <border>
      <left/>
      <right/>
      <top style="dotted">
        <color rgb="FF505050"/>
      </top>
      <bottom style="dotted">
        <color rgb="FF505050"/>
      </bottom>
      <diagonal/>
    </border>
    <border>
      <left/>
      <right style="medium">
        <color rgb="FF505050"/>
      </right>
      <top style="dotted">
        <color rgb="FF505050"/>
      </top>
      <bottom style="dotted">
        <color rgb="FF505050"/>
      </bottom>
      <diagonal/>
    </border>
    <border>
      <left style="medium">
        <color indexed="64"/>
      </left>
      <right/>
      <top style="medium">
        <color indexed="64"/>
      </top>
      <bottom style="dashed">
        <color rgb="FF505050"/>
      </bottom>
      <diagonal/>
    </border>
    <border>
      <left/>
      <right/>
      <top style="medium">
        <color indexed="64"/>
      </top>
      <bottom style="dashed">
        <color rgb="FF505050"/>
      </bottom>
      <diagonal/>
    </border>
    <border>
      <left style="medium">
        <color rgb="FF505050"/>
      </left>
      <right/>
      <top style="medium">
        <color indexed="64"/>
      </top>
      <bottom style="dashed">
        <color rgb="FF505050"/>
      </bottom>
      <diagonal/>
    </border>
    <border>
      <left/>
      <right style="medium">
        <color rgb="FF505050"/>
      </right>
      <top style="medium">
        <color indexed="64"/>
      </top>
      <bottom style="dashed">
        <color rgb="FF505050"/>
      </bottom>
      <diagonal/>
    </border>
    <border>
      <left/>
      <right style="medium">
        <color indexed="64"/>
      </right>
      <top style="medium">
        <color indexed="64"/>
      </top>
      <bottom style="dashed">
        <color rgb="FF505050"/>
      </bottom>
      <diagonal/>
    </border>
    <border>
      <left style="medium">
        <color indexed="64"/>
      </left>
      <right/>
      <top/>
      <bottom style="dashed">
        <color rgb="FF505050"/>
      </bottom>
      <diagonal/>
    </border>
    <border>
      <left/>
      <right style="medium">
        <color indexed="64"/>
      </right>
      <top/>
      <bottom style="dashed">
        <color rgb="FF505050"/>
      </bottom>
      <diagonal/>
    </border>
    <border>
      <left style="medium">
        <color indexed="64"/>
      </left>
      <right/>
      <top/>
      <bottom style="medium">
        <color indexed="64"/>
      </bottom>
      <diagonal/>
    </border>
    <border>
      <left/>
      <right/>
      <top/>
      <bottom style="medium">
        <color indexed="64"/>
      </bottom>
      <diagonal/>
    </border>
    <border>
      <left style="medium">
        <color rgb="FF505050"/>
      </left>
      <right/>
      <top/>
      <bottom style="medium">
        <color indexed="64"/>
      </bottom>
      <diagonal/>
    </border>
    <border>
      <left/>
      <right style="medium">
        <color rgb="FF505050"/>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505050"/>
      </left>
      <right/>
      <top style="medium">
        <color indexed="64"/>
      </top>
      <bottom style="medium">
        <color indexed="64"/>
      </bottom>
      <diagonal/>
    </border>
    <border>
      <left/>
      <right style="medium">
        <color rgb="FF505050"/>
      </right>
      <top style="medium">
        <color indexed="64"/>
      </top>
      <bottom style="medium">
        <color indexed="64"/>
      </bottom>
      <diagonal/>
    </border>
    <border>
      <left/>
      <right style="medium">
        <color indexed="64"/>
      </right>
      <top style="medium">
        <color indexed="64"/>
      </top>
      <bottom style="medium">
        <color indexed="64"/>
      </bottom>
      <diagonal/>
    </border>
    <border>
      <left/>
      <right/>
      <top style="dotted">
        <color rgb="FF505050"/>
      </top>
      <bottom/>
      <diagonal/>
    </border>
    <border>
      <left style="medium">
        <color rgb="FF505050"/>
      </left>
      <right/>
      <top style="dotted">
        <color rgb="FF505050"/>
      </top>
      <bottom/>
      <diagonal/>
    </border>
    <border>
      <left/>
      <right style="medium">
        <color rgb="FF505050"/>
      </right>
      <top style="dotted">
        <color rgb="FF505050"/>
      </top>
      <bottom/>
      <diagonal/>
    </border>
  </borders>
  <cellStyleXfs count="1">
    <xf numFmtId="0" fontId="0" fillId="0" borderId="0"/>
  </cellStyleXfs>
  <cellXfs count="130">
    <xf numFmtId="0" fontId="0" fillId="0" borderId="0" xfId="0"/>
    <xf numFmtId="0" fontId="0" fillId="0" borderId="0" xfId="0" applyAlignment="1">
      <alignment horizontal="center"/>
    </xf>
    <xf numFmtId="0" fontId="0" fillId="0" borderId="0" xfId="0" applyAlignment="1">
      <alignment vertical="top"/>
    </xf>
    <xf numFmtId="0" fontId="0" fillId="0" borderId="5" xfId="0"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8" xfId="0" applyBorder="1" applyAlignment="1">
      <alignment vertical="top"/>
    </xf>
    <xf numFmtId="0" fontId="0" fillId="0" borderId="6" xfId="0" applyBorder="1" applyAlignment="1">
      <alignment vertical="top"/>
    </xf>
    <xf numFmtId="0" fontId="0" fillId="0" borderId="8" xfId="0" applyBorder="1" applyAlignment="1">
      <alignment vertical="top" wrapText="1"/>
    </xf>
    <xf numFmtId="0" fontId="1" fillId="0" borderId="0" xfId="0" applyFont="1" applyAlignment="1">
      <alignment vertical="top"/>
    </xf>
    <xf numFmtId="0" fontId="1" fillId="0" borderId="2" xfId="0" applyFont="1" applyBorder="1" applyAlignment="1">
      <alignment vertical="top"/>
    </xf>
    <xf numFmtId="0" fontId="1" fillId="0" borderId="5" xfId="0" applyFont="1" applyBorder="1" applyAlignment="1">
      <alignment vertical="top"/>
    </xf>
    <xf numFmtId="0" fontId="1" fillId="0" borderId="5" xfId="0" applyFont="1" applyBorder="1" applyAlignment="1">
      <alignment horizontal="center" vertical="top"/>
    </xf>
    <xf numFmtId="0" fontId="1" fillId="0" borderId="6" xfId="0" applyFont="1" applyBorder="1" applyAlignment="1">
      <alignment horizontal="center" vertical="top"/>
    </xf>
    <xf numFmtId="0" fontId="1" fillId="0" borderId="16" xfId="0" applyFont="1" applyBorder="1" applyAlignment="1">
      <alignment vertical="top"/>
    </xf>
    <xf numFmtId="0" fontId="1" fillId="0" borderId="17" xfId="0" applyFont="1" applyBorder="1" applyAlignment="1">
      <alignment vertical="top"/>
    </xf>
    <xf numFmtId="0" fontId="1" fillId="0" borderId="0" xfId="0" applyFont="1" applyAlignment="1">
      <alignment horizontal="center" vertical="top"/>
    </xf>
    <xf numFmtId="0" fontId="1" fillId="0" borderId="1" xfId="0" applyFont="1" applyBorder="1" applyAlignment="1">
      <alignment horizontal="center" vertical="top"/>
    </xf>
    <xf numFmtId="0" fontId="1" fillId="0" borderId="4" xfId="0" applyFont="1" applyBorder="1" applyAlignment="1">
      <alignment horizontal="center" vertical="top"/>
    </xf>
    <xf numFmtId="0" fontId="0" fillId="0" borderId="7" xfId="0" applyBorder="1" applyAlignment="1">
      <alignment horizontal="center" vertical="top"/>
    </xf>
    <xf numFmtId="0" fontId="0" fillId="0" borderId="4" xfId="0" applyBorder="1" applyAlignment="1">
      <alignment horizontal="center" vertical="top"/>
    </xf>
    <xf numFmtId="0" fontId="0" fillId="0" borderId="0" xfId="0" applyAlignment="1">
      <alignment horizontal="center" vertical="top"/>
    </xf>
    <xf numFmtId="0" fontId="1" fillId="0" borderId="15" xfId="0" applyFont="1" applyBorder="1" applyAlignment="1">
      <alignment horizontal="center" vertical="top"/>
    </xf>
    <xf numFmtId="0" fontId="3" fillId="0" borderId="0" xfId="0" applyFont="1" applyAlignment="1">
      <alignment vertical="top" wrapText="1"/>
    </xf>
    <xf numFmtId="0" fontId="2" fillId="0" borderId="0" xfId="0" applyFont="1" applyAlignment="1">
      <alignment horizontal="left"/>
    </xf>
    <xf numFmtId="0" fontId="1" fillId="0" borderId="2" xfId="0" applyFont="1" applyBorder="1" applyAlignment="1">
      <alignment horizontal="center" vertical="top"/>
    </xf>
    <xf numFmtId="0" fontId="1" fillId="0" borderId="3" xfId="0" applyFont="1" applyBorder="1" applyAlignment="1">
      <alignment horizontal="center" vertical="top"/>
    </xf>
    <xf numFmtId="0" fontId="4" fillId="0" borderId="1" xfId="0" applyFont="1" applyBorder="1" applyAlignment="1">
      <alignment horizontal="center"/>
    </xf>
    <xf numFmtId="0" fontId="4" fillId="0" borderId="2" xfId="0" applyFont="1" applyBorder="1"/>
    <xf numFmtId="0" fontId="4" fillId="0" borderId="2" xfId="0" applyFont="1"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7" xfId="0" applyFont="1" applyBorder="1" applyAlignment="1">
      <alignment horizontal="center"/>
    </xf>
    <xf numFmtId="0" fontId="4" fillId="0" borderId="0" xfId="0" applyFont="1" applyBorder="1" applyAlignment="1">
      <alignment wrapText="1"/>
    </xf>
    <xf numFmtId="0" fontId="4" fillId="0" borderId="0" xfId="0" applyFont="1" applyBorder="1" applyAlignment="1">
      <alignment horizontal="center" wrapText="1"/>
    </xf>
    <xf numFmtId="0" fontId="5" fillId="0" borderId="12" xfId="0" applyFont="1" applyBorder="1" applyAlignment="1">
      <alignment horizontal="center"/>
    </xf>
    <xf numFmtId="0" fontId="5" fillId="0" borderId="13" xfId="0" applyFont="1" applyBorder="1"/>
    <xf numFmtId="0" fontId="5" fillId="0" borderId="13" xfId="0" applyFont="1" applyBorder="1" applyAlignment="1">
      <alignment horizontal="center"/>
    </xf>
    <xf numFmtId="0" fontId="5" fillId="3" borderId="14" xfId="0" applyFont="1" applyFill="1" applyBorder="1" applyAlignment="1">
      <alignment horizontal="center"/>
    </xf>
    <xf numFmtId="0" fontId="5" fillId="0" borderId="9" xfId="0" applyFont="1" applyBorder="1" applyAlignment="1">
      <alignment horizontal="center"/>
    </xf>
    <xf numFmtId="0" fontId="5" fillId="0" borderId="10" xfId="0" applyFont="1" applyBorder="1"/>
    <xf numFmtId="0" fontId="5" fillId="0" borderId="10" xfId="0" applyFont="1" applyBorder="1" applyAlignment="1">
      <alignment horizontal="center"/>
    </xf>
    <xf numFmtId="0" fontId="5" fillId="2" borderId="11" xfId="0" applyFont="1" applyFill="1" applyBorder="1" applyAlignment="1">
      <alignment horizontal="center"/>
    </xf>
    <xf numFmtId="0" fontId="5" fillId="3" borderId="11" xfId="0" applyFont="1" applyFill="1" applyBorder="1" applyAlignment="1">
      <alignment horizontal="center"/>
    </xf>
    <xf numFmtId="0" fontId="4" fillId="0" borderId="7" xfId="0" applyFont="1" applyBorder="1" applyAlignment="1">
      <alignment horizontal="center" wrapText="1"/>
    </xf>
    <xf numFmtId="0" fontId="4" fillId="0" borderId="8" xfId="0" applyFont="1" applyBorder="1" applyAlignment="1">
      <alignment horizontal="center" wrapText="1"/>
    </xf>
    <xf numFmtId="0" fontId="5" fillId="0" borderId="24" xfId="0" applyFont="1" applyBorder="1" applyAlignment="1">
      <alignment horizontal="center"/>
    </xf>
    <xf numFmtId="0" fontId="5" fillId="0" borderId="25" xfId="0" applyFont="1" applyBorder="1"/>
    <xf numFmtId="0" fontId="5" fillId="0" borderId="25" xfId="0" applyFont="1" applyBorder="1" applyAlignment="1">
      <alignment horizontal="center"/>
    </xf>
    <xf numFmtId="0" fontId="5" fillId="0" borderId="26" xfId="0" applyFont="1" applyBorder="1" applyAlignment="1">
      <alignment horizontal="center"/>
    </xf>
    <xf numFmtId="0" fontId="5" fillId="2" borderId="27" xfId="0" applyFont="1" applyFill="1" applyBorder="1" applyAlignment="1">
      <alignment horizontal="center"/>
    </xf>
    <xf numFmtId="0" fontId="5" fillId="3" borderId="28" xfId="0" applyFont="1" applyFill="1" applyBorder="1" applyAlignment="1">
      <alignment horizontal="center"/>
    </xf>
    <xf numFmtId="0" fontId="5" fillId="0" borderId="29" xfId="0" applyFont="1" applyBorder="1" applyAlignment="1">
      <alignment horizontal="center"/>
    </xf>
    <xf numFmtId="0" fontId="5" fillId="3" borderId="30" xfId="0" applyFont="1" applyFill="1" applyBorder="1" applyAlignment="1">
      <alignment horizontal="center"/>
    </xf>
    <xf numFmtId="0" fontId="5" fillId="0" borderId="31" xfId="0" applyFont="1" applyBorder="1" applyAlignment="1">
      <alignment horizontal="center"/>
    </xf>
    <xf numFmtId="0" fontId="5" fillId="0" borderId="32" xfId="0" applyFont="1" applyBorder="1"/>
    <xf numFmtId="0" fontId="5" fillId="0" borderId="32" xfId="0" applyFont="1" applyBorder="1" applyAlignment="1">
      <alignment horizontal="center"/>
    </xf>
    <xf numFmtId="0" fontId="5" fillId="0" borderId="33" xfId="0" applyFont="1" applyBorder="1" applyAlignment="1">
      <alignment horizontal="center"/>
    </xf>
    <xf numFmtId="0" fontId="5" fillId="2" borderId="34" xfId="0" applyFont="1" applyFill="1" applyBorder="1" applyAlignment="1">
      <alignment horizontal="center"/>
    </xf>
    <xf numFmtId="0" fontId="5" fillId="3" borderId="35" xfId="0" applyFont="1" applyFill="1" applyBorder="1" applyAlignment="1">
      <alignment horizontal="center"/>
    </xf>
    <xf numFmtId="0" fontId="4" fillId="0" borderId="31" xfId="0" applyFont="1" applyBorder="1" applyAlignment="1">
      <alignment horizontal="center"/>
    </xf>
    <xf numFmtId="0" fontId="4" fillId="0" borderId="32" xfId="0" applyFont="1" applyBorder="1"/>
    <xf numFmtId="0" fontId="4" fillId="0" borderId="32" xfId="0" applyFont="1" applyFill="1" applyBorder="1" applyAlignment="1">
      <alignment horizontal="center"/>
    </xf>
    <xf numFmtId="0" fontId="4" fillId="3" borderId="35" xfId="0" applyFont="1" applyFill="1" applyBorder="1" applyAlignment="1">
      <alignment horizontal="center"/>
    </xf>
    <xf numFmtId="0" fontId="5" fillId="0" borderId="40" xfId="0" applyFont="1" applyBorder="1"/>
    <xf numFmtId="0" fontId="5" fillId="0" borderId="39" xfId="0" applyFont="1" applyFill="1" applyBorder="1" applyAlignment="1">
      <alignment horizontal="center"/>
    </xf>
    <xf numFmtId="0" fontId="5" fillId="0" borderId="40" xfId="0" applyFont="1" applyFill="1" applyBorder="1" applyAlignment="1">
      <alignment horizontal="center"/>
    </xf>
    <xf numFmtId="0" fontId="5" fillId="0" borderId="41" xfId="0" applyFont="1" applyFill="1" applyBorder="1" applyAlignment="1">
      <alignment horizontal="center"/>
    </xf>
    <xf numFmtId="0" fontId="5" fillId="0" borderId="42" xfId="0" applyFont="1" applyFill="1" applyBorder="1" applyAlignment="1">
      <alignment horizontal="center"/>
    </xf>
    <xf numFmtId="0" fontId="5" fillId="0" borderId="43" xfId="0" applyFont="1" applyFill="1" applyBorder="1" applyAlignment="1">
      <alignment horizontal="center"/>
    </xf>
    <xf numFmtId="0" fontId="4" fillId="0" borderId="39" xfId="0" applyFont="1" applyBorder="1" applyAlignment="1">
      <alignment horizontal="center"/>
    </xf>
    <xf numFmtId="0" fontId="4" fillId="0" borderId="40" xfId="0" applyFont="1" applyBorder="1"/>
    <xf numFmtId="0" fontId="0" fillId="0" borderId="40" xfId="0" applyBorder="1"/>
    <xf numFmtId="0" fontId="4" fillId="3" borderId="41" xfId="0" applyFont="1" applyFill="1" applyBorder="1" applyAlignment="1">
      <alignment horizontal="center"/>
    </xf>
    <xf numFmtId="0" fontId="4" fillId="3" borderId="42" xfId="0" applyFont="1" applyFill="1" applyBorder="1" applyAlignment="1">
      <alignment horizontal="center"/>
    </xf>
    <xf numFmtId="0" fontId="4" fillId="3" borderId="43" xfId="0" applyFont="1" applyFill="1" applyBorder="1" applyAlignment="1">
      <alignment horizontal="center"/>
    </xf>
    <xf numFmtId="0" fontId="4" fillId="0" borderId="40" xfId="0" applyFont="1" applyFill="1" applyBorder="1"/>
    <xf numFmtId="0" fontId="4" fillId="0" borderId="35" xfId="0" applyFont="1" applyBorder="1" applyAlignment="1">
      <alignment horizontal="center" wrapText="1"/>
    </xf>
    <xf numFmtId="0" fontId="4" fillId="0" borderId="32" xfId="0" applyFont="1" applyBorder="1" applyAlignment="1">
      <alignment horizontal="center" wrapText="1"/>
    </xf>
    <xf numFmtId="0" fontId="4" fillId="0" borderId="40" xfId="0" applyFont="1" applyFill="1" applyBorder="1" applyAlignment="1">
      <alignment horizontal="center"/>
    </xf>
    <xf numFmtId="0" fontId="4" fillId="0" borderId="32" xfId="0" applyFont="1" applyFill="1" applyBorder="1" applyAlignment="1"/>
    <xf numFmtId="0" fontId="7" fillId="0" borderId="0" xfId="0" applyFont="1" applyAlignment="1">
      <alignment horizontal="left"/>
    </xf>
    <xf numFmtId="0" fontId="5" fillId="0" borderId="0" xfId="0" applyFont="1"/>
    <xf numFmtId="0" fontId="5" fillId="0" borderId="0" xfId="0" applyFont="1" applyAlignment="1">
      <alignment horizontal="center"/>
    </xf>
    <xf numFmtId="0" fontId="5" fillId="0" borderId="0" xfId="0" applyFont="1" applyAlignment="1">
      <alignment horizontal="center" vertical="center"/>
    </xf>
    <xf numFmtId="0" fontId="4" fillId="0" borderId="2" xfId="0" applyFont="1" applyBorder="1" applyAlignment="1">
      <alignment horizontal="center" wrapText="1"/>
    </xf>
    <xf numFmtId="0" fontId="4" fillId="0" borderId="36" xfId="0" applyFont="1" applyBorder="1" applyAlignment="1">
      <alignment horizontal="center"/>
    </xf>
    <xf numFmtId="0" fontId="4" fillId="0" borderId="37" xfId="0" applyFont="1" applyBorder="1" applyAlignment="1">
      <alignment horizontal="center"/>
    </xf>
    <xf numFmtId="0" fontId="4" fillId="0" borderId="38" xfId="0" applyFont="1" applyBorder="1" applyAlignment="1">
      <alignment horizontal="center"/>
    </xf>
    <xf numFmtId="0" fontId="4" fillId="0" borderId="5" xfId="0" applyFont="1" applyBorder="1" applyAlignment="1">
      <alignment horizontal="center" wrapText="1"/>
    </xf>
    <xf numFmtId="0" fontId="5" fillId="0" borderId="36" xfId="0" applyFont="1" applyBorder="1" applyAlignment="1">
      <alignment horizontal="center" vertical="center"/>
    </xf>
    <xf numFmtId="0" fontId="5" fillId="3" borderId="10" xfId="0" applyFont="1" applyFill="1" applyBorder="1" applyAlignment="1">
      <alignment horizontal="center"/>
    </xf>
    <xf numFmtId="0" fontId="5" fillId="3" borderId="13" xfId="0" applyFont="1" applyFill="1" applyBorder="1" applyAlignment="1">
      <alignment horizontal="center"/>
    </xf>
    <xf numFmtId="49" fontId="5" fillId="0" borderId="9" xfId="0" applyNumberFormat="1" applyFont="1" applyBorder="1" applyAlignment="1">
      <alignment horizontal="right"/>
    </xf>
    <xf numFmtId="0" fontId="5" fillId="0" borderId="10" xfId="0" applyFont="1" applyBorder="1" applyAlignment="1">
      <alignment horizontal="right"/>
    </xf>
    <xf numFmtId="0" fontId="5" fillId="0" borderId="9" xfId="0" applyFont="1" applyBorder="1" applyAlignment="1">
      <alignment horizontal="center" vertical="center"/>
    </xf>
    <xf numFmtId="0" fontId="5" fillId="2" borderId="11" xfId="0" applyFont="1" applyFill="1" applyBorder="1" applyAlignment="1">
      <alignment horizontal="right"/>
    </xf>
    <xf numFmtId="0" fontId="5" fillId="3" borderId="11" xfId="0" applyFont="1" applyFill="1" applyBorder="1" applyAlignment="1">
      <alignment horizontal="right"/>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49" fontId="5" fillId="0" borderId="18" xfId="0" applyNumberFormat="1" applyFont="1" applyBorder="1" applyAlignment="1">
      <alignment horizontal="right"/>
    </xf>
    <xf numFmtId="0" fontId="5" fillId="0" borderId="19" xfId="0" applyFont="1" applyBorder="1"/>
    <xf numFmtId="0" fontId="5" fillId="0" borderId="19" xfId="0" applyFont="1" applyBorder="1" applyAlignment="1">
      <alignment horizontal="center"/>
    </xf>
    <xf numFmtId="0" fontId="5" fillId="0" borderId="18" xfId="0" applyFont="1" applyBorder="1" applyAlignment="1">
      <alignment horizontal="center" vertical="center"/>
    </xf>
    <xf numFmtId="0" fontId="5" fillId="2" borderId="20" xfId="0" applyFont="1" applyFill="1" applyBorder="1" applyAlignment="1">
      <alignment horizontal="center"/>
    </xf>
    <xf numFmtId="0" fontId="5" fillId="0" borderId="19" xfId="0" applyFont="1" applyBorder="1" applyAlignment="1">
      <alignment horizontal="center" vertical="center"/>
    </xf>
    <xf numFmtId="0" fontId="5" fillId="3" borderId="20" xfId="0" applyFont="1" applyFill="1" applyBorder="1" applyAlignment="1">
      <alignment horizontal="center"/>
    </xf>
    <xf numFmtId="49" fontId="5" fillId="0" borderId="21" xfId="0" applyNumberFormat="1" applyFont="1" applyBorder="1" applyAlignment="1">
      <alignment horizontal="right"/>
    </xf>
    <xf numFmtId="0" fontId="5" fillId="0" borderId="22" xfId="0" applyFont="1" applyFill="1" applyBorder="1"/>
    <xf numFmtId="0" fontId="5" fillId="0" borderId="22" xfId="0" applyFont="1" applyBorder="1" applyAlignment="1">
      <alignment horizontal="center"/>
    </xf>
    <xf numFmtId="0" fontId="5" fillId="0" borderId="21" xfId="0" applyFont="1" applyBorder="1" applyAlignment="1">
      <alignment horizontal="center" vertical="center"/>
    </xf>
    <xf numFmtId="0" fontId="5" fillId="2" borderId="23" xfId="0" applyFont="1" applyFill="1" applyBorder="1" applyAlignment="1">
      <alignment horizontal="center"/>
    </xf>
    <xf numFmtId="0" fontId="5" fillId="0" borderId="22" xfId="0" applyFont="1" applyBorder="1" applyAlignment="1">
      <alignment horizontal="center" vertical="center"/>
    </xf>
    <xf numFmtId="0" fontId="5" fillId="3" borderId="23" xfId="0" applyFont="1" applyFill="1" applyBorder="1" applyAlignment="1">
      <alignment horizontal="center"/>
    </xf>
    <xf numFmtId="16" fontId="5" fillId="0" borderId="21" xfId="0" applyNumberFormat="1" applyFont="1" applyBorder="1" applyAlignment="1">
      <alignment horizontal="center"/>
    </xf>
    <xf numFmtId="0" fontId="5" fillId="0" borderId="22" xfId="0" applyFont="1" applyBorder="1"/>
    <xf numFmtId="0" fontId="5" fillId="0" borderId="45" xfId="0" applyFont="1" applyBorder="1" applyAlignment="1">
      <alignment horizontal="center"/>
    </xf>
    <xf numFmtId="0" fontId="5" fillId="0" borderId="44" xfId="0" applyFont="1" applyBorder="1"/>
    <xf numFmtId="0" fontId="5" fillId="0" borderId="44" xfId="0" applyFont="1" applyBorder="1" applyAlignment="1">
      <alignment horizontal="center"/>
    </xf>
    <xf numFmtId="0" fontId="5" fillId="0" borderId="45" xfId="0" applyFont="1" applyBorder="1" applyAlignment="1">
      <alignment horizontal="center" vertical="center"/>
    </xf>
    <xf numFmtId="0" fontId="5" fillId="2" borderId="46" xfId="0" applyFont="1" applyFill="1" applyBorder="1" applyAlignment="1">
      <alignment horizontal="center"/>
    </xf>
    <xf numFmtId="0" fontId="5" fillId="0" borderId="44" xfId="0" applyFont="1" applyBorder="1" applyAlignment="1">
      <alignment horizontal="center" vertical="center"/>
    </xf>
    <xf numFmtId="0" fontId="5" fillId="3" borderId="46" xfId="0" applyFont="1" applyFill="1" applyBorder="1" applyAlignment="1">
      <alignment horizontal="center"/>
    </xf>
    <xf numFmtId="0" fontId="5" fillId="0" borderId="39" xfId="0" applyFont="1" applyBorder="1" applyAlignment="1">
      <alignment horizontal="center" vertical="center"/>
    </xf>
    <xf numFmtId="0" fontId="5" fillId="0" borderId="43" xfId="0" applyFont="1" applyBorder="1"/>
    <xf numFmtId="0" fontId="4" fillId="3" borderId="31" xfId="0" applyFont="1" applyFill="1" applyBorder="1" applyAlignment="1">
      <alignment horizontal="center"/>
    </xf>
    <xf numFmtId="0" fontId="4" fillId="3" borderId="32" xfId="0" applyFont="1" applyFill="1" applyBorder="1" applyAlignment="1">
      <alignment horizontal="center"/>
    </xf>
    <xf numFmtId="0" fontId="4" fillId="0" borderId="31" xfId="0" applyFont="1" applyBorder="1" applyAlignment="1">
      <alignment horizontal="center" wrapText="1"/>
    </xf>
    <xf numFmtId="0" fontId="5" fillId="0" borderId="0" xfId="0" applyFont="1" applyAlignment="1">
      <alignment horizontal="left" vertical="center"/>
    </xf>
  </cellXfs>
  <cellStyles count="1">
    <cellStyle name="Standard" xfId="0" builtinId="0"/>
  </cellStyles>
  <dxfs count="9">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F53DDB-C4A7-6E4C-A028-AA4FCC528257}" name="Range" displayName="Range" ref="C4:C9" totalsRowShown="0" headerRowDxfId="8" dataDxfId="7">
  <autoFilter ref="C4:C9" xr:uid="{D2F53DDB-C4A7-6E4C-A028-AA4FCC528257}"/>
  <tableColumns count="1">
    <tableColumn id="1" xr3:uid="{977462D1-C8C9-254F-B545-83ECCB4ECFB8}" name="Range" dataDxfId="6"/>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128C4-2327-224A-9530-374E67063813}">
  <dimension ref="B4"/>
  <sheetViews>
    <sheetView tabSelected="1" workbookViewId="0">
      <selection activeCell="B11" sqref="B11"/>
    </sheetView>
  </sheetViews>
  <sheetFormatPr baseColWidth="10" defaultRowHeight="15" x14ac:dyDescent="0.2"/>
  <cols>
    <col min="2" max="2" width="142" customWidth="1"/>
  </cols>
  <sheetData>
    <row r="4" spans="2:2" ht="90" x14ac:dyDescent="0.2">
      <c r="B4" s="23" t="s">
        <v>36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7543-BC08-694F-8E36-2A084544C92F}">
  <dimension ref="B1:J18"/>
  <sheetViews>
    <sheetView zoomScaleNormal="150" zoomScaleSheetLayoutView="100" workbookViewId="0">
      <selection activeCell="B2" sqref="B2"/>
    </sheetView>
  </sheetViews>
  <sheetFormatPr baseColWidth="10" defaultColWidth="8.83203125" defaultRowHeight="15" x14ac:dyDescent="0.2"/>
  <cols>
    <col min="2" max="2" width="4" style="1" customWidth="1"/>
    <col min="3" max="3" width="30.6640625" customWidth="1"/>
    <col min="5" max="8" width="11.1640625" customWidth="1"/>
    <col min="9" max="9" width="3" customWidth="1"/>
  </cols>
  <sheetData>
    <row r="1" spans="2:10" ht="17" x14ac:dyDescent="0.2">
      <c r="B1" s="24" t="s">
        <v>48</v>
      </c>
    </row>
    <row r="2" spans="2:10" ht="17" x14ac:dyDescent="0.2">
      <c r="B2" s="24"/>
    </row>
    <row r="3" spans="2:10" ht="17" x14ac:dyDescent="0.2">
      <c r="B3" s="24" t="s">
        <v>33</v>
      </c>
    </row>
    <row r="4" spans="2:10" ht="16" thickBot="1" x14ac:dyDescent="0.25"/>
    <row r="5" spans="2:10" x14ac:dyDescent="0.2">
      <c r="B5" s="27"/>
      <c r="C5" s="28"/>
      <c r="D5" s="29"/>
      <c r="E5" s="30" t="s">
        <v>1</v>
      </c>
      <c r="F5" s="31"/>
      <c r="G5" s="32" t="s">
        <v>3</v>
      </c>
      <c r="H5" s="31"/>
    </row>
    <row r="6" spans="2:10" ht="47" customHeight="1" thickBot="1" x14ac:dyDescent="0.25">
      <c r="B6" s="33" t="s">
        <v>37</v>
      </c>
      <c r="C6" s="34" t="s">
        <v>38</v>
      </c>
      <c r="D6" s="35" t="s">
        <v>39</v>
      </c>
      <c r="E6" s="45" t="s">
        <v>40</v>
      </c>
      <c r="F6" s="46" t="s">
        <v>44</v>
      </c>
      <c r="G6" s="45" t="s">
        <v>40</v>
      </c>
      <c r="H6" s="46" t="s">
        <v>44</v>
      </c>
    </row>
    <row r="7" spans="2:10" x14ac:dyDescent="0.2">
      <c r="B7" s="47">
        <v>1</v>
      </c>
      <c r="C7" s="48" t="str">
        <f>'Explanation for analysis'!C4</f>
        <v>The PLC supports IEC 61131</v>
      </c>
      <c r="D7" s="49">
        <v>0.2</v>
      </c>
      <c r="E7" s="50">
        <v>2</v>
      </c>
      <c r="F7" s="51">
        <f>$D7*E7</f>
        <v>0.4</v>
      </c>
      <c r="G7" s="50">
        <v>4</v>
      </c>
      <c r="H7" s="52">
        <f>$D7*G7</f>
        <v>0.8</v>
      </c>
    </row>
    <row r="8" spans="2:10" x14ac:dyDescent="0.2">
      <c r="B8" s="53">
        <v>2</v>
      </c>
      <c r="C8" s="41" t="s">
        <v>30</v>
      </c>
      <c r="D8" s="42">
        <v>0.1</v>
      </c>
      <c r="E8" s="40"/>
      <c r="F8" s="43">
        <f t="shared" ref="F8:F13" si="0">$D8*E8</f>
        <v>0</v>
      </c>
      <c r="G8" s="40"/>
      <c r="H8" s="54">
        <f t="shared" ref="H8:H13" si="1">$D8*G8</f>
        <v>0</v>
      </c>
    </row>
    <row r="9" spans="2:10" x14ac:dyDescent="0.2">
      <c r="B9" s="53" t="s">
        <v>30</v>
      </c>
      <c r="C9" s="41"/>
      <c r="D9" s="42"/>
      <c r="E9" s="40"/>
      <c r="F9" s="43">
        <f t="shared" si="0"/>
        <v>0</v>
      </c>
      <c r="G9" s="40"/>
      <c r="H9" s="54">
        <f t="shared" si="1"/>
        <v>0</v>
      </c>
    </row>
    <row r="10" spans="2:10" x14ac:dyDescent="0.2">
      <c r="B10" s="53"/>
      <c r="C10" s="41"/>
      <c r="D10" s="42"/>
      <c r="E10" s="40"/>
      <c r="F10" s="43">
        <f t="shared" si="0"/>
        <v>0</v>
      </c>
      <c r="G10" s="40"/>
      <c r="H10" s="54">
        <f t="shared" si="1"/>
        <v>0</v>
      </c>
    </row>
    <row r="11" spans="2:10" x14ac:dyDescent="0.2">
      <c r="B11" s="53"/>
      <c r="C11" s="41"/>
      <c r="D11" s="42"/>
      <c r="E11" s="40"/>
      <c r="F11" s="43">
        <f t="shared" si="0"/>
        <v>0</v>
      </c>
      <c r="G11" s="40"/>
      <c r="H11" s="54">
        <f t="shared" si="1"/>
        <v>0</v>
      </c>
    </row>
    <row r="12" spans="2:10" x14ac:dyDescent="0.2">
      <c r="B12" s="53"/>
      <c r="C12" s="41"/>
      <c r="D12" s="42"/>
      <c r="E12" s="40"/>
      <c r="F12" s="43">
        <f t="shared" si="0"/>
        <v>0</v>
      </c>
      <c r="G12" s="40"/>
      <c r="H12" s="54">
        <f t="shared" si="1"/>
        <v>0</v>
      </c>
    </row>
    <row r="13" spans="2:10" ht="16" thickBot="1" x14ac:dyDescent="0.25">
      <c r="B13" s="55"/>
      <c r="C13" s="56"/>
      <c r="D13" s="57"/>
      <c r="E13" s="58"/>
      <c r="F13" s="59">
        <f t="shared" si="0"/>
        <v>0</v>
      </c>
      <c r="G13" s="58"/>
      <c r="H13" s="60">
        <f t="shared" si="1"/>
        <v>0</v>
      </c>
    </row>
    <row r="14" spans="2:10" ht="16" thickBot="1" x14ac:dyDescent="0.25">
      <c r="B14" s="66"/>
      <c r="C14" s="77" t="s">
        <v>41</v>
      </c>
      <c r="D14" s="63">
        <f>SUM(D7:D13)</f>
        <v>0.30000000000000004</v>
      </c>
      <c r="E14" s="68"/>
      <c r="F14" s="69"/>
      <c r="G14" s="68"/>
      <c r="H14" s="70"/>
      <c r="J14" t="s">
        <v>42</v>
      </c>
    </row>
    <row r="15" spans="2:10" ht="17" thickBot="1" x14ac:dyDescent="0.25">
      <c r="B15" s="71"/>
      <c r="C15" s="72" t="s">
        <v>43</v>
      </c>
      <c r="D15" s="73"/>
      <c r="E15" s="74">
        <f>SUM(F7:F13)</f>
        <v>0.4</v>
      </c>
      <c r="F15" s="75"/>
      <c r="G15" s="74">
        <f>SUM(H7:H13)</f>
        <v>0.8</v>
      </c>
      <c r="H15" s="76"/>
      <c r="J15" t="s">
        <v>31</v>
      </c>
    </row>
    <row r="16" spans="2:10" x14ac:dyDescent="0.2">
      <c r="D16" s="1"/>
      <c r="E16" s="1"/>
      <c r="F16" s="1"/>
      <c r="G16" s="1"/>
      <c r="H16" s="1"/>
    </row>
    <row r="17" spans="4:8" x14ac:dyDescent="0.2">
      <c r="D17" s="1"/>
      <c r="E17" s="1"/>
      <c r="F17" s="1"/>
      <c r="G17" s="1"/>
      <c r="H17" s="1"/>
    </row>
    <row r="18" spans="4:8" x14ac:dyDescent="0.2">
      <c r="D18" s="1"/>
      <c r="E18" s="1"/>
      <c r="F18" s="1"/>
      <c r="G18" s="1"/>
      <c r="H18" s="1"/>
    </row>
  </sheetData>
  <mergeCells count="4">
    <mergeCell ref="E5:F5"/>
    <mergeCell ref="G5:H5"/>
    <mergeCell ref="E15:F15"/>
    <mergeCell ref="G15:H15"/>
  </mergeCells>
  <conditionalFormatting sqref="D14">
    <cfRule type="cellIs" dxfId="5" priority="1" operator="greaterThan">
      <formula>1</formula>
    </cfRule>
    <cfRule type="cellIs" dxfId="4" priority="2" operator="lessThan">
      <formula>1</formula>
    </cfRule>
    <cfRule type="cellIs" dxfId="3" priority="3" operator="between">
      <formula>1</formula>
      <formula>1</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1475765-C4FE-D247-876E-C23564347B4E}">
          <x14:formula1>
            <xm:f>Meta!$C$5:$C$9</xm:f>
          </x14:formula1>
          <xm:sqref>E7:E14 G7:G14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7F167-7A14-2C45-A2B0-8AFE383E2281}">
  <dimension ref="B1:M17"/>
  <sheetViews>
    <sheetView zoomScaleNormal="150" zoomScaleSheetLayoutView="100" workbookViewId="0">
      <selection activeCell="B2" sqref="B2"/>
    </sheetView>
  </sheetViews>
  <sheetFormatPr baseColWidth="10" defaultColWidth="8.83203125" defaultRowHeight="14" x14ac:dyDescent="0.15"/>
  <cols>
    <col min="1" max="1" width="8.83203125" style="83"/>
    <col min="2" max="2" width="8.83203125" style="84"/>
    <col min="3" max="3" width="24" style="83" bestFit="1" customWidth="1"/>
    <col min="4" max="4" width="8.33203125" style="83" customWidth="1"/>
    <col min="5" max="5" width="9.5" style="84" customWidth="1"/>
    <col min="6" max="6" width="7.33203125" style="85" customWidth="1"/>
    <col min="7" max="8" width="11.1640625" style="83" customWidth="1"/>
    <col min="9" max="9" width="7.33203125" style="85" customWidth="1"/>
    <col min="10" max="11" width="11.1640625" style="83" customWidth="1"/>
    <col min="12" max="12" width="3" style="83" customWidth="1"/>
    <col min="13" max="13" width="52.5" style="83" bestFit="1" customWidth="1"/>
    <col min="14" max="16384" width="8.83203125" style="83"/>
  </cols>
  <sheetData>
    <row r="1" spans="2:13" ht="17" x14ac:dyDescent="0.2">
      <c r="B1" s="82" t="s">
        <v>49</v>
      </c>
      <c r="D1" s="84"/>
      <c r="G1" s="84"/>
      <c r="H1" s="84"/>
      <c r="J1" s="84"/>
      <c r="K1" s="84"/>
    </row>
    <row r="2" spans="2:13" ht="17" x14ac:dyDescent="0.2">
      <c r="B2" s="82"/>
      <c r="D2" s="84"/>
      <c r="G2" s="84"/>
      <c r="H2" s="84"/>
      <c r="J2" s="84"/>
      <c r="K2" s="84"/>
    </row>
    <row r="3" spans="2:13" ht="17" x14ac:dyDescent="0.2">
      <c r="B3" s="82" t="s">
        <v>33</v>
      </c>
      <c r="D3" s="84"/>
      <c r="G3" s="84"/>
      <c r="H3" s="84"/>
      <c r="J3" s="84"/>
      <c r="K3" s="84"/>
    </row>
    <row r="4" spans="2:13" ht="18" thickBot="1" x14ac:dyDescent="0.25">
      <c r="B4" s="82"/>
      <c r="D4" s="84"/>
      <c r="G4" s="84"/>
      <c r="H4" s="84"/>
      <c r="J4" s="84"/>
      <c r="K4" s="84"/>
    </row>
    <row r="5" spans="2:13" ht="15" customHeight="1" x14ac:dyDescent="0.15">
      <c r="B5" s="27"/>
      <c r="C5" s="28"/>
      <c r="D5" s="86" t="s">
        <v>47</v>
      </c>
      <c r="E5" s="86" t="s">
        <v>45</v>
      </c>
      <c r="F5" s="87" t="s">
        <v>1</v>
      </c>
      <c r="G5" s="88"/>
      <c r="H5" s="89"/>
      <c r="I5" s="32" t="s">
        <v>3</v>
      </c>
      <c r="J5" s="32"/>
      <c r="K5" s="31"/>
    </row>
    <row r="6" spans="2:13" ht="93" thickBot="1" x14ac:dyDescent="0.25">
      <c r="B6" s="33" t="s">
        <v>37</v>
      </c>
      <c r="C6" s="34" t="s">
        <v>38</v>
      </c>
      <c r="D6" s="90"/>
      <c r="E6" s="90"/>
      <c r="F6" s="128" t="s">
        <v>46</v>
      </c>
      <c r="G6" s="79" t="s">
        <v>40</v>
      </c>
      <c r="H6" s="78" t="s">
        <v>44</v>
      </c>
      <c r="I6" s="128" t="s">
        <v>46</v>
      </c>
      <c r="J6" s="35" t="s">
        <v>40</v>
      </c>
      <c r="K6" s="46" t="s">
        <v>44</v>
      </c>
    </row>
    <row r="7" spans="2:13" x14ac:dyDescent="0.15">
      <c r="B7" s="36">
        <v>1</v>
      </c>
      <c r="C7" s="37" t="s">
        <v>14</v>
      </c>
      <c r="D7" s="38">
        <v>0.2</v>
      </c>
      <c r="E7" s="38"/>
      <c r="F7" s="91"/>
      <c r="G7" s="92">
        <f>$E8*F8+$E9*F9+$E10*F10</f>
        <v>3</v>
      </c>
      <c r="H7" s="43">
        <f>$D7*G7</f>
        <v>0.60000000000000009</v>
      </c>
      <c r="J7" s="93">
        <f>$E8*I8+$E9*I9+$E10*I10</f>
        <v>4.5</v>
      </c>
      <c r="K7" s="39">
        <f>$D7*J7</f>
        <v>0.9</v>
      </c>
    </row>
    <row r="8" spans="2:13" x14ac:dyDescent="0.15">
      <c r="B8" s="94" t="s">
        <v>8</v>
      </c>
      <c r="C8" s="41" t="s">
        <v>15</v>
      </c>
      <c r="D8" s="95"/>
      <c r="E8" s="42">
        <v>0.6</v>
      </c>
      <c r="F8" s="96">
        <v>4</v>
      </c>
      <c r="G8" s="95"/>
      <c r="H8" s="97"/>
      <c r="I8" s="96">
        <v>5</v>
      </c>
      <c r="J8" s="95"/>
      <c r="K8" s="98"/>
      <c r="M8" s="129" t="s">
        <v>32</v>
      </c>
    </row>
    <row r="9" spans="2:13" x14ac:dyDescent="0.15">
      <c r="B9" s="94" t="s">
        <v>9</v>
      </c>
      <c r="C9" s="41" t="s">
        <v>16</v>
      </c>
      <c r="D9" s="95"/>
      <c r="E9" s="42">
        <v>0.3</v>
      </c>
      <c r="F9" s="96">
        <v>2</v>
      </c>
      <c r="G9" s="95"/>
      <c r="H9" s="97"/>
      <c r="I9" s="96">
        <v>4</v>
      </c>
      <c r="J9" s="95"/>
      <c r="K9" s="98"/>
      <c r="M9" s="129"/>
    </row>
    <row r="10" spans="2:13" x14ac:dyDescent="0.15">
      <c r="B10" s="94" t="s">
        <v>10</v>
      </c>
      <c r="C10" s="41" t="s">
        <v>17</v>
      </c>
      <c r="D10" s="95"/>
      <c r="E10" s="42">
        <v>0.1</v>
      </c>
      <c r="F10" s="96">
        <v>0</v>
      </c>
      <c r="G10" s="95"/>
      <c r="H10" s="97"/>
      <c r="I10" s="96">
        <v>3</v>
      </c>
      <c r="J10" s="95"/>
      <c r="K10" s="98"/>
      <c r="M10" s="129"/>
    </row>
    <row r="11" spans="2:13" x14ac:dyDescent="0.15">
      <c r="B11" s="40">
        <v>2</v>
      </c>
      <c r="C11" s="41" t="s">
        <v>4</v>
      </c>
      <c r="D11" s="42">
        <v>0.1</v>
      </c>
      <c r="E11" s="42"/>
      <c r="F11" s="99"/>
      <c r="G11" s="92"/>
      <c r="H11" s="43">
        <f>$D11*F11</f>
        <v>0</v>
      </c>
      <c r="I11" s="100"/>
      <c r="J11" s="92"/>
      <c r="K11" s="44">
        <f t="shared" ref="K11" si="0">$D11*I11</f>
        <v>0</v>
      </c>
    </row>
    <row r="12" spans="2:13" ht="16" customHeight="1" x14ac:dyDescent="0.15">
      <c r="B12" s="101" t="s">
        <v>34</v>
      </c>
      <c r="C12" s="102" t="s">
        <v>30</v>
      </c>
      <c r="D12" s="103"/>
      <c r="E12" s="103" t="s">
        <v>30</v>
      </c>
      <c r="F12" s="104"/>
      <c r="G12" s="103"/>
      <c r="H12" s="105"/>
      <c r="I12" s="106"/>
      <c r="J12" s="103"/>
      <c r="K12" s="107"/>
    </row>
    <row r="13" spans="2:13" ht="16" customHeight="1" x14ac:dyDescent="0.15">
      <c r="B13" s="108" t="s">
        <v>35</v>
      </c>
      <c r="C13" s="109" t="s">
        <v>30</v>
      </c>
      <c r="D13" s="110"/>
      <c r="E13" s="110" t="s">
        <v>30</v>
      </c>
      <c r="F13" s="111"/>
      <c r="G13" s="110"/>
      <c r="H13" s="112"/>
      <c r="I13" s="113"/>
      <c r="J13" s="110"/>
      <c r="K13" s="114"/>
    </row>
    <row r="14" spans="2:13" ht="16" customHeight="1" x14ac:dyDescent="0.15">
      <c r="B14" s="115"/>
      <c r="C14" s="116"/>
      <c r="D14" s="110"/>
      <c r="E14" s="110"/>
      <c r="F14" s="111"/>
      <c r="G14" s="110"/>
      <c r="H14" s="112"/>
      <c r="I14" s="113"/>
      <c r="J14" s="110"/>
      <c r="K14" s="114"/>
    </row>
    <row r="15" spans="2:13" ht="15" thickBot="1" x14ac:dyDescent="0.2">
      <c r="B15" s="117"/>
      <c r="C15" s="118"/>
      <c r="D15" s="119"/>
      <c r="E15" s="119"/>
      <c r="F15" s="120"/>
      <c r="G15" s="119"/>
      <c r="H15" s="121"/>
      <c r="I15" s="122"/>
      <c r="J15" s="119"/>
      <c r="K15" s="123"/>
    </row>
    <row r="16" spans="2:13" ht="15" thickBot="1" x14ac:dyDescent="0.2">
      <c r="B16" s="66"/>
      <c r="C16" s="77" t="s">
        <v>41</v>
      </c>
      <c r="D16" s="80">
        <f>SUM(D7:D15)</f>
        <v>0.30000000000000004</v>
      </c>
      <c r="E16" s="67"/>
      <c r="F16" s="124"/>
      <c r="G16" s="65"/>
      <c r="H16" s="125"/>
      <c r="I16" s="124"/>
      <c r="J16" s="65"/>
      <c r="K16" s="125"/>
      <c r="M16" s="83" t="s">
        <v>42</v>
      </c>
    </row>
    <row r="17" spans="2:13" ht="17" thickBot="1" x14ac:dyDescent="0.25">
      <c r="B17" s="61"/>
      <c r="C17" s="62" t="s">
        <v>43</v>
      </c>
      <c r="D17" s="56"/>
      <c r="E17" s="81"/>
      <c r="F17" s="126">
        <f>SUM(H7:H15)</f>
        <v>0.60000000000000009</v>
      </c>
      <c r="G17" s="127"/>
      <c r="H17" s="64"/>
      <c r="I17" s="126">
        <f>SUM(K7:K15)</f>
        <v>0.9</v>
      </c>
      <c r="J17" s="127"/>
      <c r="K17" s="64"/>
      <c r="M17" s="83" t="s">
        <v>31</v>
      </c>
    </row>
  </sheetData>
  <mergeCells count="7">
    <mergeCell ref="I17:K17"/>
    <mergeCell ref="I5:K5"/>
    <mergeCell ref="M8:M10"/>
    <mergeCell ref="F5:H5"/>
    <mergeCell ref="D5:D6"/>
    <mergeCell ref="E5:E6"/>
    <mergeCell ref="F17:H17"/>
  </mergeCells>
  <conditionalFormatting sqref="D16">
    <cfRule type="cellIs" dxfId="2" priority="1" operator="greaterThan">
      <formula>1</formula>
    </cfRule>
    <cfRule type="cellIs" dxfId="1" priority="2" operator="lessThan">
      <formula>1</formula>
    </cfRule>
    <cfRule type="cellIs" dxfId="0" priority="3" operator="between">
      <formula>1</formula>
      <formula>1</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D6523AB-7C0E-2E4D-93C8-241F166A2AD6}">
          <x14:formula1>
            <xm:f>Meta!$C$5:$C$9</xm:f>
          </x14:formula1>
          <xm:sqref>F8:G10 I8:J10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3545-6AF9-6A4D-B8EA-ECC6105BCF98}">
  <dimension ref="B1:H16"/>
  <sheetViews>
    <sheetView zoomScaleNormal="150" zoomScaleSheetLayoutView="100" workbookViewId="0">
      <selection activeCell="D5" sqref="D5"/>
    </sheetView>
  </sheetViews>
  <sheetFormatPr baseColWidth="10" defaultColWidth="8.6640625" defaultRowHeight="15" x14ac:dyDescent="0.2"/>
  <cols>
    <col min="1" max="1" width="8.6640625" style="2"/>
    <col min="2" max="2" width="8.6640625" style="21"/>
    <col min="3" max="3" width="26.1640625" style="2" customWidth="1"/>
    <col min="4" max="4" width="36.33203125" style="2" customWidth="1"/>
    <col min="5" max="5" width="30.33203125" style="2" customWidth="1"/>
    <col min="6" max="6" width="20.83203125" style="2" customWidth="1"/>
    <col min="7" max="7" width="3.5" style="2" customWidth="1"/>
    <col min="8" max="8" width="27.6640625" style="2" customWidth="1"/>
    <col min="9" max="16384" width="8.6640625" style="2"/>
  </cols>
  <sheetData>
    <row r="1" spans="2:8" ht="16" thickBot="1" x14ac:dyDescent="0.25">
      <c r="B1" s="16"/>
      <c r="C1" s="9"/>
      <c r="D1" s="9"/>
      <c r="E1" s="9"/>
      <c r="F1" s="9"/>
      <c r="G1" s="9"/>
      <c r="H1" s="9"/>
    </row>
    <row r="2" spans="2:8" x14ac:dyDescent="0.2">
      <c r="B2" s="17"/>
      <c r="C2" s="10"/>
      <c r="D2" s="10"/>
      <c r="E2" s="10"/>
      <c r="F2" s="25" t="s">
        <v>6</v>
      </c>
      <c r="G2" s="25"/>
      <c r="H2" s="26"/>
    </row>
    <row r="3" spans="2:8" ht="16" thickBot="1" x14ac:dyDescent="0.25">
      <c r="B3" s="18" t="s">
        <v>2</v>
      </c>
      <c r="C3" s="11" t="s">
        <v>0</v>
      </c>
      <c r="D3" s="11" t="s">
        <v>5</v>
      </c>
      <c r="E3" s="11" t="s">
        <v>7</v>
      </c>
      <c r="F3" s="12">
        <v>1</v>
      </c>
      <c r="G3" s="12" t="s">
        <v>4</v>
      </c>
      <c r="H3" s="13">
        <v>5</v>
      </c>
    </row>
    <row r="4" spans="2:8" ht="97" customHeight="1" x14ac:dyDescent="0.2">
      <c r="B4" s="19">
        <v>1</v>
      </c>
      <c r="C4" s="4" t="s">
        <v>14</v>
      </c>
      <c r="D4" s="5" t="s">
        <v>24</v>
      </c>
      <c r="E4" s="5" t="s">
        <v>25</v>
      </c>
      <c r="F4" s="5" t="s">
        <v>23</v>
      </c>
      <c r="G4" s="5"/>
      <c r="H4" s="8" t="s">
        <v>22</v>
      </c>
    </row>
    <row r="5" spans="2:8" x14ac:dyDescent="0.2">
      <c r="B5" s="19"/>
      <c r="C5" s="4"/>
      <c r="D5" s="4"/>
      <c r="E5" s="4"/>
      <c r="F5" s="4"/>
      <c r="G5" s="4"/>
      <c r="H5" s="6"/>
    </row>
    <row r="6" spans="2:8" x14ac:dyDescent="0.2">
      <c r="B6" s="19"/>
      <c r="C6" s="4"/>
      <c r="D6" s="4"/>
      <c r="E6" s="4"/>
      <c r="F6" s="4"/>
      <c r="G6" s="4"/>
      <c r="H6" s="6"/>
    </row>
    <row r="7" spans="2:8" x14ac:dyDescent="0.2">
      <c r="B7" s="19"/>
      <c r="C7" s="4"/>
      <c r="D7" s="4"/>
      <c r="E7" s="4"/>
      <c r="F7" s="4"/>
      <c r="G7" s="4"/>
      <c r="H7" s="6"/>
    </row>
    <row r="8" spans="2:8" ht="16" thickBot="1" x14ac:dyDescent="0.25">
      <c r="B8" s="20"/>
      <c r="C8" s="3"/>
      <c r="D8" s="3"/>
      <c r="E8" s="3"/>
      <c r="F8" s="3"/>
      <c r="G8" s="3"/>
      <c r="H8" s="7"/>
    </row>
    <row r="11" spans="2:8" ht="16" thickBot="1" x14ac:dyDescent="0.25"/>
    <row r="12" spans="2:8" ht="16" thickBot="1" x14ac:dyDescent="0.25">
      <c r="B12" s="22" t="s">
        <v>2</v>
      </c>
      <c r="C12" s="14" t="s">
        <v>12</v>
      </c>
      <c r="D12" s="15" t="s">
        <v>5</v>
      </c>
    </row>
    <row r="13" spans="2:8" x14ac:dyDescent="0.2">
      <c r="B13" s="19" t="s">
        <v>11</v>
      </c>
      <c r="C13" s="4" t="s">
        <v>18</v>
      </c>
      <c r="D13" s="6" t="s">
        <v>19</v>
      </c>
    </row>
    <row r="14" spans="2:8" x14ac:dyDescent="0.2">
      <c r="B14" s="19" t="s">
        <v>13</v>
      </c>
      <c r="C14" s="4" t="s">
        <v>21</v>
      </c>
      <c r="D14" s="6" t="s">
        <v>20</v>
      </c>
    </row>
    <row r="15" spans="2:8" x14ac:dyDescent="0.2">
      <c r="B15" s="19"/>
      <c r="C15" s="4"/>
      <c r="D15" s="6"/>
    </row>
    <row r="16" spans="2:8" ht="16" thickBot="1" x14ac:dyDescent="0.25">
      <c r="B16" s="20"/>
      <c r="C16" s="3"/>
      <c r="D16" s="7"/>
    </row>
  </sheetData>
  <mergeCells count="1">
    <mergeCell ref="F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E94A8-D828-0144-86AB-F5301068BECB}">
  <dimension ref="C4:D9"/>
  <sheetViews>
    <sheetView workbookViewId="0">
      <selection activeCell="C4" sqref="C4:C9"/>
    </sheetView>
  </sheetViews>
  <sheetFormatPr baseColWidth="10" defaultRowHeight="15" x14ac:dyDescent="0.2"/>
  <cols>
    <col min="3" max="3" width="10.83203125" style="1"/>
  </cols>
  <sheetData>
    <row r="4" spans="3:4" x14ac:dyDescent="0.2">
      <c r="C4" s="1" t="s">
        <v>26</v>
      </c>
    </row>
    <row r="5" spans="3:4" x14ac:dyDescent="0.2">
      <c r="C5" s="1">
        <v>1</v>
      </c>
      <c r="D5" t="s">
        <v>27</v>
      </c>
    </row>
    <row r="6" spans="3:4" x14ac:dyDescent="0.2">
      <c r="C6" s="1">
        <v>2</v>
      </c>
    </row>
    <row r="7" spans="3:4" x14ac:dyDescent="0.2">
      <c r="C7" s="1">
        <v>3</v>
      </c>
      <c r="D7" t="s">
        <v>29</v>
      </c>
    </row>
    <row r="8" spans="3:4" x14ac:dyDescent="0.2">
      <c r="C8" s="1">
        <v>4</v>
      </c>
    </row>
    <row r="9" spans="3:4" x14ac:dyDescent="0.2">
      <c r="C9" s="1">
        <v>5</v>
      </c>
      <c r="D9" t="s">
        <v>28</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Scope</vt:lpstr>
      <vt:lpstr>Benefit Analysis Version I</vt:lpstr>
      <vt:lpstr>Benefit Analysis Version II</vt:lpstr>
      <vt:lpstr>Explanation for analysis</vt:lpstr>
      <vt:lpstr>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Wenzel, André</dc:creator>
  <cp:lastModifiedBy>Prof. A. Wenzel</cp:lastModifiedBy>
  <dcterms:created xsi:type="dcterms:W3CDTF">2021-11-04T15:22:30Z</dcterms:created>
  <dcterms:modified xsi:type="dcterms:W3CDTF">2021-11-06T11:54:29Z</dcterms:modified>
</cp:coreProperties>
</file>