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البيانات الشهريه\2025\فبراير\"/>
    </mc:Choice>
  </mc:AlternateContent>
  <bookViews>
    <workbookView xWindow="0" yWindow="0" windowWidth="14370" windowHeight="10950" activeTab="5"/>
  </bookViews>
  <sheets>
    <sheet name="بيان تردد الخدمات" sheetId="3" r:id="rId1"/>
    <sheet name="الفحص الشامل" sheetId="5" r:id="rId2"/>
    <sheet name="الفحص المدرسي" sheetId="6" r:id="rId3"/>
    <sheet name="No Show" sheetId="7" r:id="rId4"/>
    <sheet name="الأمراض المكتشفه - المرصودة" sheetId="8" r:id="rId5"/>
    <sheet name=" القوى البشريه " sheetId="12" r:id="rId6"/>
    <sheet name="العلاج الطبيعى " sheetId="11" r:id="rId7"/>
    <sheet name="مواعيد تشغيل المنشأت " sheetId="14" r:id="rId8"/>
    <sheet name="بيان مديرى المنشات " sheetId="15" r:id="rId9"/>
  </sheets>
  <calcPr calcId="162913"/>
</workbook>
</file>

<file path=xl/calcChain.xml><?xml version="1.0" encoding="utf-8"?>
<calcChain xmlns="http://schemas.openxmlformats.org/spreadsheetml/2006/main">
  <c r="D31" i="12" l="1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DH33" i="3"/>
  <c r="DI33" i="3"/>
  <c r="DJ33" i="3"/>
  <c r="DK33" i="3"/>
  <c r="DL33" i="3"/>
  <c r="DM33" i="3"/>
  <c r="DN33" i="3"/>
  <c r="DF33" i="3"/>
  <c r="CZ33" i="3"/>
  <c r="CX33" i="3"/>
  <c r="CW33" i="3"/>
  <c r="CS33" i="3"/>
  <c r="CQ33" i="3"/>
  <c r="CP33" i="3"/>
  <c r="CN33" i="3" s="1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K13" i="5" l="1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12" i="5"/>
  <c r="CO33" i="3" l="1"/>
  <c r="CN15" i="3" l="1"/>
  <c r="CN16" i="3"/>
  <c r="CN17" i="3"/>
  <c r="CN18" i="3"/>
  <c r="CN19" i="3"/>
  <c r="CN20" i="3"/>
  <c r="CN21" i="3"/>
  <c r="CN22" i="3"/>
  <c r="CN23" i="3"/>
  <c r="CN24" i="3"/>
  <c r="CN25" i="3"/>
  <c r="CN26" i="3"/>
  <c r="CN27" i="3"/>
  <c r="CN28" i="3"/>
  <c r="CN29" i="3"/>
  <c r="CN30" i="3"/>
  <c r="CN31" i="3"/>
  <c r="CN32" i="3"/>
  <c r="M15" i="3"/>
  <c r="M16" i="3"/>
  <c r="M17" i="3"/>
  <c r="D13" i="7" s="1"/>
  <c r="E13" i="7" s="1"/>
  <c r="M18" i="3"/>
  <c r="M19" i="3"/>
  <c r="M20" i="3"/>
  <c r="M21" i="3"/>
  <c r="DG21" i="3" s="1"/>
  <c r="M22" i="3"/>
  <c r="M23" i="3"/>
  <c r="M24" i="3"/>
  <c r="M25" i="3"/>
  <c r="M26" i="3"/>
  <c r="D22" i="7" s="1"/>
  <c r="E22" i="7" s="1"/>
  <c r="M27" i="3"/>
  <c r="M28" i="3"/>
  <c r="D24" i="7" s="1"/>
  <c r="E24" i="7" s="1"/>
  <c r="M29" i="3"/>
  <c r="M30" i="3"/>
  <c r="M31" i="3"/>
  <c r="M32" i="3"/>
  <c r="M14" i="3"/>
  <c r="C31" i="12"/>
  <c r="C31" i="8"/>
  <c r="BF30" i="8"/>
  <c r="AE30" i="8"/>
  <c r="BF29" i="8"/>
  <c r="AE29" i="8"/>
  <c r="BF28" i="8"/>
  <c r="AE28" i="8"/>
  <c r="BF27" i="8"/>
  <c r="AE27" i="8"/>
  <c r="BF26" i="8"/>
  <c r="AE26" i="8"/>
  <c r="BF25" i="8"/>
  <c r="AE25" i="8"/>
  <c r="BF24" i="8"/>
  <c r="AE24" i="8"/>
  <c r="BF23" i="8"/>
  <c r="AE23" i="8"/>
  <c r="BF22" i="8"/>
  <c r="AE22" i="8"/>
  <c r="BF20" i="8"/>
  <c r="AE20" i="8"/>
  <c r="BF19" i="8"/>
  <c r="AE19" i="8"/>
  <c r="BF18" i="8"/>
  <c r="AE18" i="8"/>
  <c r="BF17" i="8"/>
  <c r="AE17" i="8"/>
  <c r="BF16" i="8"/>
  <c r="AE16" i="8"/>
  <c r="BF15" i="8"/>
  <c r="AE15" i="8"/>
  <c r="BF14" i="8"/>
  <c r="AE14" i="8"/>
  <c r="BF13" i="8"/>
  <c r="AE13" i="8"/>
  <c r="C29" i="7"/>
  <c r="I32" i="6"/>
  <c r="H32" i="6"/>
  <c r="F32" i="6"/>
  <c r="B31" i="6"/>
  <c r="I28" i="6"/>
  <c r="H28" i="6"/>
  <c r="G28" i="6"/>
  <c r="G32" i="6" s="1"/>
  <c r="F28" i="6"/>
  <c r="E28" i="6"/>
  <c r="E32" i="6" s="1"/>
  <c r="D28" i="6"/>
  <c r="D32" i="6" s="1"/>
  <c r="C28" i="6"/>
  <c r="C32" i="6" s="1"/>
  <c r="J31" i="5"/>
  <c r="I31" i="5"/>
  <c r="H31" i="5"/>
  <c r="G31" i="5"/>
  <c r="F31" i="5"/>
  <c r="E31" i="5"/>
  <c r="D31" i="5"/>
  <c r="C31" i="5"/>
  <c r="B31" i="5"/>
  <c r="L30" i="5"/>
  <c r="L29" i="5"/>
  <c r="L28" i="5"/>
  <c r="L27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K31" i="5"/>
  <c r="L12" i="5"/>
  <c r="DE33" i="3"/>
  <c r="DD33" i="3"/>
  <c r="DC33" i="3"/>
  <c r="DB33" i="3"/>
  <c r="DA33" i="3" s="1"/>
  <c r="CY33" i="3"/>
  <c r="CV33" i="3"/>
  <c r="CT33" i="3"/>
  <c r="CR33" i="3"/>
  <c r="C33" i="3"/>
  <c r="DA32" i="3"/>
  <c r="CS32" i="3"/>
  <c r="CQ32" i="3"/>
  <c r="CM32" i="3"/>
  <c r="CC32" i="3"/>
  <c r="BM32" i="3"/>
  <c r="BI32" i="3"/>
  <c r="BI33" i="3" s="1"/>
  <c r="BE32" i="3"/>
  <c r="BA32" i="3"/>
  <c r="AU32" i="3"/>
  <c r="CK32" i="3"/>
  <c r="DF31" i="3"/>
  <c r="DA31" i="3"/>
  <c r="CX31" i="3"/>
  <c r="CS31" i="3"/>
  <c r="CQ31" i="3"/>
  <c r="CM31" i="3"/>
  <c r="CC31" i="3"/>
  <c r="BM31" i="3"/>
  <c r="BI31" i="3"/>
  <c r="BE31" i="3"/>
  <c r="BA31" i="3"/>
  <c r="AU31" i="3"/>
  <c r="D27" i="7"/>
  <c r="E27" i="7" s="1"/>
  <c r="DF30" i="3"/>
  <c r="DA30" i="3"/>
  <c r="CX30" i="3"/>
  <c r="CU30" i="3"/>
  <c r="CS30" i="3"/>
  <c r="CQ30" i="3"/>
  <c r="CM30" i="3"/>
  <c r="CC30" i="3"/>
  <c r="BM30" i="3"/>
  <c r="BI30" i="3"/>
  <c r="BE30" i="3"/>
  <c r="BA30" i="3"/>
  <c r="AU30" i="3"/>
  <c r="D26" i="7"/>
  <c r="E26" i="7" s="1"/>
  <c r="DF29" i="3"/>
  <c r="DA29" i="3"/>
  <c r="CX29" i="3"/>
  <c r="CU29" i="3"/>
  <c r="CS29" i="3"/>
  <c r="CQ29" i="3"/>
  <c r="CM29" i="3"/>
  <c r="CC29" i="3"/>
  <c r="BM29" i="3"/>
  <c r="BI29" i="3"/>
  <c r="BE29" i="3"/>
  <c r="BA29" i="3"/>
  <c r="AU29" i="3"/>
  <c r="D25" i="7"/>
  <c r="E25" i="7" s="1"/>
  <c r="DG28" i="3"/>
  <c r="DF28" i="3"/>
  <c r="DA28" i="3"/>
  <c r="CX28" i="3"/>
  <c r="CU28" i="3"/>
  <c r="CS28" i="3"/>
  <c r="CQ28" i="3"/>
  <c r="CM28" i="3"/>
  <c r="CK28" i="3"/>
  <c r="CC28" i="3"/>
  <c r="BM28" i="3"/>
  <c r="BI28" i="3"/>
  <c r="BE28" i="3"/>
  <c r="BA28" i="3"/>
  <c r="AU28" i="3"/>
  <c r="DF27" i="3"/>
  <c r="DA27" i="3"/>
  <c r="CX27" i="3"/>
  <c r="CS27" i="3"/>
  <c r="CQ27" i="3"/>
  <c r="CM27" i="3"/>
  <c r="CC27" i="3"/>
  <c r="BM27" i="3"/>
  <c r="BI27" i="3"/>
  <c r="BE27" i="3"/>
  <c r="BA27" i="3"/>
  <c r="AU27" i="3"/>
  <c r="CK27" i="3"/>
  <c r="DA26" i="3"/>
  <c r="CX26" i="3"/>
  <c r="CS26" i="3"/>
  <c r="CQ26" i="3"/>
  <c r="CM26" i="3"/>
  <c r="CC26" i="3"/>
  <c r="BM26" i="3"/>
  <c r="BI26" i="3"/>
  <c r="BE26" i="3"/>
  <c r="BA26" i="3"/>
  <c r="AU26" i="3"/>
  <c r="DF25" i="3"/>
  <c r="DA25" i="3"/>
  <c r="CX25" i="3"/>
  <c r="CU25" i="3"/>
  <c r="CS25" i="3"/>
  <c r="CQ25" i="3"/>
  <c r="CM25" i="3"/>
  <c r="CK25" i="3"/>
  <c r="CC25" i="3"/>
  <c r="BM25" i="3"/>
  <c r="BI25" i="3"/>
  <c r="BE25" i="3"/>
  <c r="BA25" i="3"/>
  <c r="AU25" i="3"/>
  <c r="D21" i="7"/>
  <c r="E21" i="7" s="1"/>
  <c r="DF24" i="3"/>
  <c r="DA24" i="3"/>
  <c r="CX24" i="3"/>
  <c r="CS24" i="3"/>
  <c r="CQ24" i="3"/>
  <c r="CM24" i="3"/>
  <c r="CC24" i="3"/>
  <c r="BM24" i="3"/>
  <c r="BI24" i="3"/>
  <c r="BE24" i="3"/>
  <c r="BA24" i="3"/>
  <c r="AU24" i="3"/>
  <c r="D20" i="7"/>
  <c r="E20" i="7" s="1"/>
  <c r="DG23" i="3"/>
  <c r="DA23" i="3"/>
  <c r="CX23" i="3"/>
  <c r="CU23" i="3"/>
  <c r="CS23" i="3"/>
  <c r="CQ23" i="3"/>
  <c r="CM23" i="3"/>
  <c r="CK23" i="3"/>
  <c r="CC23" i="3"/>
  <c r="BM23" i="3"/>
  <c r="BI23" i="3"/>
  <c r="BE23" i="3"/>
  <c r="BA23" i="3"/>
  <c r="AU23" i="3"/>
  <c r="D19" i="7"/>
  <c r="E19" i="7" s="1"/>
  <c r="DG22" i="3"/>
  <c r="DF22" i="3"/>
  <c r="DA22" i="3"/>
  <c r="CS22" i="3"/>
  <c r="CQ22" i="3"/>
  <c r="CM22" i="3"/>
  <c r="CC22" i="3"/>
  <c r="CB22" i="3"/>
  <c r="BM22" i="3"/>
  <c r="BI22" i="3"/>
  <c r="BE22" i="3"/>
  <c r="BA22" i="3"/>
  <c r="AU22" i="3"/>
  <c r="CK22" i="3"/>
  <c r="DA21" i="3"/>
  <c r="CU21" i="3"/>
  <c r="CS21" i="3"/>
  <c r="CQ21" i="3"/>
  <c r="CM21" i="3"/>
  <c r="CC21" i="3"/>
  <c r="BM21" i="3"/>
  <c r="BI21" i="3"/>
  <c r="BE21" i="3"/>
  <c r="BA21" i="3"/>
  <c r="AU21" i="3"/>
  <c r="DF20" i="3"/>
  <c r="DA20" i="3"/>
  <c r="CX20" i="3"/>
  <c r="CS20" i="3"/>
  <c r="CQ20" i="3"/>
  <c r="CM20" i="3"/>
  <c r="CK20" i="3"/>
  <c r="CC20" i="3"/>
  <c r="BM20" i="3"/>
  <c r="BI20" i="3"/>
  <c r="BE20" i="3"/>
  <c r="BA20" i="3"/>
  <c r="AU20" i="3"/>
  <c r="DG20" i="3"/>
  <c r="DF19" i="3"/>
  <c r="DA19" i="3"/>
  <c r="CX19" i="3"/>
  <c r="CU19" i="3"/>
  <c r="CS19" i="3"/>
  <c r="CQ19" i="3"/>
  <c r="CM19" i="3"/>
  <c r="CC19" i="3"/>
  <c r="BM19" i="3"/>
  <c r="BI19" i="3"/>
  <c r="BE19" i="3"/>
  <c r="BA19" i="3"/>
  <c r="AU19" i="3"/>
  <c r="DG19" i="3"/>
  <c r="DG18" i="3"/>
  <c r="DF18" i="3"/>
  <c r="DA18" i="3"/>
  <c r="CX18" i="3"/>
  <c r="CS18" i="3"/>
  <c r="CQ18" i="3"/>
  <c r="CM18" i="3"/>
  <c r="CK18" i="3"/>
  <c r="CC18" i="3"/>
  <c r="BM18" i="3"/>
  <c r="BI18" i="3"/>
  <c r="BE18" i="3"/>
  <c r="BA18" i="3"/>
  <c r="AU18" i="3"/>
  <c r="D14" i="7"/>
  <c r="E14" i="7" s="1"/>
  <c r="DF17" i="3"/>
  <c r="DA17" i="3"/>
  <c r="CX17" i="3"/>
  <c r="CS17" i="3"/>
  <c r="CQ17" i="3"/>
  <c r="CM17" i="3"/>
  <c r="CC17" i="3"/>
  <c r="BM17" i="3"/>
  <c r="BI17" i="3"/>
  <c r="BE17" i="3"/>
  <c r="BA17" i="3"/>
  <c r="AU17" i="3"/>
  <c r="DF16" i="3"/>
  <c r="DA16" i="3"/>
  <c r="CX16" i="3"/>
  <c r="CS16" i="3"/>
  <c r="CQ16" i="3"/>
  <c r="CM16" i="3"/>
  <c r="CC16" i="3"/>
  <c r="BM16" i="3"/>
  <c r="BI16" i="3"/>
  <c r="BE16" i="3"/>
  <c r="BA16" i="3"/>
  <c r="AU16" i="3"/>
  <c r="D12" i="7"/>
  <c r="E12" i="7" s="1"/>
  <c r="DF15" i="3"/>
  <c r="DA15" i="3"/>
  <c r="CX15" i="3"/>
  <c r="CU15" i="3"/>
  <c r="CS15" i="3"/>
  <c r="CQ15" i="3"/>
  <c r="CM15" i="3"/>
  <c r="CC15" i="3"/>
  <c r="BM15" i="3"/>
  <c r="BI15" i="3"/>
  <c r="BE15" i="3"/>
  <c r="BA15" i="3"/>
  <c r="AU15" i="3"/>
  <c r="DG15" i="3"/>
  <c r="DF14" i="3"/>
  <c r="DA14" i="3"/>
  <c r="CX14" i="3"/>
  <c r="CU14" i="3"/>
  <c r="CS14" i="3"/>
  <c r="CQ14" i="3"/>
  <c r="CM14" i="3"/>
  <c r="CC14" i="3"/>
  <c r="BM14" i="3"/>
  <c r="BI14" i="3"/>
  <c r="BE14" i="3"/>
  <c r="BA14" i="3"/>
  <c r="AU14" i="3"/>
  <c r="DG14" i="3"/>
  <c r="L31" i="5" l="1"/>
  <c r="CU33" i="3"/>
  <c r="DG26" i="3"/>
  <c r="DG16" i="3"/>
  <c r="CK16" i="3"/>
  <c r="CK15" i="3"/>
  <c r="A34" i="6"/>
  <c r="B32" i="6"/>
  <c r="DG24" i="3"/>
  <c r="CK21" i="3"/>
  <c r="CK26" i="3"/>
  <c r="DG29" i="3"/>
  <c r="D10" i="7"/>
  <c r="D16" i="7"/>
  <c r="E16" i="7" s="1"/>
  <c r="D28" i="7"/>
  <c r="E28" i="7" s="1"/>
  <c r="CK31" i="3"/>
  <c r="CK24" i="3"/>
  <c r="DG27" i="3"/>
  <c r="DG32" i="3"/>
  <c r="D11" i="7"/>
  <c r="E11" i="7" s="1"/>
  <c r="D17" i="7"/>
  <c r="E17" i="7" s="1"/>
  <c r="D23" i="7"/>
  <c r="E23" i="7" s="1"/>
  <c r="CK19" i="3"/>
  <c r="CK29" i="3"/>
  <c r="DG17" i="3"/>
  <c r="CK17" i="3"/>
  <c r="DG25" i="3"/>
  <c r="D18" i="7"/>
  <c r="E18" i="7" s="1"/>
  <c r="CK14" i="3"/>
  <c r="DG30" i="3"/>
  <c r="CK30" i="3"/>
  <c r="DG31" i="3"/>
  <c r="D15" i="7"/>
  <c r="E15" i="7" s="1"/>
  <c r="DG33" i="3" l="1"/>
  <c r="CN14" i="3"/>
  <c r="D29" i="7"/>
  <c r="E29" i="7" s="1"/>
  <c r="E10" i="7"/>
</calcChain>
</file>

<file path=xl/comments1.xml><?xml version="1.0" encoding="utf-8"?>
<comments xmlns="http://schemas.openxmlformats.org/spreadsheetml/2006/main">
  <authors>
    <author/>
  </authors>
  <commentList>
    <comment ref="DA30" authorId="0" shapeId="0">
      <text>
        <r>
          <rPr>
            <sz val="11"/>
            <color theme="1"/>
            <rFont val="Calibri"/>
            <scheme val="minor"/>
          </rPr>
          <t>3156
	-Elmagik Bassam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2" authorId="0" shapeId="0">
      <text>
        <r>
          <rPr>
            <sz val="11"/>
            <color theme="1"/>
            <rFont val="Calibri"/>
            <scheme val="minor"/>
          </rPr>
          <t>1
	-taha salim</t>
        </r>
      </text>
    </comment>
  </commentList>
</comments>
</file>

<file path=xl/sharedStrings.xml><?xml version="1.0" encoding="utf-8"?>
<sst xmlns="http://schemas.openxmlformats.org/spreadsheetml/2006/main" count="619" uniqueCount="376">
  <si>
    <t>م</t>
  </si>
  <si>
    <t>مركز طب أسرة دهب</t>
  </si>
  <si>
    <t>مركز طب اسرة أبو زنيمة</t>
  </si>
  <si>
    <t>مركز طب أسرة الرويسات</t>
  </si>
  <si>
    <t>مركز طب أسرة راس سدر</t>
  </si>
  <si>
    <t>مركز طب اسرة المنشيه</t>
  </si>
  <si>
    <t>بيان تردد الخدمات المقدمه للمنتفعين</t>
  </si>
  <si>
    <t>الفرع - المحافظة : جنوب سيناء</t>
  </si>
  <si>
    <t>تردد العيادات</t>
  </si>
  <si>
    <t>تنظيم الأسرة</t>
  </si>
  <si>
    <t>تردد المعمل</t>
  </si>
  <si>
    <t>تردد الأشعة بالمراكز</t>
  </si>
  <si>
    <t>الصيدلية</t>
  </si>
  <si>
    <t xml:space="preserve">التطعيمات ومتابعة الطفل </t>
  </si>
  <si>
    <t xml:space="preserve">الامراض المزمنة </t>
  </si>
  <si>
    <t>الزيارات المنزلية</t>
  </si>
  <si>
    <t>الاحاله</t>
  </si>
  <si>
    <t>الفحص المدرسى (تراكمي )</t>
  </si>
  <si>
    <t xml:space="preserve">مكتب الاستقبال (    CMO     ) </t>
  </si>
  <si>
    <t xml:space="preserve">المطالبات المالية </t>
  </si>
  <si>
    <t>الوحدة / المركز</t>
  </si>
  <si>
    <t>تردد عيادة طب الأسرة</t>
  </si>
  <si>
    <t>تردد الأسنان</t>
  </si>
  <si>
    <t>تردد الطوارئ</t>
  </si>
  <si>
    <t>عيادات تخصصيه</t>
  </si>
  <si>
    <t>تردد تخصصات اخري</t>
  </si>
  <si>
    <t xml:space="preserve">إجمالي التردد </t>
  </si>
  <si>
    <t xml:space="preserve">تردد التثقيف الصحى </t>
  </si>
  <si>
    <t xml:space="preserve">إجمالى عدد المنتفعات </t>
  </si>
  <si>
    <t>تردد متابعة الحمل</t>
  </si>
  <si>
    <t>تردد تنظيم الأسرة</t>
  </si>
  <si>
    <t>سبب الزياره والأجراء المتخذ للمنتفعه</t>
  </si>
  <si>
    <t>إجمالى المنتفعات حسب الوسائل المنصرفه</t>
  </si>
  <si>
    <t>عدد تحاليل الدم</t>
  </si>
  <si>
    <t xml:space="preserve">عدد تحاليل الطفيليات </t>
  </si>
  <si>
    <t xml:space="preserve">عدد تحاليلLap to Lap </t>
  </si>
  <si>
    <t xml:space="preserve">عدد الحالات </t>
  </si>
  <si>
    <t xml:space="preserve">عدد أفلام الأشعة </t>
  </si>
  <si>
    <t xml:space="preserve">عدد التقارير الواردة من أخصائى الأشعة </t>
  </si>
  <si>
    <t xml:space="preserve">تردد حالات السونار </t>
  </si>
  <si>
    <t xml:space="preserve">اجمالى اعداد حالات السونار </t>
  </si>
  <si>
    <t xml:space="preserve">إجمالي تردد حالات عامة </t>
  </si>
  <si>
    <t xml:space="preserve">إجمالي تردد مرضى مزمن </t>
  </si>
  <si>
    <t xml:space="preserve">اجمالى تردد المشروطية الصحية </t>
  </si>
  <si>
    <t xml:space="preserve">إجمالي التردد الكلى </t>
  </si>
  <si>
    <t>إجمالي عدد أصناف الأدوية المنصرفة</t>
  </si>
  <si>
    <t>عدد أوامر صرف الادوية (Drug orders)</t>
  </si>
  <si>
    <t>Drug despense</t>
  </si>
  <si>
    <t>الفرق بين drug orders &amp; drug despense</t>
  </si>
  <si>
    <t>تطعيمات و متابعة صحة الطفل</t>
  </si>
  <si>
    <t>إجمالي الأطفال المكتشفين بمؤشرات غير طبيعية</t>
  </si>
  <si>
    <t>عدد الأطفال الذين تم صرف البان لهم</t>
  </si>
  <si>
    <t>إجمالي التردد لمرضى الضغط فقط</t>
  </si>
  <si>
    <t xml:space="preserve">إجمالي التردد  لمرضى السكرفقط </t>
  </si>
  <si>
    <t xml:space="preserve">إجمالي التردد  للمرضى ذوى الضغط السكر معا </t>
  </si>
  <si>
    <t xml:space="preserve">إجمالي تردد أمراض مزمنة أخرى غير الضغط والسكر </t>
  </si>
  <si>
    <t xml:space="preserve">إجمالي المستحقين لصرف الأدوية المزمنه </t>
  </si>
  <si>
    <t xml:space="preserve">عدد المنتفعين الذين تم  صرف الأدوية لهم من المستحقين  </t>
  </si>
  <si>
    <t xml:space="preserve">إجمالي التردد  لمرضى المزمن </t>
  </si>
  <si>
    <t>عدد الإحالة لعمل فحص قاع العين</t>
  </si>
  <si>
    <t xml:space="preserve">عدد مرضى الضغط حالاتهم مستقره - controlled  </t>
  </si>
  <si>
    <t>عدد مرضى السكر حالاتهم مستقرة - controlled</t>
  </si>
  <si>
    <t xml:space="preserve">عدد المستفيدين من مكتب كبار السن </t>
  </si>
  <si>
    <t xml:space="preserve">زيارات منزليه مدفوعه </t>
  </si>
  <si>
    <t>زيارات نفاس</t>
  </si>
  <si>
    <t>زيارات وفاه</t>
  </si>
  <si>
    <t>إجمالي التردد</t>
  </si>
  <si>
    <t xml:space="preserve"> الإحالة</t>
  </si>
  <si>
    <t>التغذية الراجعة</t>
  </si>
  <si>
    <t xml:space="preserve">المستهدف  العام </t>
  </si>
  <si>
    <t>اجمالي عدد من تم فحصهم  (تراكمي)</t>
  </si>
  <si>
    <t>%</t>
  </si>
  <si>
    <t>عدد الفحوصات المعملية
(تراكمى )</t>
  </si>
  <si>
    <t>عدد الاحالات</t>
  </si>
  <si>
    <t xml:space="preserve">اجمالي الزيارات المفعلة فال CMO </t>
  </si>
  <si>
    <t>اجمالي اعداد الحجز علي الكول سنتر</t>
  </si>
  <si>
    <t xml:space="preserve"> (OVER BOOKING ) الإجمالي</t>
  </si>
  <si>
    <t>Walk-in الإجمالي</t>
  </si>
  <si>
    <t xml:space="preserve">                      NO SHOW الإجمالي</t>
  </si>
  <si>
    <t>نسبة  NO SHOW  من اجمالي الحجز علي الكول سنتر</t>
  </si>
  <si>
    <t xml:space="preserve">إجمالي التردد  </t>
  </si>
  <si>
    <t xml:space="preserve">إجمالي عدد المطالبات </t>
  </si>
  <si>
    <t xml:space="preserve">إجمالي عدد الخدمات المقدمة </t>
  </si>
  <si>
    <t xml:space="preserve">إجمالي المبالغ المالية للمطالبات  </t>
  </si>
  <si>
    <t xml:space="preserve">إجمالي عدد المرضى الكاش </t>
  </si>
  <si>
    <t xml:space="preserve">إجمالى مرضى تكافل وكرامة </t>
  </si>
  <si>
    <t xml:space="preserve">إجمالي مرضى المزمن </t>
  </si>
  <si>
    <t xml:space="preserve">أخرى </t>
  </si>
  <si>
    <t>تردد النسا</t>
  </si>
  <si>
    <t>تردد الباطنة</t>
  </si>
  <si>
    <t>تردد الأطفال</t>
  </si>
  <si>
    <t>تردد IMCI</t>
  </si>
  <si>
    <t>تردد  الرمد</t>
  </si>
  <si>
    <t>تردد  الجلديه</t>
  </si>
  <si>
    <t>نوع المنتفعه حسب حصولها علي الوسيله</t>
  </si>
  <si>
    <t xml:space="preserve">الحصول علي وسيله </t>
  </si>
  <si>
    <t>تغير الوسيله</t>
  </si>
  <si>
    <t>مضاعفات طبيه</t>
  </si>
  <si>
    <t>متابعه وسيله</t>
  </si>
  <si>
    <t xml:space="preserve">إزاله لولب </t>
  </si>
  <si>
    <t>إستخراج كبسوله</t>
  </si>
  <si>
    <t>مشورة</t>
  </si>
  <si>
    <t>إحاله</t>
  </si>
  <si>
    <t xml:space="preserve">علاج </t>
  </si>
  <si>
    <t>سونار</t>
  </si>
  <si>
    <t>حبوب</t>
  </si>
  <si>
    <t>لولب</t>
  </si>
  <si>
    <t>واقى ذكرى</t>
  </si>
  <si>
    <t>كبسولات تحت الجلد</t>
  </si>
  <si>
    <t>حقن</t>
  </si>
  <si>
    <t>أقراص موضعيه</t>
  </si>
  <si>
    <t>أخرى</t>
  </si>
  <si>
    <t xml:space="preserve"> (تحليل غدة)</t>
  </si>
  <si>
    <t xml:space="preserve"> (تحليل سكر تراكمي)</t>
  </si>
  <si>
    <t>الإجمالي</t>
  </si>
  <si>
    <t xml:space="preserve"> تردد التطعيمات</t>
  </si>
  <si>
    <t>إجمالي تردد متابعة صحة الطفل</t>
  </si>
  <si>
    <t>إجمالي فحص الغدة الدرقيه  / pku</t>
  </si>
  <si>
    <t>إجمالي فحص السمع</t>
  </si>
  <si>
    <t>زيادة في الوزن</t>
  </si>
  <si>
    <t>نقض في الوزن</t>
  </si>
  <si>
    <t>تقزم</t>
  </si>
  <si>
    <t xml:space="preserve">اجمالى الاحاله من عيادات طب الاسرة الي  الاخصائى </t>
  </si>
  <si>
    <t xml:space="preserve">اجمالى التردد علي عيادات طب الاسرة </t>
  </si>
  <si>
    <t>اجمالي الاحاله لمنشات الرعايه الاوليه</t>
  </si>
  <si>
    <t>اجمالي الاحاله لمنشات الرعايه الثانوية والثالثية</t>
  </si>
  <si>
    <t>نسبة الإحالة للرعاية الثانوية والثالثية من اجمالي الحالات المحولة</t>
  </si>
  <si>
    <t xml:space="preserve">من المستشفى الى الوحدة / المركز </t>
  </si>
  <si>
    <t xml:space="preserve">من المركز الى الوحدة </t>
  </si>
  <si>
    <t xml:space="preserve">أحاديه </t>
  </si>
  <si>
    <t xml:space="preserve">مركبه </t>
  </si>
  <si>
    <t>طوارئ</t>
  </si>
  <si>
    <t>أحاديه</t>
  </si>
  <si>
    <t>مركبه</t>
  </si>
  <si>
    <t>باطنة</t>
  </si>
  <si>
    <t>نسا</t>
  </si>
  <si>
    <t>عدد منتفعى التأمين الصحى</t>
  </si>
  <si>
    <t xml:space="preserve">عدد الغير منتفع بالتامين الصحى </t>
  </si>
  <si>
    <t xml:space="preserve">اجمالى التردد </t>
  </si>
  <si>
    <t>طبيعى</t>
  </si>
  <si>
    <t>خطر</t>
  </si>
  <si>
    <t xml:space="preserve">لولب </t>
  </si>
  <si>
    <t>إمبلانون</t>
  </si>
  <si>
    <t xml:space="preserve">جديدة </t>
  </si>
  <si>
    <t>متردده</t>
  </si>
  <si>
    <t>منتفع بالمنشأة</t>
  </si>
  <si>
    <t>منتفع خارج المنشأة</t>
  </si>
  <si>
    <t xml:space="preserve">منتفع </t>
  </si>
  <si>
    <t xml:space="preserve">غير منتفع </t>
  </si>
  <si>
    <t>وحدة طب اسرة أبو صويرة</t>
  </si>
  <si>
    <t>وحدة طب اسره العرايشية</t>
  </si>
  <si>
    <t>61782.97</t>
  </si>
  <si>
    <t>مركز طب أسرة المزينة بنويبع</t>
  </si>
  <si>
    <t>مركز طب اسره راس سدر</t>
  </si>
  <si>
    <t>وحدة طب اسرة الاسباعية</t>
  </si>
  <si>
    <t>وحدة طب اسرة راس مسله</t>
  </si>
  <si>
    <t>263914.3</t>
  </si>
  <si>
    <t>وحدة طب اسرة تال</t>
  </si>
  <si>
    <t>10%</t>
  </si>
  <si>
    <t>22,600,58</t>
  </si>
  <si>
    <t>مركز طب اسره الرويسات</t>
  </si>
  <si>
    <t>0%</t>
  </si>
  <si>
    <t>وحدة طب اسره مندر</t>
  </si>
  <si>
    <t>مركز طب اسرة دهب</t>
  </si>
  <si>
    <t>وحدة طب أسرة الجبيل</t>
  </si>
  <si>
    <t>وحدة طب الأسرة بالقرية البدوية بطابا</t>
  </si>
  <si>
    <t>48874.28</t>
  </si>
  <si>
    <t>مركز طب اسره المنشيه</t>
  </si>
  <si>
    <t>وحدة طب اسرة الوادى</t>
  </si>
  <si>
    <t>173306.02</t>
  </si>
  <si>
    <t>وحدة طب اسرة الكيلو 9</t>
  </si>
  <si>
    <t xml:space="preserve">وحدة طب اسرة شرم الشيخ </t>
  </si>
  <si>
    <t>وحدة طب اسرة الطرفة</t>
  </si>
  <si>
    <t>وحدة طب اسرة غرندل</t>
  </si>
  <si>
    <t xml:space="preserve">الاجمالى </t>
  </si>
  <si>
    <t>Arab Republic of Egypt</t>
  </si>
  <si>
    <t>جنوب سيناء</t>
  </si>
  <si>
    <t>بيانات خاصه بملفات الفحص الشامل</t>
  </si>
  <si>
    <t>بيان تفصيلي للفحص الشامل</t>
  </si>
  <si>
    <t>مؤشر قياس نسب الفحص الشامل ( إلكترونى )</t>
  </si>
  <si>
    <t xml:space="preserve">عدد السكان ( النطاق الجغرافى ) لكل منشأة </t>
  </si>
  <si>
    <t xml:space="preserve">إجمالي الملفات العائلية </t>
  </si>
  <si>
    <t xml:space="preserve">إجمالي الأفراد </t>
  </si>
  <si>
    <t xml:space="preserve">إجمالي الملفات الجديدة التي تم فتحها خلال الشهر </t>
  </si>
  <si>
    <t xml:space="preserve">إجمالي الملفات التي تم نقلها / إستقبالها خلال الشهر </t>
  </si>
  <si>
    <t>عدد المنتفعين المسجلين الكتروني</t>
  </si>
  <si>
    <t>الفحص الالكتروني حتي شهر فبراير</t>
  </si>
  <si>
    <t>المتبقي</t>
  </si>
  <si>
    <t>نسبة الفحص الالكتروني</t>
  </si>
  <si>
    <t xml:space="preserve">عائلى </t>
  </si>
  <si>
    <t xml:space="preserve">فردى </t>
  </si>
  <si>
    <t>اجمالي الملفات المنقوله</t>
  </si>
  <si>
    <t>اجمالي الملفات المستقبله</t>
  </si>
  <si>
    <t>وحدة طب اسره العريشية</t>
  </si>
  <si>
    <t xml:space="preserve">بيان حملة فحص طلاب المدارس شهر فبراير  </t>
  </si>
  <si>
    <t xml:space="preserve">الفرع : جنوب سيناء </t>
  </si>
  <si>
    <t>اسم المنشآه</t>
  </si>
  <si>
    <t>أجمالي عدد الطلاب تم فحصهم خلال الشهر</t>
  </si>
  <si>
    <t>عدد الطلاب تم اجراء لهم فحص طبيب الأسرة</t>
  </si>
  <si>
    <t>عدد الطلاب تم اجراء لهم فحص طبيب الأسنان</t>
  </si>
  <si>
    <t>أجمالي عدد الفحوصات المعملية خلال الشهر</t>
  </si>
  <si>
    <t>عدد الأمراض المكتشفه خلال الشهر</t>
  </si>
  <si>
    <t>عدد الأمراض المرصوده خلال الشهر</t>
  </si>
  <si>
    <t xml:space="preserve">عدد حالات الإحالة </t>
  </si>
  <si>
    <t>وحدة طب اسرة ابوصويرة</t>
  </si>
  <si>
    <t>وحدة طب اسرة العرايشية</t>
  </si>
  <si>
    <t>مركز طب اسرة المزينة</t>
  </si>
  <si>
    <t>وحدة طب اسرة الاسباعيه</t>
  </si>
  <si>
    <t>مركز طب اسرة ابوزنيمة</t>
  </si>
  <si>
    <t>وحدة طب اسره وادي تال</t>
  </si>
  <si>
    <t>وحدة وادي مندر</t>
  </si>
  <si>
    <t>وحدة طب الاسرة بالقرية البدوية بطابا</t>
  </si>
  <si>
    <t>وحده طب اسره الوادي</t>
  </si>
  <si>
    <t>وحدة طب اسرة شرم الشيخ</t>
  </si>
  <si>
    <t>الأجمالي</t>
  </si>
  <si>
    <t>اجمالي حتي اليوم</t>
  </si>
  <si>
    <t xml:space="preserve">المستهدف العام </t>
  </si>
  <si>
    <t xml:space="preserve">نسبة ما تم تحقيقه من المستهدف </t>
  </si>
  <si>
    <t>أجمالي عدد الطلاب تم فحصهم حتي اليوم</t>
  </si>
  <si>
    <t>أجمالي عدد الفحوصات المعملية حتي اليوم</t>
  </si>
  <si>
    <t>عدد الأمراض المكتشفه</t>
  </si>
  <si>
    <t>عدد الأمراض المرصوده</t>
  </si>
  <si>
    <t>المتبقي من المستهدف</t>
  </si>
  <si>
    <t xml:space="preserve">مؤشر قياس نسب No Show </t>
  </si>
  <si>
    <t xml:space="preserve">اسم الوحدة / المركز </t>
  </si>
  <si>
    <t>عدد no show</t>
  </si>
  <si>
    <t>اجمالي الحجز</t>
  </si>
  <si>
    <t>نسبة no show</t>
  </si>
  <si>
    <t>بيانات الأمراض المكتشفه والمرصودة اثناء الفحص الشامل</t>
  </si>
  <si>
    <t>الوحدة/المركز</t>
  </si>
  <si>
    <t>الامراض المكتشفه أثناء الفحص الشامل (  تساوى إجمالى الأمراض المحتمله والمؤكدة خلال نفس الشهر ) - الأمراض المحتمله ( الأمراض المكتشفه والتى لم يتم تأكيدها خلال نفس الشهر وما زالت تحت الفحوصات للتأكيد أنها حالة مؤكدة .</t>
  </si>
  <si>
    <t>الأمراض المرصودة أثناء الفحص الشامل ( الأمراض المعروفه للمرضى المترددين والذين تم تشخيصهم سابقا والتأكد من المرض لديهم ( مثال المرضى أصحاب الأمراض المزمنة ) .</t>
  </si>
  <si>
    <t xml:space="preserve">إجمالى الأمراض المرصودة </t>
  </si>
  <si>
    <t xml:space="preserve">الوفيات </t>
  </si>
  <si>
    <t xml:space="preserve">السكر </t>
  </si>
  <si>
    <t xml:space="preserve">الضغط </t>
  </si>
  <si>
    <t>امراض القلب والاوعية الدموية</t>
  </si>
  <si>
    <t>فقر دم (انيميا)</t>
  </si>
  <si>
    <t xml:space="preserve">الامراض المناعية والروماتويد </t>
  </si>
  <si>
    <t xml:space="preserve">أمراض الغدة درقية </t>
  </si>
  <si>
    <t>الامراض الصدرية والتنفسية</t>
  </si>
  <si>
    <t>أمراض الكلى</t>
  </si>
  <si>
    <t>أمراض الكبد</t>
  </si>
  <si>
    <t xml:space="preserve">السرطان </t>
  </si>
  <si>
    <t>امراض سوء التغذية</t>
  </si>
  <si>
    <t>السمنة</t>
  </si>
  <si>
    <t>التقزم</t>
  </si>
  <si>
    <t>الامراض النفسية والعقلية</t>
  </si>
  <si>
    <t>الإعاقة والعجز</t>
  </si>
  <si>
    <t xml:space="preserve">إجمالي الأمراض المحتملة </t>
  </si>
  <si>
    <t>إجمالي الأمراض المؤكدة</t>
  </si>
  <si>
    <t>اجمالي المكتشفه</t>
  </si>
  <si>
    <t xml:space="preserve">امراض القلب والاوعية الدموية </t>
  </si>
  <si>
    <t>فالسمنة</t>
  </si>
  <si>
    <t>5-0 y</t>
  </si>
  <si>
    <t>18-6 y</t>
  </si>
  <si>
    <t>49-19 y</t>
  </si>
  <si>
    <t>&gt; 49 y</t>
  </si>
  <si>
    <t>BMI &gt;=30</t>
  </si>
  <si>
    <t>BMI &gt;=40</t>
  </si>
  <si>
    <t>وحدة طب شرم الشيخ</t>
  </si>
  <si>
    <t>وحدة طب أسرة الطرفة</t>
  </si>
  <si>
    <t xml:space="preserve">الإجمالي </t>
  </si>
  <si>
    <t>الإجمالى</t>
  </si>
  <si>
    <t>بيان شهري ( تردد العلاج الطبيعي )</t>
  </si>
  <si>
    <t>الفرع</t>
  </si>
  <si>
    <t>إسم المنشآه</t>
  </si>
  <si>
    <t>إسم المنتفع</t>
  </si>
  <si>
    <t>الرقم القومي</t>
  </si>
  <si>
    <t>الرقم الطبي الموحد</t>
  </si>
  <si>
    <t>الجهه المحول منها</t>
  </si>
  <si>
    <t>التشخيص</t>
  </si>
  <si>
    <t>عدد الجلسات المحددة</t>
  </si>
  <si>
    <t xml:space="preserve">: </t>
  </si>
  <si>
    <t>بيان تفصيلي بأعداد القوى البشريه</t>
  </si>
  <si>
    <t xml:space="preserve">إسم الوحدة / المركز </t>
  </si>
  <si>
    <t>أطباء الأسرة</t>
  </si>
  <si>
    <t>أخصائيين</t>
  </si>
  <si>
    <t>صيادلة</t>
  </si>
  <si>
    <t>أطباء أسنان</t>
  </si>
  <si>
    <t>تمريض</t>
  </si>
  <si>
    <t>فنيى / كيميائيين</t>
  </si>
  <si>
    <t>ممارس عام</t>
  </si>
  <si>
    <t xml:space="preserve">تكليف </t>
  </si>
  <si>
    <t xml:space="preserve">دوران زمالة </t>
  </si>
  <si>
    <t xml:space="preserve">مدرب زمالة قوى أساسية   </t>
  </si>
  <si>
    <t>متدرب زمالة</t>
  </si>
  <si>
    <t>أخصائى طب أسرة</t>
  </si>
  <si>
    <t xml:space="preserve">نسا </t>
  </si>
  <si>
    <t>أطفال</t>
  </si>
  <si>
    <t>رمد</t>
  </si>
  <si>
    <t>جلدية</t>
  </si>
  <si>
    <t>معمل</t>
  </si>
  <si>
    <t>أشعة</t>
  </si>
  <si>
    <t>فنى تسجيل طبى وإحصاء</t>
  </si>
  <si>
    <t xml:space="preserve">دبلوم </t>
  </si>
  <si>
    <t xml:space="preserve">ماجستير </t>
  </si>
  <si>
    <t>زمالة</t>
  </si>
  <si>
    <t xml:space="preserve">دكتوراه </t>
  </si>
  <si>
    <t xml:space="preserve">صرف </t>
  </si>
  <si>
    <t>لجان</t>
  </si>
  <si>
    <t>فنى</t>
  </si>
  <si>
    <t xml:space="preserve">فنى </t>
  </si>
  <si>
    <t>كيميائى</t>
  </si>
  <si>
    <t>وحدة طب اسرةالكيلو 9</t>
  </si>
  <si>
    <t>وحدة</t>
  </si>
  <si>
    <t>مركز</t>
  </si>
  <si>
    <t>:</t>
  </si>
  <si>
    <t>Egypt Healthcare Authority</t>
  </si>
  <si>
    <t>الإدارة العامة للرعاية الأولية</t>
  </si>
  <si>
    <t>PHC General Administration</t>
  </si>
  <si>
    <t xml:space="preserve">فرع جنوب سيناء </t>
  </si>
  <si>
    <t>بيان بمواعيد تشغيل منشآت الرعاية الأولية</t>
  </si>
  <si>
    <t>اسم المنشآة</t>
  </si>
  <si>
    <t>اسم مدير المنشأة</t>
  </si>
  <si>
    <t>رقم الهاتف</t>
  </si>
  <si>
    <t>تعمل من 8 صباحا : 3 مساءا</t>
  </si>
  <si>
    <t>من 3 مساءا الي 8 مساءا</t>
  </si>
  <si>
    <t>من 8 مساءا الي 10 مساءا</t>
  </si>
  <si>
    <t>من 8 مساءا الي 8 صباحا</t>
  </si>
  <si>
    <t>تشغيل كامل</t>
  </si>
  <si>
    <t>تشغيل طوارئ فقط</t>
  </si>
  <si>
    <t>مركز طب اسرة المزينه</t>
  </si>
  <si>
    <t>طه محمود سالم الخولى</t>
  </si>
  <si>
    <t>✔️</t>
  </si>
  <si>
    <t>ممدوح إبراهيم عبده مطر</t>
  </si>
  <si>
    <t>وحدة طب اسرة وادي تال</t>
  </si>
  <si>
    <t>محمد محمد احمد موسى</t>
  </si>
  <si>
    <t>نهى وجدى ابراهيم محمد</t>
  </si>
  <si>
    <t>وحده طب اسرة وادي الطور</t>
  </si>
  <si>
    <t>فيفى شعبان عبدالجواد</t>
  </si>
  <si>
    <t>وحدة طب اسرة وادي مندر</t>
  </si>
  <si>
    <t xml:space="preserve">احمد طارق سليم </t>
  </si>
  <si>
    <t>مركز طب اسرة المنشية</t>
  </si>
  <si>
    <t>مصطفى صلاح الدين محمد</t>
  </si>
  <si>
    <t>مركز طب اسرة الرويسات</t>
  </si>
  <si>
    <t>احمد وحيد نجيب</t>
  </si>
  <si>
    <t>محمد عثمان عثمان</t>
  </si>
  <si>
    <t>مركز طب اسرة راس سدر</t>
  </si>
  <si>
    <t>احمد محمد محمد بدوي</t>
  </si>
  <si>
    <t>وحدة طب اسرة راس مسلة</t>
  </si>
  <si>
    <t>محمد حسن السيد</t>
  </si>
  <si>
    <t>وحدة طب اسرة  المراخ</t>
  </si>
  <si>
    <t>حسن جمال حسن</t>
  </si>
  <si>
    <t>عمرو محمد رياض بدران</t>
  </si>
  <si>
    <t>محمد عبدالله مهران</t>
  </si>
  <si>
    <t>مصطفى سامح شمس الدين</t>
  </si>
  <si>
    <t>وحدة طب اسرة الجبيل</t>
  </si>
  <si>
    <t>محمد فتحي محمود</t>
  </si>
  <si>
    <t>احمد  رجب بلتاجى</t>
  </si>
  <si>
    <t>احمد عبدالكريم سلامة ابو العنين</t>
  </si>
  <si>
    <t>الشعراوى على احمد على</t>
  </si>
  <si>
    <t>بيان مديرين المنشآت بالرعاية الأولية</t>
  </si>
  <si>
    <t>المنشأة</t>
  </si>
  <si>
    <t>نوع المنشأة (مركز -وحدة)</t>
  </si>
  <si>
    <t>رقم التليفون</t>
  </si>
  <si>
    <t>مركز طب أسرة ابوزنيمة</t>
  </si>
  <si>
    <t>وحدة طب أسرة وادى تال</t>
  </si>
  <si>
    <t>وحدة طب أسرة العرايشية</t>
  </si>
  <si>
    <t>عمرو محمد بدران</t>
  </si>
  <si>
    <t>وحدة طب أسرة راس مسلة</t>
  </si>
  <si>
    <t>وحدة طب الأسرة بالقرية البدوية</t>
  </si>
  <si>
    <t>محمد انيس احمد محمد</t>
  </si>
  <si>
    <t>وحدة طب أسرة وادي مندر</t>
  </si>
  <si>
    <t>حسن جمال حسن صالح</t>
  </si>
  <si>
    <t>وحدة طب اسرة الطرفه</t>
  </si>
  <si>
    <t xml:space="preserve">محمد عبدالله مهران </t>
  </si>
  <si>
    <t>وحدة طب اسرة شرم الشيخ الدولى</t>
  </si>
  <si>
    <t>احمد رجب بلتاجى</t>
  </si>
  <si>
    <t>وحدة طب اسرة الطر</t>
  </si>
  <si>
    <t>محمد فاضل عواد</t>
  </si>
  <si>
    <t>وحدة طب اسرة الكيلو9</t>
  </si>
  <si>
    <t>احمد عبدالكريم سلامه</t>
  </si>
  <si>
    <t>وحدة طب اسرة طابا</t>
  </si>
  <si>
    <t>محمد نعيم على احمد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</si>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</sst>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74"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color rgb="FF000000"/>
      <name val="Calibri"/>
    </font>
    <font>
      <b/>
      <sz val="22"/>
      <color rgb="FF002060"/>
      <name val="Calibri"/>
    </font>
    <font>
      <b/>
      <sz val="16"/>
      <color rgb="FF0F243E"/>
      <name val="Calibri"/>
    </font>
    <font>
      <sz val="16"/>
      <color theme="1"/>
      <name val="Calibri"/>
    </font>
    <font>
      <b/>
      <sz val="20"/>
      <color theme="1"/>
      <name val="Traditional Arabic"/>
    </font>
    <font>
      <b/>
      <sz val="22"/>
      <color theme="1"/>
      <name val="Traditional Arabic"/>
    </font>
    <font>
      <b/>
      <sz val="18"/>
      <color theme="1"/>
      <name val="Traditional Arabic"/>
    </font>
    <font>
      <b/>
      <sz val="17"/>
      <color theme="1"/>
      <name val="Traditional Arabic"/>
    </font>
    <font>
      <b/>
      <sz val="16"/>
      <color theme="1"/>
      <name val="Traditional Arabic"/>
    </font>
    <font>
      <b/>
      <sz val="14"/>
      <color theme="1"/>
      <name val="Traditional Arabic"/>
    </font>
    <font>
      <b/>
      <sz val="16"/>
      <color theme="1"/>
      <name val="&quot;Times New Roman&quot;"/>
    </font>
    <font>
      <b/>
      <sz val="14"/>
      <color theme="1"/>
      <name val="Calibri"/>
    </font>
    <font>
      <b/>
      <sz val="14"/>
      <color rgb="FF000000"/>
      <name val="Arial"/>
    </font>
    <font>
      <b/>
      <sz val="14"/>
      <color rgb="FF000000"/>
      <name val="&quot;Traditional Arabic&quot;"/>
    </font>
    <font>
      <b/>
      <sz val="15"/>
      <color theme="1"/>
      <name val="&quot;Times New Roman&quot;"/>
    </font>
    <font>
      <b/>
      <sz val="16"/>
      <color rgb="FF000000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sz val="14"/>
      <color rgb="FF000000"/>
      <name val="Calibri"/>
    </font>
    <font>
      <sz val="14"/>
      <color rgb="FF000000"/>
      <name val="Arial"/>
    </font>
    <font>
      <sz val="14"/>
      <color theme="1"/>
      <name val="Arial"/>
    </font>
    <font>
      <sz val="14"/>
      <color theme="1"/>
      <name val="Calibri"/>
    </font>
    <font>
      <b/>
      <sz val="17"/>
      <color theme="1"/>
      <name val="&quot;Times New Roman&quot;"/>
    </font>
    <font>
      <b/>
      <sz val="17"/>
      <color theme="1"/>
      <name val="Arial"/>
    </font>
    <font>
      <b/>
      <sz val="17"/>
      <color theme="1"/>
      <name val="Calibri"/>
    </font>
    <font>
      <b/>
      <sz val="17"/>
      <color rgb="FF000000"/>
      <name val="Calibri"/>
    </font>
    <font>
      <b/>
      <sz val="14"/>
      <color rgb="FF002060"/>
      <name val="Calibri"/>
    </font>
    <font>
      <b/>
      <sz val="12"/>
      <color rgb="FF0F243E"/>
      <name val="Calibri"/>
    </font>
    <font>
      <b/>
      <sz val="11"/>
      <color theme="1"/>
      <name val="Calibri"/>
    </font>
    <font>
      <b/>
      <sz val="12"/>
      <color theme="1"/>
      <name val="Calibri"/>
    </font>
    <font>
      <b/>
      <sz val="11"/>
      <color rgb="FF000000"/>
      <name val="Arial"/>
    </font>
    <font>
      <b/>
      <sz val="12"/>
      <color rgb="FF000000"/>
      <name val="Arial"/>
    </font>
    <font>
      <b/>
      <sz val="8"/>
      <color rgb="FF000000"/>
      <name val="&quot;Times New Roman&quot;"/>
    </font>
    <font>
      <b/>
      <sz val="17"/>
      <color rgb="FF002060"/>
      <name val="Calibri"/>
    </font>
    <font>
      <b/>
      <sz val="11"/>
      <color theme="1"/>
      <name val="Arial"/>
    </font>
    <font>
      <b/>
      <sz val="10"/>
      <color rgb="FFC00000"/>
      <name val="Calibri"/>
    </font>
    <font>
      <b/>
      <sz val="10"/>
      <color rgb="FF000000"/>
      <name val="Calibri"/>
    </font>
    <font>
      <b/>
      <sz val="8"/>
      <color rgb="FF000000"/>
      <name val="Calibri"/>
    </font>
    <font>
      <b/>
      <sz val="11"/>
      <color rgb="FF44546A"/>
      <name val="Calibri"/>
    </font>
    <font>
      <sz val="18"/>
      <color rgb="FF000000"/>
      <name val="Calibri"/>
    </font>
    <font>
      <sz val="12"/>
      <color theme="1"/>
      <name val="Arial"/>
    </font>
    <font>
      <b/>
      <sz val="16"/>
      <color theme="1"/>
      <name val="Arial"/>
    </font>
    <font>
      <b/>
      <sz val="16"/>
      <color rgb="FF000000"/>
      <name val="Arial"/>
    </font>
    <font>
      <b/>
      <sz val="18"/>
      <color theme="1"/>
      <name val="&quot;Traditional Arabic&quot;"/>
    </font>
    <font>
      <b/>
      <sz val="19"/>
      <color theme="1"/>
      <name val="Calibri"/>
    </font>
    <font>
      <b/>
      <sz val="17"/>
      <color rgb="FF000000"/>
      <name val="Arial"/>
    </font>
    <font>
      <b/>
      <sz val="14"/>
      <color rgb="FF000000"/>
      <name val="&quot;Sakkal Majalla&quot;"/>
    </font>
    <font>
      <b/>
      <sz val="14"/>
      <color rgb="FF000000"/>
      <name val="&quot;Times New Roman&quot;"/>
    </font>
    <font>
      <sz val="20"/>
      <color rgb="FF000000"/>
      <name val="&quot;Urdu Typesetting&quot;"/>
    </font>
    <font>
      <sz val="20"/>
      <color rgb="FF000000"/>
      <name val="Arial"/>
    </font>
    <font>
      <b/>
      <sz val="16"/>
      <color rgb="FF000000"/>
      <name val="&quot;Sakkal Majalla&quot;"/>
    </font>
    <font>
      <b/>
      <sz val="11"/>
      <color rgb="FF000000"/>
      <name val="Cairo"/>
    </font>
    <font>
      <b/>
      <sz val="14"/>
      <color rgb="FF000000"/>
      <name val="Wingdings"/>
    </font>
    <font>
      <b/>
      <sz val="11"/>
      <color theme="1"/>
      <name val="Cairo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2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trike/>
      <sz val="16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DA8698"/>
        <bgColor rgb="FFDA8698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7CAAC"/>
        <bgColor rgb="FFF7CAAC"/>
      </patternFill>
    </fill>
    <fill>
      <patternFill patternType="solid">
        <fgColor rgb="FF8EAADB"/>
        <bgColor rgb="FF8EAADB"/>
      </patternFill>
    </fill>
    <fill>
      <patternFill patternType="solid">
        <fgColor rgb="FF66FFCC"/>
        <bgColor rgb="FF66FFCC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66FF66"/>
        <bgColor rgb="FF66FF66"/>
      </patternFill>
    </fill>
    <fill>
      <patternFill patternType="solid">
        <fgColor rgb="FF548135"/>
        <bgColor rgb="FF548135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ADB9CA"/>
        <bgColor rgb="FFADB9CA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rgb="FF8EA9DB"/>
        <bgColor rgb="FF8EA9DB"/>
      </patternFill>
    </fill>
    <fill>
      <patternFill patternType="solid">
        <fgColor rgb="FFFF0000"/>
        <bgColor rgb="FFD9D9D9"/>
      </patternFill>
    </fill>
    <fill>
      <patternFill patternType="solid">
        <fgColor theme="0"/>
        <bgColor rgb="FFD9E2F3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8" fillId="0" borderId="5" xfId="0" applyFont="1" applyBorder="1" applyAlignment="1"/>
    <xf numFmtId="0" fontId="8" fillId="0" borderId="0" xfId="0" applyFont="1" applyAlignme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/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3" fillId="0" borderId="0" xfId="0" applyFont="1"/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 wrapText="1"/>
    </xf>
    <xf numFmtId="0" fontId="14" fillId="10" borderId="26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 readingOrder="2"/>
    </xf>
    <xf numFmtId="0" fontId="17" fillId="14" borderId="1" xfId="0" applyFont="1" applyFill="1" applyBorder="1" applyAlignment="1">
      <alignment horizontal="center" vertical="center" wrapText="1" readingOrder="2"/>
    </xf>
    <xf numFmtId="0" fontId="17" fillId="19" borderId="1" xfId="0" applyFont="1" applyFill="1" applyBorder="1" applyAlignment="1">
      <alignment horizontal="center" vertical="center" wrapText="1" readingOrder="2"/>
    </xf>
    <xf numFmtId="0" fontId="16" fillId="14" borderId="7" xfId="0" applyFont="1" applyFill="1" applyBorder="1" applyAlignment="1">
      <alignment horizontal="center" vertical="center" wrapText="1" readingOrder="2"/>
    </xf>
    <xf numFmtId="0" fontId="17" fillId="28" borderId="8" xfId="0" applyFont="1" applyFill="1" applyBorder="1" applyAlignment="1">
      <alignment horizontal="center" vertical="center"/>
    </xf>
    <xf numFmtId="0" fontId="17" fillId="28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 readingOrder="2"/>
    </xf>
    <xf numFmtId="0" fontId="16" fillId="14" borderId="33" xfId="0" applyFont="1" applyFill="1" applyBorder="1" applyAlignment="1">
      <alignment horizontal="center" vertical="center" wrapText="1" readingOrder="2"/>
    </xf>
    <xf numFmtId="0" fontId="17" fillId="29" borderId="1" xfId="0" applyFont="1" applyFill="1" applyBorder="1" applyAlignment="1">
      <alignment horizontal="center" vertical="center" wrapText="1"/>
    </xf>
    <xf numFmtId="0" fontId="17" fillId="28" borderId="5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 readingOrder="2"/>
    </xf>
    <xf numFmtId="0" fontId="19" fillId="0" borderId="35" xfId="0" applyFont="1" applyBorder="1" applyAlignment="1">
      <alignment horizontal="center" vertical="center" wrapText="1" readingOrder="2"/>
    </xf>
    <xf numFmtId="0" fontId="20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3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 wrapText="1"/>
    </xf>
    <xf numFmtId="0" fontId="22" fillId="31" borderId="6" xfId="0" applyFont="1" applyFill="1" applyBorder="1" applyAlignment="1">
      <alignment horizontal="center" vertical="center"/>
    </xf>
    <xf numFmtId="0" fontId="21" fillId="20" borderId="5" xfId="0" applyFont="1" applyFill="1" applyBorder="1" applyAlignment="1">
      <alignment horizontal="center" vertical="center" wrapText="1"/>
    </xf>
    <xf numFmtId="9" fontId="23" fillId="30" borderId="5" xfId="0" applyNumberFormat="1" applyFont="1" applyFill="1" applyBorder="1" applyAlignment="1">
      <alignment horizontal="center" vertical="center"/>
    </xf>
    <xf numFmtId="9" fontId="21" fillId="30" borderId="5" xfId="0" applyNumberFormat="1" applyFont="1" applyFill="1" applyBorder="1" applyAlignment="1">
      <alignment horizontal="center" vertical="center" wrapText="1"/>
    </xf>
    <xf numFmtId="9" fontId="19" fillId="30" borderId="5" xfId="0" applyNumberFormat="1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9" fontId="19" fillId="24" borderId="5" xfId="0" applyNumberFormat="1" applyFont="1" applyFill="1" applyBorder="1" applyAlignment="1">
      <alignment horizontal="center" vertical="center" wrapText="1" readingOrder="2"/>
    </xf>
    <xf numFmtId="9" fontId="2" fillId="30" borderId="5" xfId="0" applyNumberFormat="1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 readingOrder="2"/>
    </xf>
    <xf numFmtId="0" fontId="24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 wrapText="1"/>
    </xf>
    <xf numFmtId="0" fontId="22" fillId="31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2" fillId="31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1" fillId="31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5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19" fillId="24" borderId="5" xfId="0" applyFont="1" applyFill="1" applyBorder="1" applyAlignment="1">
      <alignment horizontal="center" vertical="center" wrapText="1" readingOrder="2"/>
    </xf>
    <xf numFmtId="0" fontId="26" fillId="0" borderId="8" xfId="0" applyFont="1" applyBorder="1" applyAlignment="1">
      <alignment horizontal="center"/>
    </xf>
    <xf numFmtId="0" fontId="27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1" fillId="3" borderId="5" xfId="0" applyFont="1" applyFill="1" applyBorder="1" applyAlignment="1">
      <alignment horizontal="center" vertical="center" wrapText="1"/>
    </xf>
    <xf numFmtId="0" fontId="28" fillId="3" borderId="6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5" xfId="0" applyFont="1" applyBorder="1" applyAlignment="1">
      <alignment horizontal="right"/>
    </xf>
    <xf numFmtId="0" fontId="28" fillId="0" borderId="8" xfId="0" applyFont="1" applyBorder="1" applyAlignment="1">
      <alignment horizontal="center"/>
    </xf>
    <xf numFmtId="0" fontId="28" fillId="0" borderId="5" xfId="0" applyFont="1" applyBorder="1" applyAlignment="1">
      <alignment horizontal="right"/>
    </xf>
    <xf numFmtId="0" fontId="28" fillId="3" borderId="6" xfId="0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9" fillId="31" borderId="6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0" fillId="0" borderId="2" xfId="0" applyNumberFormat="1" applyFont="1" applyBorder="1" applyAlignment="1">
      <alignment horizontal="center"/>
    </xf>
    <xf numFmtId="164" fontId="30" fillId="0" borderId="2" xfId="0" applyNumberFormat="1" applyFont="1" applyBorder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0" fontId="30" fillId="0" borderId="8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 wrapText="1"/>
    </xf>
    <xf numFmtId="0" fontId="3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17" fillId="0" borderId="5" xfId="0" applyFont="1" applyBorder="1" applyAlignment="1">
      <alignment horizontal="center" vertical="center" wrapText="1" readingOrder="2"/>
    </xf>
    <xf numFmtId="0" fontId="33" fillId="0" borderId="5" xfId="0" applyFont="1" applyBorder="1" applyAlignment="1">
      <alignment horizontal="center" vertical="center" wrapText="1" readingOrder="2"/>
    </xf>
    <xf numFmtId="0" fontId="34" fillId="0" borderId="5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/>
    </xf>
    <xf numFmtId="0" fontId="8" fillId="0" borderId="0" xfId="0" applyFont="1"/>
    <xf numFmtId="0" fontId="36" fillId="5" borderId="17" xfId="0" applyFont="1" applyFill="1" applyBorder="1" applyAlignment="1">
      <alignment horizontal="center" vertical="center" wrapText="1"/>
    </xf>
    <xf numFmtId="0" fontId="37" fillId="5" borderId="37" xfId="0" applyFont="1" applyFill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8" fillId="1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8" fillId="0" borderId="5" xfId="0" applyFont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9" fontId="7" fillId="3" borderId="5" xfId="0" applyNumberFormat="1" applyFont="1" applyFill="1" applyBorder="1" applyAlignment="1">
      <alignment horizontal="center"/>
    </xf>
    <xf numFmtId="9" fontId="7" fillId="0" borderId="0" xfId="0" applyNumberFormat="1" applyFont="1"/>
    <xf numFmtId="0" fontId="5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9" fillId="3" borderId="5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0" fillId="3" borderId="5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1" fillId="33" borderId="5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/>
    </xf>
    <xf numFmtId="0" fontId="21" fillId="33" borderId="5" xfId="0" applyFont="1" applyFill="1" applyBorder="1" applyAlignment="1">
      <alignment horizontal="center" vertical="center"/>
    </xf>
    <xf numFmtId="0" fontId="31" fillId="33" borderId="5" xfId="0" applyFont="1" applyFill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4" borderId="44" xfId="0" applyFont="1" applyFill="1" applyBorder="1"/>
    <xf numFmtId="0" fontId="44" fillId="34" borderId="47" xfId="0" applyFont="1" applyFill="1" applyBorder="1" applyAlignment="1">
      <alignment horizontal="center" vertical="center" wrapText="1"/>
    </xf>
    <xf numFmtId="0" fontId="44" fillId="35" borderId="47" xfId="0" applyFont="1" applyFill="1" applyBorder="1" applyAlignment="1">
      <alignment horizontal="center" vertical="center" wrapText="1"/>
    </xf>
    <xf numFmtId="0" fontId="44" fillId="35" borderId="47" xfId="0" applyFont="1" applyFill="1" applyBorder="1" applyAlignment="1">
      <alignment horizontal="center" vertical="center" wrapText="1"/>
    </xf>
    <xf numFmtId="0" fontId="44" fillId="34" borderId="48" xfId="0" applyFont="1" applyFill="1" applyBorder="1" applyAlignment="1">
      <alignment horizontal="center" vertical="center" wrapText="1"/>
    </xf>
    <xf numFmtId="0" fontId="10" fillId="4" borderId="44" xfId="0" applyFont="1" applyFill="1" applyBorder="1"/>
    <xf numFmtId="0" fontId="3" fillId="0" borderId="49" xfId="0" applyFont="1" applyBorder="1" applyAlignment="1">
      <alignment horizontal="center" vertical="center"/>
    </xf>
    <xf numFmtId="0" fontId="38" fillId="0" borderId="50" xfId="0" applyFont="1" applyBorder="1" applyAlignment="1">
      <alignment horizontal="center" vertical="center" wrapText="1" readingOrder="2"/>
    </xf>
    <xf numFmtId="0" fontId="38" fillId="0" borderId="5" xfId="0" applyFont="1" applyBorder="1" applyAlignment="1">
      <alignment horizontal="center" vertical="center" wrapText="1" readingOrder="2"/>
    </xf>
    <xf numFmtId="0" fontId="10" fillId="4" borderId="44" xfId="0" applyFont="1" applyFill="1" applyBorder="1" applyAlignment="1"/>
    <xf numFmtId="0" fontId="3" fillId="0" borderId="4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8" fillId="0" borderId="5" xfId="0" applyFont="1" applyBorder="1" applyAlignment="1">
      <alignment horizontal="center" wrapText="1"/>
    </xf>
    <xf numFmtId="0" fontId="3" fillId="0" borderId="5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44" fillId="11" borderId="51" xfId="0" applyFont="1" applyFill="1" applyBorder="1" applyAlignment="1">
      <alignment horizontal="center" vertical="center"/>
    </xf>
    <xf numFmtId="0" fontId="46" fillId="0" borderId="0" xfId="0" applyFont="1"/>
    <xf numFmtId="0" fontId="44" fillId="34" borderId="5" xfId="0" applyFont="1" applyFill="1" applyBorder="1" applyAlignment="1">
      <alignment horizontal="center" vertical="center" wrapText="1"/>
    </xf>
    <xf numFmtId="0" fontId="44" fillId="35" borderId="5" xfId="0" applyFont="1" applyFill="1" applyBorder="1" applyAlignment="1">
      <alignment horizontal="center" vertical="center" wrapText="1"/>
    </xf>
    <xf numFmtId="0" fontId="47" fillId="4" borderId="44" xfId="0" applyFont="1" applyFill="1" applyBorder="1"/>
    <xf numFmtId="0" fontId="45" fillId="0" borderId="1" xfId="0" applyFont="1" applyBorder="1" applyAlignment="1">
      <alignment horizontal="center" vertical="center"/>
    </xf>
    <xf numFmtId="10" fontId="38" fillId="0" borderId="1" xfId="0" applyNumberFormat="1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6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37" fillId="5" borderId="52" xfId="0" applyFont="1" applyFill="1" applyBorder="1" applyAlignment="1">
      <alignment horizontal="center" vertical="center"/>
    </xf>
    <xf numFmtId="0" fontId="7" fillId="0" borderId="13" xfId="0" applyFont="1" applyBorder="1"/>
    <xf numFmtId="0" fontId="38" fillId="12" borderId="58" xfId="0" applyFont="1" applyFill="1" applyBorder="1" applyAlignment="1">
      <alignment horizontal="center" vertical="center"/>
    </xf>
    <xf numFmtId="0" fontId="38" fillId="12" borderId="58" xfId="0" applyFont="1" applyFill="1" applyBorder="1" applyAlignment="1">
      <alignment horizontal="center" vertical="center" wrapText="1"/>
    </xf>
    <xf numFmtId="0" fontId="38" fillId="12" borderId="58" xfId="0" applyFont="1" applyFill="1" applyBorder="1" applyAlignment="1">
      <alignment horizontal="center" vertical="center"/>
    </xf>
    <xf numFmtId="0" fontId="38" fillId="12" borderId="59" xfId="0" applyFont="1" applyFill="1" applyBorder="1" applyAlignment="1">
      <alignment horizontal="center" vertical="center"/>
    </xf>
    <xf numFmtId="0" fontId="38" fillId="12" borderId="59" xfId="0" applyFont="1" applyFill="1" applyBorder="1" applyAlignment="1">
      <alignment horizontal="center" vertical="center"/>
    </xf>
    <xf numFmtId="9" fontId="38" fillId="0" borderId="5" xfId="0" applyNumberFormat="1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/>
    <xf numFmtId="0" fontId="36" fillId="5" borderId="18" xfId="0" applyFont="1" applyFill="1" applyBorder="1" applyAlignment="1">
      <alignment horizontal="center" vertical="center" wrapText="1"/>
    </xf>
    <xf numFmtId="0" fontId="36" fillId="5" borderId="19" xfId="0" applyFont="1" applyFill="1" applyBorder="1" applyAlignment="1">
      <alignment horizontal="center" vertical="center" wrapText="1"/>
    </xf>
    <xf numFmtId="0" fontId="37" fillId="5" borderId="60" xfId="0" applyFont="1" applyFill="1" applyBorder="1" applyAlignment="1">
      <alignment horizontal="center" vertical="center"/>
    </xf>
    <xf numFmtId="0" fontId="37" fillId="5" borderId="53" xfId="0" applyFont="1" applyFill="1" applyBorder="1" applyAlignment="1">
      <alignment horizontal="center" vertical="center"/>
    </xf>
    <xf numFmtId="0" fontId="38" fillId="14" borderId="5" xfId="0" applyFont="1" applyFill="1" applyBorder="1" applyAlignment="1">
      <alignment horizontal="center" vertical="center"/>
    </xf>
    <xf numFmtId="49" fontId="21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0" borderId="0" xfId="0" applyFont="1" applyFill="1" applyAlignment="1"/>
    <xf numFmtId="0" fontId="3" fillId="30" borderId="5" xfId="0" applyFont="1" applyFill="1" applyBorder="1" applyAlignment="1">
      <alignment horizontal="center"/>
    </xf>
    <xf numFmtId="0" fontId="3" fillId="3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13" xfId="0" applyFont="1" applyBorder="1"/>
    <xf numFmtId="0" fontId="15" fillId="34" borderId="5" xfId="0" applyFont="1" applyFill="1" applyBorder="1" applyAlignment="1">
      <alignment horizontal="center" vertical="center" wrapText="1" readingOrder="2"/>
    </xf>
    <xf numFmtId="0" fontId="15" fillId="29" borderId="5" xfId="0" applyFont="1" applyFill="1" applyBorder="1" applyAlignment="1">
      <alignment horizontal="center" vertical="center" wrapText="1" readingOrder="2"/>
    </xf>
    <xf numFmtId="0" fontId="15" fillId="27" borderId="5" xfId="0" applyFont="1" applyFill="1" applyBorder="1" applyAlignment="1">
      <alignment horizontal="center" vertical="center" wrapText="1" readingOrder="2"/>
    </xf>
    <xf numFmtId="0" fontId="15" fillId="27" borderId="5" xfId="0" applyFont="1" applyFill="1" applyBorder="1" applyAlignment="1">
      <alignment horizontal="center" vertical="center" wrapText="1" readingOrder="2"/>
    </xf>
    <xf numFmtId="0" fontId="50" fillId="4" borderId="5" xfId="0" applyFont="1" applyFill="1" applyBorder="1" applyAlignment="1">
      <alignment horizontal="center" vertical="center" wrapText="1" readingOrder="2"/>
    </xf>
    <xf numFmtId="0" fontId="30" fillId="3" borderId="5" xfId="0" applyFont="1" applyFill="1" applyBorder="1" applyAlignment="1">
      <alignment horizontal="center"/>
    </xf>
    <xf numFmtId="1" fontId="49" fillId="3" borderId="6" xfId="0" applyNumberFormat="1" applyFont="1" applyFill="1" applyBorder="1" applyAlignment="1">
      <alignment horizontal="center"/>
    </xf>
    <xf numFmtId="1" fontId="51" fillId="3" borderId="5" xfId="0" applyNumberFormat="1" applyFont="1" applyFill="1" applyBorder="1" applyAlignment="1">
      <alignment horizontal="center"/>
    </xf>
    <xf numFmtId="0" fontId="30" fillId="3" borderId="6" xfId="0" applyFont="1" applyFill="1" applyBorder="1" applyAlignment="1">
      <alignment horizontal="center"/>
    </xf>
    <xf numFmtId="1" fontId="52" fillId="3" borderId="5" xfId="0" applyNumberFormat="1" applyFont="1" applyFill="1" applyBorder="1" applyAlignment="1">
      <alignment horizontal="center"/>
    </xf>
    <xf numFmtId="1" fontId="51" fillId="3" borderId="5" xfId="0" applyNumberFormat="1" applyFont="1" applyFill="1" applyBorder="1" applyAlignment="1">
      <alignment horizontal="center" vertical="center" wrapText="1" readingOrder="2"/>
    </xf>
    <xf numFmtId="0" fontId="51" fillId="3" borderId="5" xfId="0" applyFont="1" applyFill="1" applyBorder="1" applyAlignment="1">
      <alignment horizontal="center"/>
    </xf>
    <xf numFmtId="0" fontId="53" fillId="3" borderId="5" xfId="0" applyFont="1" applyFill="1" applyBorder="1" applyAlignment="1">
      <alignment horizontal="center"/>
    </xf>
    <xf numFmtId="0" fontId="9" fillId="0" borderId="0" xfId="0" applyFont="1" applyAlignment="1"/>
    <xf numFmtId="0" fontId="52" fillId="3" borderId="5" xfId="0" applyFont="1" applyFill="1" applyBorder="1" applyAlignment="1">
      <alignment horizontal="center"/>
    </xf>
    <xf numFmtId="1" fontId="52" fillId="3" borderId="5" xfId="0" applyNumberFormat="1" applyFont="1" applyFill="1" applyBorder="1" applyAlignment="1">
      <alignment horizontal="center"/>
    </xf>
    <xf numFmtId="0" fontId="51" fillId="3" borderId="5" xfId="0" applyFont="1" applyFill="1" applyBorder="1" applyAlignment="1">
      <alignment horizontal="center" vertical="center" wrapText="1" readingOrder="2"/>
    </xf>
    <xf numFmtId="1" fontId="55" fillId="3" borderId="5" xfId="0" applyNumberFormat="1" applyFont="1" applyFill="1" applyBorder="1" applyAlignment="1">
      <alignment horizontal="center"/>
    </xf>
    <xf numFmtId="1" fontId="33" fillId="3" borderId="5" xfId="0" applyNumberFormat="1" applyFont="1" applyFill="1" applyBorder="1" applyAlignment="1">
      <alignment horizontal="center" vertical="center" wrapText="1" readingOrder="2"/>
    </xf>
    <xf numFmtId="1" fontId="33" fillId="3" borderId="5" xfId="0" applyNumberFormat="1" applyFont="1" applyFill="1" applyBorder="1" applyAlignment="1">
      <alignment horizontal="center"/>
    </xf>
    <xf numFmtId="1" fontId="54" fillId="14" borderId="5" xfId="0" applyNumberFormat="1" applyFont="1" applyFill="1" applyBorder="1" applyAlignment="1">
      <alignment horizontal="center"/>
    </xf>
    <xf numFmtId="1" fontId="7" fillId="0" borderId="0" xfId="0" applyNumberFormat="1" applyFont="1"/>
    <xf numFmtId="0" fontId="56" fillId="0" borderId="0" xfId="0" applyFont="1" applyAlignment="1"/>
    <xf numFmtId="0" fontId="56" fillId="0" borderId="0" xfId="0" applyFont="1" applyAlignment="1"/>
    <xf numFmtId="0" fontId="57" fillId="0" borderId="0" xfId="0" applyFont="1" applyAlignment="1">
      <alignment horizontal="left"/>
    </xf>
    <xf numFmtId="0" fontId="58" fillId="0" borderId="0" xfId="0" applyFont="1" applyAlignment="1">
      <alignment horizontal="right"/>
    </xf>
    <xf numFmtId="0" fontId="57" fillId="0" borderId="0" xfId="0" applyFont="1" applyAlignment="1">
      <alignment horizontal="left"/>
    </xf>
    <xf numFmtId="0" fontId="56" fillId="30" borderId="6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61" fillId="3" borderId="6" xfId="0" applyFont="1" applyFill="1" applyBorder="1" applyAlignment="1">
      <alignment horizontal="center" vertical="center"/>
    </xf>
    <xf numFmtId="0" fontId="61" fillId="3" borderId="6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6" fillId="0" borderId="6" xfId="0" applyFont="1" applyBorder="1" applyAlignment="1">
      <alignment vertical="center"/>
    </xf>
    <xf numFmtId="0" fontId="63" fillId="3" borderId="6" xfId="0" applyFont="1" applyFill="1" applyBorder="1" applyAlignment="1">
      <alignment horizontal="center" vertical="center"/>
    </xf>
    <xf numFmtId="0" fontId="63" fillId="3" borderId="6" xfId="0" applyFont="1" applyFill="1" applyBorder="1" applyAlignment="1">
      <alignment horizontal="center" vertical="center"/>
    </xf>
    <xf numFmtId="0" fontId="37" fillId="0" borderId="0" xfId="0" applyFont="1" applyAlignment="1"/>
    <xf numFmtId="0" fontId="2" fillId="3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1" fillId="3" borderId="5" xfId="0" applyFont="1" applyFill="1" applyBorder="1" applyAlignment="1">
      <alignment horizontal="center"/>
    </xf>
    <xf numFmtId="0" fontId="2" fillId="30" borderId="6" xfId="0" applyFont="1" applyFill="1" applyBorder="1" applyAlignment="1">
      <alignment horizontal="center"/>
    </xf>
    <xf numFmtId="0" fontId="61" fillId="3" borderId="6" xfId="0" applyFont="1" applyFill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/>
    <xf numFmtId="9" fontId="2" fillId="30" borderId="5" xfId="1" applyFont="1" applyFill="1" applyBorder="1" applyAlignment="1">
      <alignment horizontal="center" vertical="center"/>
    </xf>
    <xf numFmtId="9" fontId="2" fillId="41" borderId="5" xfId="1" applyFont="1" applyFill="1" applyBorder="1" applyAlignment="1">
      <alignment horizontal="center" vertical="center"/>
    </xf>
    <xf numFmtId="9" fontId="7" fillId="0" borderId="0" xfId="1" applyFont="1"/>
    <xf numFmtId="9" fontId="7" fillId="0" borderId="5" xfId="0" applyNumberFormat="1" applyFont="1" applyBorder="1" applyAlignment="1">
      <alignment horizontal="center" vertical="center"/>
    </xf>
    <xf numFmtId="1" fontId="54" fillId="42" borderId="5" xfId="0" applyNumberFormat="1" applyFont="1" applyFill="1" applyBorder="1" applyAlignment="1">
      <alignment horizontal="center"/>
    </xf>
    <xf numFmtId="0" fontId="66" fillId="0" borderId="5" xfId="0" applyFont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0" fontId="67" fillId="3" borderId="5" xfId="0" applyFont="1" applyFill="1" applyBorder="1" applyAlignment="1">
      <alignment horizontal="center" vertical="center"/>
    </xf>
    <xf numFmtId="0" fontId="67" fillId="30" borderId="5" xfId="0" applyFont="1" applyFill="1" applyBorder="1" applyAlignment="1">
      <alignment horizontal="center" vertical="center"/>
    </xf>
    <xf numFmtId="0" fontId="66" fillId="14" borderId="5" xfId="0" applyFont="1" applyFill="1" applyBorder="1" applyAlignment="1">
      <alignment horizontal="center" vertical="center"/>
    </xf>
    <xf numFmtId="0" fontId="67" fillId="38" borderId="5" xfId="0" applyFont="1" applyFill="1" applyBorder="1" applyAlignment="1">
      <alignment horizontal="center" vertical="center"/>
    </xf>
    <xf numFmtId="0" fontId="68" fillId="3" borderId="5" xfId="0" applyFont="1" applyFill="1" applyBorder="1" applyAlignment="1">
      <alignment horizontal="center" vertical="center"/>
    </xf>
    <xf numFmtId="0" fontId="64" fillId="0" borderId="5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67" fillId="32" borderId="5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9" fillId="39" borderId="5" xfId="0" applyFont="1" applyFill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5" fillId="0" borderId="5" xfId="0" applyFont="1" applyBorder="1" applyAlignment="1">
      <alignment horizontal="center" vertical="center"/>
    </xf>
    <xf numFmtId="0" fontId="71" fillId="0" borderId="9" xfId="0" applyFont="1" applyBorder="1" applyAlignment="1">
      <alignment horizontal="center"/>
    </xf>
    <xf numFmtId="0" fontId="72" fillId="0" borderId="5" xfId="0" applyFont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/>
    </xf>
    <xf numFmtId="0" fontId="71" fillId="0" borderId="0" xfId="0" applyFont="1" applyAlignment="1">
      <alignment horizontal="center" vertical="center"/>
    </xf>
    <xf numFmtId="0" fontId="71" fillId="3" borderId="5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/>
    </xf>
    <xf numFmtId="0" fontId="18" fillId="15" borderId="1" xfId="0" applyFont="1" applyFill="1" applyBorder="1" applyAlignment="1">
      <alignment horizontal="center" vertical="center" wrapText="1" readingOrder="2"/>
    </xf>
    <xf numFmtId="0" fontId="4" fillId="0" borderId="7" xfId="0" applyFont="1" applyBorder="1"/>
    <xf numFmtId="0" fontId="4" fillId="0" borderId="33" xfId="0" applyFont="1" applyBorder="1"/>
    <xf numFmtId="0" fontId="17" fillId="16" borderId="1" xfId="0" applyFont="1" applyFill="1" applyBorder="1" applyAlignment="1">
      <alignment horizontal="center" vertical="center" wrapText="1" readingOrder="2"/>
    </xf>
    <xf numFmtId="0" fontId="18" fillId="16" borderId="1" xfId="0" applyFont="1" applyFill="1" applyBorder="1" applyAlignment="1">
      <alignment horizontal="center" vertical="center" wrapText="1" readingOrder="2"/>
    </xf>
    <xf numFmtId="0" fontId="17" fillId="19" borderId="1" xfId="0" applyFont="1" applyFill="1" applyBorder="1" applyAlignment="1">
      <alignment horizontal="center" vertical="center" wrapText="1" readingOrder="2"/>
    </xf>
    <xf numFmtId="0" fontId="17" fillId="20" borderId="1" xfId="0" applyFont="1" applyFill="1" applyBorder="1" applyAlignment="1">
      <alignment horizontal="center" vertical="center" wrapText="1" readingOrder="2"/>
    </xf>
    <xf numFmtId="0" fontId="17" fillId="21" borderId="1" xfId="0" applyFont="1" applyFill="1" applyBorder="1" applyAlignment="1">
      <alignment horizontal="center" vertical="center" wrapText="1" readingOrder="2"/>
    </xf>
    <xf numFmtId="0" fontId="17" fillId="22" borderId="1" xfId="0" applyFont="1" applyFill="1" applyBorder="1" applyAlignment="1">
      <alignment horizontal="center" vertical="center" wrapText="1" readingOrder="2"/>
    </xf>
    <xf numFmtId="10" fontId="17" fillId="24" borderId="1" xfId="0" applyNumberFormat="1" applyFont="1" applyFill="1" applyBorder="1" applyAlignment="1">
      <alignment horizontal="center" vertical="center" wrapText="1" readingOrder="2"/>
    </xf>
    <xf numFmtId="0" fontId="17" fillId="25" borderId="1" xfId="0" applyFont="1" applyFill="1" applyBorder="1" applyAlignment="1">
      <alignment horizontal="center" vertical="center" wrapText="1" readingOrder="2"/>
    </xf>
    <xf numFmtId="0" fontId="17" fillId="23" borderId="1" xfId="0" applyFont="1" applyFill="1" applyBorder="1" applyAlignment="1">
      <alignment horizontal="center" vertical="center" wrapText="1" readingOrder="2"/>
    </xf>
    <xf numFmtId="0" fontId="17" fillId="24" borderId="1" xfId="0" applyFont="1" applyFill="1" applyBorder="1" applyAlignment="1">
      <alignment horizontal="center" vertical="center" wrapText="1" readingOrder="2"/>
    </xf>
    <xf numFmtId="0" fontId="16" fillId="15" borderId="1" xfId="0" applyFont="1" applyFill="1" applyBorder="1" applyAlignment="1">
      <alignment horizontal="center" vertical="center" wrapText="1" readingOrder="2"/>
    </xf>
    <xf numFmtId="0" fontId="14" fillId="14" borderId="28" xfId="0" applyFont="1" applyFill="1" applyBorder="1" applyAlignment="1">
      <alignment horizontal="center" vertical="center" wrapText="1" readingOrder="2"/>
    </xf>
    <xf numFmtId="0" fontId="4" fillId="0" borderId="30" xfId="0" applyFont="1" applyBorder="1"/>
    <xf numFmtId="0" fontId="4" fillId="0" borderId="32" xfId="0" applyFont="1" applyBorder="1"/>
    <xf numFmtId="0" fontId="16" fillId="15" borderId="2" xfId="0" applyFont="1" applyFill="1" applyBorder="1" applyAlignment="1">
      <alignment horizontal="center" vertical="center" wrapText="1" readingOrder="2"/>
    </xf>
    <xf numFmtId="0" fontId="4" fillId="0" borderId="4" xfId="0" applyFont="1" applyBorder="1"/>
    <xf numFmtId="0" fontId="4" fillId="0" borderId="3" xfId="0" applyFont="1" applyBorder="1"/>
    <xf numFmtId="0" fontId="17" fillId="14" borderId="1" xfId="0" applyFont="1" applyFill="1" applyBorder="1" applyAlignment="1">
      <alignment horizontal="center" vertical="center" wrapText="1"/>
    </xf>
    <xf numFmtId="0" fontId="17" fillId="27" borderId="2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 vertical="center" wrapText="1"/>
    </xf>
    <xf numFmtId="0" fontId="17" fillId="8" borderId="16" xfId="0" applyFont="1" applyFill="1" applyBorder="1" applyAlignment="1">
      <alignment horizontal="center" vertical="center" wrapText="1" readingOrder="2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4" xfId="0" applyFont="1" applyBorder="1"/>
    <xf numFmtId="0" fontId="0" fillId="0" borderId="0" xfId="0" applyFont="1" applyAlignment="1"/>
    <xf numFmtId="0" fontId="4" fillId="0" borderId="13" xfId="0" applyFont="1" applyBorder="1"/>
    <xf numFmtId="0" fontId="17" fillId="17" borderId="2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 readingOrder="2"/>
    </xf>
    <xf numFmtId="0" fontId="17" fillId="26" borderId="2" xfId="0" applyFont="1" applyFill="1" applyBorder="1" applyAlignment="1">
      <alignment horizontal="center" vertical="center" wrapText="1"/>
    </xf>
    <xf numFmtId="0" fontId="17" fillId="27" borderId="1" xfId="0" applyFont="1" applyFill="1" applyBorder="1" applyAlignment="1">
      <alignment horizontal="center" vertical="center"/>
    </xf>
    <xf numFmtId="0" fontId="17" fillId="27" borderId="1" xfId="0" applyFont="1" applyFill="1" applyBorder="1" applyAlignment="1">
      <alignment horizontal="center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17" fillId="24" borderId="2" xfId="0" applyFont="1" applyFill="1" applyBorder="1" applyAlignment="1">
      <alignment horizontal="center" vertical="center" wrapText="1" readingOrder="2"/>
    </xf>
    <xf numFmtId="0" fontId="17" fillId="2" borderId="2" xfId="0" applyFont="1" applyFill="1" applyBorder="1" applyAlignment="1">
      <alignment horizontal="center" vertical="center" wrapText="1" readingOrder="2"/>
    </xf>
    <xf numFmtId="0" fontId="17" fillId="2" borderId="1" xfId="0" applyFont="1" applyFill="1" applyBorder="1" applyAlignment="1">
      <alignment horizontal="center" vertical="center" wrapText="1" readingOrder="2"/>
    </xf>
    <xf numFmtId="0" fontId="17" fillId="8" borderId="1" xfId="0" applyFont="1" applyFill="1" applyBorder="1" applyAlignment="1">
      <alignment horizontal="center" vertical="center" wrapText="1" readingOrder="2"/>
    </xf>
    <xf numFmtId="0" fontId="14" fillId="10" borderId="25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4" xfId="0" applyFont="1" applyBorder="1"/>
    <xf numFmtId="0" fontId="15" fillId="8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wrapText="1"/>
    </xf>
    <xf numFmtId="0" fontId="14" fillId="12" borderId="25" xfId="0" applyFont="1" applyFill="1" applyBorder="1" applyAlignment="1">
      <alignment horizontal="center" vertical="center" wrapText="1"/>
    </xf>
    <xf numFmtId="0" fontId="14" fillId="13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4" fillId="0" borderId="27" xfId="0" applyFont="1" applyBorder="1"/>
    <xf numFmtId="0" fontId="12" fillId="5" borderId="20" xfId="0" applyFont="1" applyFill="1" applyBorder="1" applyAlignment="1">
      <alignment horizontal="center" vertical="center"/>
    </xf>
    <xf numFmtId="0" fontId="4" fillId="0" borderId="21" xfId="0" applyFont="1" applyBorder="1"/>
    <xf numFmtId="0" fontId="14" fillId="6" borderId="23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/>
    </xf>
    <xf numFmtId="0" fontId="14" fillId="8" borderId="25" xfId="0" applyFont="1" applyFill="1" applyBorder="1" applyAlignment="1">
      <alignment horizontal="center" vertical="center" wrapText="1" readingOrder="2"/>
    </xf>
    <xf numFmtId="0" fontId="14" fillId="2" borderId="25" xfId="0" applyFont="1" applyFill="1" applyBorder="1" applyAlignment="1">
      <alignment horizontal="center" vertical="center" wrapText="1" readingOrder="2"/>
    </xf>
    <xf numFmtId="0" fontId="14" fillId="9" borderId="25" xfId="0" applyFont="1" applyFill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 wrapText="1" readingOrder="2"/>
    </xf>
    <xf numFmtId="0" fontId="17" fillId="25" borderId="29" xfId="0" applyFont="1" applyFill="1" applyBorder="1" applyAlignment="1">
      <alignment horizontal="center" vertical="center" wrapText="1" readingOrder="2"/>
    </xf>
    <xf numFmtId="0" fontId="4" fillId="0" borderId="31" xfId="0" applyFont="1" applyBorder="1"/>
    <xf numFmtId="0" fontId="4" fillId="0" borderId="34" xfId="0" applyFont="1" applyBorder="1"/>
    <xf numFmtId="0" fontId="17" fillId="14" borderId="2" xfId="0" applyFont="1" applyFill="1" applyBorder="1" applyAlignment="1">
      <alignment horizontal="center" vertical="center" wrapText="1" readingOrder="2"/>
    </xf>
    <xf numFmtId="0" fontId="17" fillId="16" borderId="2" xfId="0" applyFont="1" applyFill="1" applyBorder="1" applyAlignment="1">
      <alignment horizontal="center" vertical="center" wrapText="1" readingOrder="2"/>
    </xf>
    <xf numFmtId="0" fontId="17" fillId="6" borderId="2" xfId="0" applyFont="1" applyFill="1" applyBorder="1" applyAlignment="1">
      <alignment horizontal="center" vertical="center" wrapText="1" readingOrder="2"/>
    </xf>
    <xf numFmtId="9" fontId="38" fillId="14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36" fillId="5" borderId="17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38" fillId="14" borderId="38" xfId="0" applyFont="1" applyFill="1" applyBorder="1" applyAlignment="1">
      <alignment horizontal="center" vertical="center"/>
    </xf>
    <xf numFmtId="0" fontId="4" fillId="0" borderId="42" xfId="0" applyFont="1" applyBorder="1"/>
    <xf numFmtId="0" fontId="4" fillId="0" borderId="43" xfId="0" applyFont="1" applyBorder="1"/>
    <xf numFmtId="0" fontId="37" fillId="5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37" fillId="5" borderId="2" xfId="0" applyFont="1" applyFill="1" applyBorder="1" applyAlignment="1">
      <alignment horizontal="center" vertical="center"/>
    </xf>
    <xf numFmtId="0" fontId="38" fillId="14" borderId="1" xfId="0" applyFont="1" applyFill="1" applyBorder="1" applyAlignment="1">
      <alignment horizontal="center" vertical="center" wrapText="1"/>
    </xf>
    <xf numFmtId="0" fontId="38" fillId="14" borderId="2" xfId="0" applyFont="1" applyFill="1" applyBorder="1" applyAlignment="1">
      <alignment horizontal="center" vertical="center" wrapText="1"/>
    </xf>
    <xf numFmtId="0" fontId="45" fillId="36" borderId="56" xfId="0" applyFont="1" applyFill="1" applyBorder="1" applyAlignment="1">
      <alignment horizontal="center" vertical="center"/>
    </xf>
    <xf numFmtId="0" fontId="4" fillId="0" borderId="57" xfId="0" applyFont="1" applyBorder="1"/>
    <xf numFmtId="0" fontId="43" fillId="5" borderId="45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4" fillId="0" borderId="46" xfId="0" applyFont="1" applyBorder="1"/>
    <xf numFmtId="0" fontId="37" fillId="5" borderId="45" xfId="0" applyFont="1" applyFill="1" applyBorder="1" applyAlignment="1">
      <alignment horizontal="center" vertical="center"/>
    </xf>
    <xf numFmtId="0" fontId="44" fillId="11" borderId="45" xfId="0" applyFont="1" applyFill="1" applyBorder="1" applyAlignment="1">
      <alignment horizontal="center" vertical="center"/>
    </xf>
    <xf numFmtId="0" fontId="45" fillId="12" borderId="52" xfId="0" applyFont="1" applyFill="1" applyBorder="1" applyAlignment="1">
      <alignment horizontal="center" vertical="center"/>
    </xf>
    <xf numFmtId="0" fontId="4" fillId="0" borderId="53" xfId="0" applyFont="1" applyBorder="1"/>
    <xf numFmtId="0" fontId="5" fillId="36" borderId="54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37" fillId="5" borderId="5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69" fillId="39" borderId="2" xfId="0" applyFont="1" applyFill="1" applyBorder="1" applyAlignment="1">
      <alignment horizontal="center" vertical="center"/>
    </xf>
    <xf numFmtId="0" fontId="70" fillId="0" borderId="64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7" fillId="0" borderId="0" xfId="0" applyFont="1"/>
    <xf numFmtId="0" fontId="21" fillId="0" borderId="7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39" fillId="37" borderId="1" xfId="0" applyFont="1" applyFill="1" applyBorder="1" applyAlignment="1">
      <alignment horizontal="center" vertical="center"/>
    </xf>
    <xf numFmtId="0" fontId="39" fillId="37" borderId="1" xfId="0" applyFont="1" applyFill="1" applyBorder="1" applyAlignment="1">
      <alignment horizontal="center" vertical="center" wrapText="1"/>
    </xf>
    <xf numFmtId="0" fontId="21" fillId="29" borderId="16" xfId="0" applyFont="1" applyFill="1" applyBorder="1" applyAlignment="1">
      <alignment horizontal="center" vertical="center" wrapText="1"/>
    </xf>
    <xf numFmtId="0" fontId="2" fillId="29" borderId="16" xfId="0" applyFont="1" applyFill="1" applyBorder="1" applyAlignment="1">
      <alignment horizont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/>
    <xf numFmtId="0" fontId="21" fillId="0" borderId="8" xfId="0" applyFont="1" applyBorder="1" applyAlignment="1">
      <alignment horizontal="center" vertical="center" wrapText="1"/>
    </xf>
    <xf numFmtId="0" fontId="21" fillId="29" borderId="1" xfId="0" applyFont="1" applyFill="1" applyBorder="1" applyAlignment="1">
      <alignment horizontal="center" vertical="center" wrapText="1"/>
    </xf>
    <xf numFmtId="0" fontId="21" fillId="37" borderId="1" xfId="0" applyFont="1" applyFill="1" applyBorder="1" applyAlignment="1">
      <alignment horizontal="center" vertical="center"/>
    </xf>
    <xf numFmtId="0" fontId="21" fillId="37" borderId="1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2" fillId="5" borderId="52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 wrapText="1" readingOrder="2"/>
    </xf>
    <xf numFmtId="0" fontId="15" fillId="36" borderId="2" xfId="0" applyFont="1" applyFill="1" applyBorder="1" applyAlignment="1">
      <alignment horizontal="center" vertical="center" wrapText="1" readingOrder="2"/>
    </xf>
    <xf numFmtId="0" fontId="15" fillId="36" borderId="16" xfId="0" applyFont="1" applyFill="1" applyBorder="1" applyAlignment="1">
      <alignment horizontal="center" vertical="center" wrapText="1" readingOrder="2"/>
    </xf>
    <xf numFmtId="0" fontId="15" fillId="15" borderId="1" xfId="0" applyFont="1" applyFill="1" applyBorder="1" applyAlignment="1">
      <alignment horizontal="center" vertical="center" wrapText="1" readingOrder="2"/>
    </xf>
    <xf numFmtId="0" fontId="15" fillId="22" borderId="1" xfId="0" applyFont="1" applyFill="1" applyBorder="1" applyAlignment="1">
      <alignment horizontal="center" vertical="center" wrapText="1" readingOrder="2"/>
    </xf>
    <xf numFmtId="0" fontId="15" fillId="24" borderId="1" xfId="0" applyFont="1" applyFill="1" applyBorder="1" applyAlignment="1">
      <alignment horizontal="center" vertical="center" wrapText="1" readingOrder="2"/>
    </xf>
    <xf numFmtId="0" fontId="15" fillId="16" borderId="2" xfId="0" applyFont="1" applyFill="1" applyBorder="1" applyAlignment="1">
      <alignment horizontal="center" vertical="center" wrapText="1" readingOrder="2"/>
    </xf>
    <xf numFmtId="0" fontId="54" fillId="14" borderId="2" xfId="0" applyFont="1" applyFill="1" applyBorder="1" applyAlignment="1">
      <alignment horizontal="center" vertical="top"/>
    </xf>
    <xf numFmtId="0" fontId="15" fillId="22" borderId="2" xfId="0" applyFont="1" applyFill="1" applyBorder="1" applyAlignment="1">
      <alignment horizontal="center" vertical="center" wrapText="1" readingOrder="2"/>
    </xf>
    <xf numFmtId="0" fontId="2" fillId="30" borderId="0" xfId="0" applyFont="1" applyFill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56" fillId="30" borderId="7" xfId="0" applyFont="1" applyFill="1" applyBorder="1" applyAlignment="1">
      <alignment horizontal="center" vertical="center"/>
    </xf>
    <xf numFmtId="0" fontId="56" fillId="30" borderId="2" xfId="0" applyFont="1" applyFill="1" applyBorder="1" applyAlignment="1">
      <alignment horizontal="center" vertical="center"/>
    </xf>
    <xf numFmtId="0" fontId="58" fillId="0" borderId="0" xfId="0" applyFont="1" applyAlignment="1">
      <alignment horizontal="right"/>
    </xf>
    <xf numFmtId="0" fontId="59" fillId="0" borderId="0" xfId="0" applyFont="1" applyAlignment="1">
      <alignment horizontal="right"/>
    </xf>
    <xf numFmtId="0" fontId="60" fillId="0" borderId="13" xfId="0" applyFont="1" applyBorder="1" applyAlignment="1">
      <alignment horizontal="center" vertical="center"/>
    </xf>
    <xf numFmtId="0" fontId="36" fillId="5" borderId="0" xfId="0" applyFont="1" applyFill="1" applyAlignment="1">
      <alignment horizontal="center"/>
    </xf>
    <xf numFmtId="0" fontId="37" fillId="5" borderId="13" xfId="0" applyFont="1" applyFill="1" applyBorder="1" applyAlignment="1">
      <alignment horizontal="right"/>
    </xf>
    <xf numFmtId="0" fontId="21" fillId="40" borderId="7" xfId="0" applyFont="1" applyFill="1" applyBorder="1" applyAlignment="1">
      <alignment horizontal="center"/>
    </xf>
    <xf numFmtId="0" fontId="21" fillId="4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المدرسي'!$C$27:$C$28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DBE-4D89-B593-9451B83EBB93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المدرسي'!$D$27:$D$28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DBE-4D89-B593-9451B83EBB93}"/>
            </c:ext>
          </c:extLst>
        </c:ser>
        <c:ser>
          <c:idx val="2"/>
          <c:order val="2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المدرسي'!$E$27:$E$28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DBE-4D89-B593-9451B83EBB93}"/>
            </c:ext>
          </c:extLst>
        </c:ser>
        <c:ser>
          <c:idx val="3"/>
          <c:order val="3"/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المدرسي'!$F$27:$F$28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DBE-4D89-B593-9451B83EBB93}"/>
            </c:ext>
          </c:extLst>
        </c:ser>
        <c:ser>
          <c:idx val="4"/>
          <c:order val="4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المدرسي'!$G$27:$G$28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DBE-4D89-B593-9451B83EBB93}"/>
            </c:ext>
          </c:extLst>
        </c:ser>
        <c:ser>
          <c:idx val="5"/>
          <c:order val="5"/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المدرسي'!$H$27:$H$28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DBE-4D89-B593-9451B83EBB93}"/>
            </c:ext>
          </c:extLst>
        </c:ser>
        <c:ser>
          <c:idx val="6"/>
          <c:order val="6"/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'الفحص المدرسي'!$I$27:$I$28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DBE-4D89-B593-9451B83EB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7240951"/>
        <c:axId val="470482927"/>
      </c:barChart>
      <c:catAx>
        <c:axId val="82724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0482927"/>
        <c:crosses val="autoZero"/>
        <c:auto val="1"/>
        <c:lblAlgn val="ctr"/>
        <c:lblOffset val="100"/>
        <c:noMultiLvlLbl val="1"/>
      </c:catAx>
      <c:valAx>
        <c:axId val="470482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72409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8</xdr:row>
      <xdr:rowOff>28575</xdr:rowOff>
    </xdr:from>
    <xdr:ext cx="1876425" cy="333375"/>
    <xdr:sp macro="" textlink="">
      <xdr:nvSpPr>
        <xdr:cNvPr id="3" name="Shape 3"/>
        <xdr:cNvSpPr txBox="1"/>
      </xdr:nvSpPr>
      <xdr:spPr>
        <a:xfrm>
          <a:off x="4409375" y="3618075"/>
          <a:ext cx="18732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400"/>
            <a:buFont typeface="Times New Roman"/>
            <a:buNone/>
          </a:pPr>
          <a:r>
            <a:rPr lang="en-US" sz="14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9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47625</xdr:rowOff>
    </xdr:from>
    <xdr:ext cx="1581150" cy="323850"/>
    <xdr:sp macro="" textlink="">
      <xdr:nvSpPr>
        <xdr:cNvPr id="4" name="Shape 4"/>
        <xdr:cNvSpPr txBox="1"/>
      </xdr:nvSpPr>
      <xdr:spPr>
        <a:xfrm>
          <a:off x="4560188" y="3622838"/>
          <a:ext cx="15716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200"/>
            <a:buFont typeface="Times New Roman"/>
            <a:buNone/>
          </a:pPr>
          <a:r>
            <a:rPr lang="en-US" sz="12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8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152400</xdr:colOff>
      <xdr:row>0</xdr:row>
      <xdr:rowOff>95250</xdr:rowOff>
    </xdr:from>
    <xdr:ext cx="2105025" cy="67627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0</xdr:row>
      <xdr:rowOff>47625</xdr:rowOff>
    </xdr:from>
    <xdr:ext cx="866775" cy="828675"/>
    <xdr:pic>
      <xdr:nvPicPr>
        <xdr:cNvPr id="3" name="image4.png" descr="Logo&#10;&#10;Description automatically generated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66675</xdr:rowOff>
    </xdr:from>
    <xdr:ext cx="1095375" cy="619125"/>
    <xdr:pic>
      <xdr:nvPicPr>
        <xdr:cNvPr id="5" name="image6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866775</xdr:colOff>
      <xdr:row>3</xdr:row>
      <xdr:rowOff>123825</xdr:rowOff>
    </xdr:from>
    <xdr:ext cx="584835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2</xdr:row>
      <xdr:rowOff>133350</xdr:rowOff>
    </xdr:from>
    <xdr:ext cx="1600200" cy="304800"/>
    <xdr:sp macro="" textlink="">
      <xdr:nvSpPr>
        <xdr:cNvPr id="5" name="Shape 5"/>
        <xdr:cNvSpPr txBox="1"/>
      </xdr:nvSpPr>
      <xdr:spPr>
        <a:xfrm>
          <a:off x="4545901" y="3632363"/>
          <a:ext cx="1600199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200"/>
            <a:buFont typeface="Times New Roman"/>
            <a:buNone/>
          </a:pPr>
          <a:r>
            <a:rPr lang="en-US" sz="12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8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19050</xdr:colOff>
      <xdr:row>0</xdr:row>
      <xdr:rowOff>66675</xdr:rowOff>
    </xdr:from>
    <xdr:ext cx="1990725" cy="62865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361950</xdr:colOff>
      <xdr:row>0</xdr:row>
      <xdr:rowOff>66675</xdr:rowOff>
    </xdr:from>
    <xdr:ext cx="800100" cy="723900"/>
    <xdr:pic>
      <xdr:nvPicPr>
        <xdr:cNvPr id="4" name="image4.png" descr="Logo&#10;&#10;Description automatically generated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47625</xdr:rowOff>
    </xdr:from>
    <xdr:ext cx="1038225" cy="523875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47625</xdr:rowOff>
    </xdr:from>
    <xdr:ext cx="1581150" cy="323850"/>
    <xdr:sp macro="" textlink="">
      <xdr:nvSpPr>
        <xdr:cNvPr id="6" name="Shape 6"/>
        <xdr:cNvSpPr txBox="1"/>
      </xdr:nvSpPr>
      <xdr:spPr>
        <a:xfrm>
          <a:off x="4560188" y="3622838"/>
          <a:ext cx="15716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200"/>
            <a:buFont typeface="Times New Roman"/>
            <a:buNone/>
          </a:pPr>
          <a:r>
            <a:rPr lang="en-US" sz="12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8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685800</xdr:colOff>
      <xdr:row>0</xdr:row>
      <xdr:rowOff>28575</xdr:rowOff>
    </xdr:from>
    <xdr:ext cx="2105025" cy="67627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1619250</xdr:colOff>
      <xdr:row>0</xdr:row>
      <xdr:rowOff>19050</xdr:rowOff>
    </xdr:from>
    <xdr:ext cx="657225" cy="695325"/>
    <xdr:pic>
      <xdr:nvPicPr>
        <xdr:cNvPr id="3" name="image4.png" descr="Logo&#10;&#10;Description automatically generated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66675</xdr:rowOff>
    </xdr:from>
    <xdr:ext cx="942975" cy="457200"/>
    <xdr:pic>
      <xdr:nvPicPr>
        <xdr:cNvPr id="4" name="image8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47625</xdr:rowOff>
    </xdr:from>
    <xdr:ext cx="1581150" cy="323850"/>
    <xdr:sp macro="" textlink="">
      <xdr:nvSpPr>
        <xdr:cNvPr id="7" name="Shape 7"/>
        <xdr:cNvSpPr txBox="1"/>
      </xdr:nvSpPr>
      <xdr:spPr>
        <a:xfrm>
          <a:off x="4560188" y="3622838"/>
          <a:ext cx="15716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200"/>
            <a:buFont typeface="Times New Roman"/>
            <a:buNone/>
          </a:pPr>
          <a:r>
            <a:rPr lang="en-US" sz="12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8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29</xdr:col>
      <xdr:colOff>400050</xdr:colOff>
      <xdr:row>0</xdr:row>
      <xdr:rowOff>66675</xdr:rowOff>
    </xdr:from>
    <xdr:ext cx="2105025" cy="67627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257175</xdr:colOff>
      <xdr:row>0</xdr:row>
      <xdr:rowOff>76200</xdr:rowOff>
    </xdr:from>
    <xdr:ext cx="866775" cy="828675"/>
    <xdr:pic>
      <xdr:nvPicPr>
        <xdr:cNvPr id="3" name="image4.png" descr="Logo&#10;&#10;Description automatically generated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66675</xdr:rowOff>
    </xdr:from>
    <xdr:ext cx="1095375" cy="619125"/>
    <xdr:pic>
      <xdr:nvPicPr>
        <xdr:cNvPr id="4" name="image6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4</xdr:row>
      <xdr:rowOff>47625</xdr:rowOff>
    </xdr:from>
    <xdr:ext cx="1876425" cy="333375"/>
    <xdr:sp macro="" textlink="">
      <xdr:nvSpPr>
        <xdr:cNvPr id="9" name="Shape 9"/>
        <xdr:cNvSpPr txBox="1"/>
      </xdr:nvSpPr>
      <xdr:spPr>
        <a:xfrm>
          <a:off x="4409375" y="3618075"/>
          <a:ext cx="18732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SzPts val="1200"/>
            <a:buFont typeface="Times New Roman"/>
            <a:buNone/>
          </a:pPr>
          <a:r>
            <a:rPr lang="en-US" sz="1200" b="1">
              <a:latin typeface="Times New Roman"/>
              <a:ea typeface="Times New Roman"/>
              <a:cs typeface="Times New Roman"/>
              <a:sym typeface="Times New Roman"/>
            </a:rPr>
            <a:t>الإدارة العامة للرعاية الأولية </a:t>
          </a:r>
          <a:endParaRPr sz="8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21</xdr:col>
      <xdr:colOff>428625</xdr:colOff>
      <xdr:row>0</xdr:row>
      <xdr:rowOff>0</xdr:rowOff>
    </xdr:from>
    <xdr:ext cx="2800350" cy="100012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333375</xdr:colOff>
      <xdr:row>0</xdr:row>
      <xdr:rowOff>66675</xdr:rowOff>
    </xdr:from>
    <xdr:ext cx="1304925" cy="1114425"/>
    <xdr:pic>
      <xdr:nvPicPr>
        <xdr:cNvPr id="3" name="image4.png" descr="Logo&#10;&#10;Description automatically generated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0</xdr:row>
      <xdr:rowOff>38100</xdr:rowOff>
    </xdr:from>
    <xdr:ext cx="1666875" cy="828675"/>
    <xdr:pic>
      <xdr:nvPicPr>
        <xdr:cNvPr id="4" name="image6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38350" cy="876300"/>
    <xdr:pic>
      <xdr:nvPicPr>
        <xdr:cNvPr id="2" name="image12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0</xdr:row>
      <xdr:rowOff>0</xdr:rowOff>
    </xdr:from>
    <xdr:ext cx="1209675" cy="1219200"/>
    <xdr:pic>
      <xdr:nvPicPr>
        <xdr:cNvPr id="3" name="image10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666750</xdr:colOff>
      <xdr:row>0</xdr:row>
      <xdr:rowOff>0</xdr:rowOff>
    </xdr:from>
    <xdr:ext cx="2838450" cy="971550"/>
    <xdr:pic>
      <xdr:nvPicPr>
        <xdr:cNvPr id="4" name="image11.png" title="صورة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76200</xdr:rowOff>
    </xdr:from>
    <xdr:ext cx="1600200" cy="552450"/>
    <xdr:pic>
      <xdr:nvPicPr>
        <xdr:cNvPr id="2" name="image19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4</xdr:row>
      <xdr:rowOff>66675</xdr:rowOff>
    </xdr:from>
    <xdr:ext cx="2000250" cy="295275"/>
    <xdr:pic>
      <xdr:nvPicPr>
        <xdr:cNvPr id="3" name="image15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1647825</xdr:colOff>
      <xdr:row>0</xdr:row>
      <xdr:rowOff>104775</xdr:rowOff>
    </xdr:from>
    <xdr:ext cx="676275" cy="619125"/>
    <xdr:pic>
      <xdr:nvPicPr>
        <xdr:cNvPr id="4" name="image17.png" title="صورة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352425</xdr:colOff>
      <xdr:row>0</xdr:row>
      <xdr:rowOff>76200</xdr:rowOff>
    </xdr:from>
    <xdr:ext cx="2085975" cy="666750"/>
    <xdr:pic>
      <xdr:nvPicPr>
        <xdr:cNvPr id="5" name="image16.png" title="صورة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4B083"/>
  </sheetPr>
  <dimension ref="A1:DN1002"/>
  <sheetViews>
    <sheetView showGridLines="0" rightToLeft="1" zoomScale="85" zoomScaleNormal="85" workbookViewId="0">
      <pane xSplit="2" ySplit="13" topLeftCell="AX32" activePane="bottomRight" state="frozen"/>
      <selection pane="topRight" activeCell="C1" sqref="C1"/>
      <selection pane="bottomLeft" activeCell="A14" sqref="A14"/>
      <selection pane="bottomRight" activeCell="BE34" sqref="BE34"/>
    </sheetView>
  </sheetViews>
  <sheetFormatPr defaultColWidth="14.42578125" defaultRowHeight="15" customHeight="1"/>
  <cols>
    <col min="1" max="1" width="8.7109375" customWidth="1"/>
    <col min="2" max="2" width="41.140625" customWidth="1"/>
    <col min="3" max="3" width="10" bestFit="1" customWidth="1"/>
    <col min="4" max="5" width="8.7109375" customWidth="1"/>
    <col min="6" max="6" width="10.85546875" customWidth="1"/>
    <col min="7" max="8" width="8.7109375" customWidth="1"/>
    <col min="9" max="9" width="11.28515625" customWidth="1"/>
    <col min="10" max="11" width="8.7109375" customWidth="1"/>
    <col min="12" max="12" width="10.42578125" customWidth="1"/>
    <col min="13" max="13" width="9.85546875" bestFit="1" customWidth="1"/>
    <col min="14" max="14" width="11.5703125" customWidth="1"/>
    <col min="15" max="15" width="12.28515625" customWidth="1"/>
    <col min="16" max="27" width="8.7109375" customWidth="1"/>
    <col min="28" max="28" width="9.7109375" customWidth="1"/>
    <col min="29" max="53" width="8.7109375" customWidth="1"/>
    <col min="54" max="54" width="9.85546875" bestFit="1" customWidth="1"/>
    <col min="55" max="55" width="8.7109375" customWidth="1"/>
    <col min="56" max="56" width="10.5703125" customWidth="1"/>
    <col min="57" max="57" width="10.28515625" bestFit="1" customWidth="1"/>
    <col min="58" max="58" width="9.85546875" bestFit="1" customWidth="1"/>
    <col min="59" max="59" width="11.42578125" bestFit="1" customWidth="1"/>
    <col min="60" max="60" width="17.140625" customWidth="1"/>
    <col min="61" max="61" width="12.42578125" customWidth="1"/>
    <col min="62" max="63" width="8.7109375" customWidth="1"/>
    <col min="64" max="64" width="12.7109375" customWidth="1"/>
    <col min="65" max="75" width="8.7109375" customWidth="1"/>
    <col min="76" max="76" width="10.85546875" customWidth="1"/>
    <col min="77" max="77" width="12.7109375" customWidth="1"/>
    <col min="78" max="78" width="11.140625" customWidth="1"/>
    <col min="79" max="79" width="11.85546875" customWidth="1"/>
    <col min="80" max="80" width="14" customWidth="1"/>
    <col min="81" max="82" width="8.7109375" customWidth="1"/>
    <col min="83" max="83" width="17.7109375" customWidth="1"/>
    <col min="84" max="88" width="19.140625" customWidth="1"/>
    <col min="89" max="89" width="9.85546875" bestFit="1" customWidth="1"/>
    <col min="90" max="90" width="12" customWidth="1"/>
    <col min="91" max="91" width="12.140625" customWidth="1"/>
    <col min="92" max="92" width="9.5703125" customWidth="1"/>
    <col min="93" max="93" width="11.7109375" customWidth="1"/>
    <col min="94" max="94" width="12.42578125" customWidth="1"/>
    <col min="95" max="95" width="17" customWidth="1"/>
    <col min="96" max="96" width="10.85546875" customWidth="1"/>
    <col min="97" max="97" width="12.140625" customWidth="1"/>
    <col min="98" max="98" width="8.7109375" customWidth="1"/>
    <col min="99" max="99" width="14" customWidth="1"/>
    <col min="100" max="100" width="10.42578125" customWidth="1"/>
    <col min="101" max="101" width="14.85546875" customWidth="1"/>
    <col min="102" max="102" width="8.7109375" customWidth="1"/>
    <col min="103" max="103" width="14.140625" customWidth="1"/>
    <col min="104" max="104" width="13" customWidth="1"/>
    <col min="105" max="105" width="9.85546875" bestFit="1" customWidth="1"/>
    <col min="106" max="106" width="10" bestFit="1" customWidth="1"/>
    <col min="107" max="107" width="11.85546875" customWidth="1"/>
    <col min="108" max="108" width="8.7109375" customWidth="1"/>
    <col min="109" max="109" width="11.28515625" customWidth="1"/>
    <col min="110" max="110" width="12.42578125" customWidth="1"/>
    <col min="111" max="113" width="9.85546875" bestFit="1" customWidth="1"/>
    <col min="114" max="114" width="18.42578125" customWidth="1"/>
    <col min="115" max="115" width="12.28515625" customWidth="1"/>
    <col min="116" max="118" width="8.7109375" customWidth="1"/>
  </cols>
  <sheetData>
    <row r="1" spans="1:118" ht="1.5" customHeight="1">
      <c r="A1" s="6"/>
      <c r="B1" s="6"/>
      <c r="C1" s="6"/>
      <c r="D1" s="6"/>
      <c r="E1" s="7">
        <v>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</row>
    <row r="2" spans="1:118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</row>
    <row r="3" spans="1:118" ht="1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</row>
    <row r="4" spans="1:118" ht="1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</row>
    <row r="5" spans="1:118" ht="1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</row>
    <row r="6" spans="1:118" ht="1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</row>
    <row r="7" spans="1:118" ht="1.5" customHeight="1">
      <c r="A7" s="8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ht="1.5" customHeight="1">
      <c r="A8" s="346" t="s">
        <v>7</v>
      </c>
      <c r="B8" s="34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</row>
    <row r="9" spans="1:118" ht="33">
      <c r="A9" s="12"/>
      <c r="B9" s="13"/>
      <c r="C9" s="348" t="s">
        <v>8</v>
      </c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9"/>
      <c r="O9" s="349" t="s">
        <v>9</v>
      </c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9"/>
      <c r="AQ9" s="350" t="s">
        <v>10</v>
      </c>
      <c r="AR9" s="338"/>
      <c r="AS9" s="338"/>
      <c r="AT9" s="338"/>
      <c r="AU9" s="339"/>
      <c r="AV9" s="350" t="s">
        <v>11</v>
      </c>
      <c r="AW9" s="338"/>
      <c r="AX9" s="338"/>
      <c r="AY9" s="338"/>
      <c r="AZ9" s="338"/>
      <c r="BA9" s="339"/>
      <c r="BB9" s="351" t="s">
        <v>12</v>
      </c>
      <c r="BC9" s="338"/>
      <c r="BD9" s="338"/>
      <c r="BE9" s="338"/>
      <c r="BF9" s="338"/>
      <c r="BG9" s="338"/>
      <c r="BH9" s="338"/>
      <c r="BI9" s="339"/>
      <c r="BJ9" s="352" t="s">
        <v>13</v>
      </c>
      <c r="BK9" s="338"/>
      <c r="BL9" s="338"/>
      <c r="BM9" s="338"/>
      <c r="BN9" s="338"/>
      <c r="BO9" s="338"/>
      <c r="BP9" s="338"/>
      <c r="BQ9" s="338"/>
      <c r="BR9" s="338"/>
      <c r="BS9" s="338"/>
      <c r="BT9" s="338"/>
      <c r="BU9" s="339"/>
      <c r="BV9" s="14"/>
      <c r="BW9" s="337" t="s">
        <v>14</v>
      </c>
      <c r="BX9" s="338"/>
      <c r="BY9" s="338"/>
      <c r="BZ9" s="338"/>
      <c r="CA9" s="338"/>
      <c r="CB9" s="338"/>
      <c r="CC9" s="338"/>
      <c r="CD9" s="338"/>
      <c r="CE9" s="338"/>
      <c r="CF9" s="339"/>
      <c r="CG9" s="15"/>
      <c r="CH9" s="340" t="s">
        <v>15</v>
      </c>
      <c r="CI9" s="338"/>
      <c r="CJ9" s="339"/>
      <c r="CK9" s="341" t="s">
        <v>16</v>
      </c>
      <c r="CL9" s="338"/>
      <c r="CM9" s="338"/>
      <c r="CN9" s="338"/>
      <c r="CO9" s="338"/>
      <c r="CP9" s="338"/>
      <c r="CQ9" s="338"/>
      <c r="CR9" s="338"/>
      <c r="CS9" s="338"/>
      <c r="CT9" s="338"/>
      <c r="CU9" s="339"/>
      <c r="CV9" s="342" t="s">
        <v>17</v>
      </c>
      <c r="CW9" s="338"/>
      <c r="CX9" s="338"/>
      <c r="CY9" s="338"/>
      <c r="CZ9" s="339"/>
      <c r="DA9" s="343" t="s">
        <v>18</v>
      </c>
      <c r="DB9" s="338"/>
      <c r="DC9" s="338"/>
      <c r="DD9" s="338"/>
      <c r="DE9" s="338"/>
      <c r="DF9" s="339"/>
      <c r="DG9" s="344" t="s">
        <v>19</v>
      </c>
      <c r="DH9" s="338"/>
      <c r="DI9" s="338"/>
      <c r="DJ9" s="338"/>
      <c r="DK9" s="338"/>
      <c r="DL9" s="338"/>
      <c r="DM9" s="338"/>
      <c r="DN9" s="345"/>
    </row>
    <row r="10" spans="1:118" ht="21.75" customHeight="1">
      <c r="A10" s="308" t="s">
        <v>0</v>
      </c>
      <c r="B10" s="16" t="s">
        <v>20</v>
      </c>
      <c r="C10" s="307" t="s">
        <v>21</v>
      </c>
      <c r="D10" s="307" t="s">
        <v>22</v>
      </c>
      <c r="E10" s="307" t="s">
        <v>23</v>
      </c>
      <c r="F10" s="311" t="s">
        <v>24</v>
      </c>
      <c r="G10" s="312"/>
      <c r="H10" s="312"/>
      <c r="I10" s="312"/>
      <c r="J10" s="312"/>
      <c r="K10" s="313"/>
      <c r="L10" s="307" t="s">
        <v>25</v>
      </c>
      <c r="M10" s="307" t="s">
        <v>26</v>
      </c>
      <c r="N10" s="307" t="s">
        <v>27</v>
      </c>
      <c r="O10" s="317" t="s">
        <v>28</v>
      </c>
      <c r="P10" s="318" t="s">
        <v>29</v>
      </c>
      <c r="Q10" s="319"/>
      <c r="R10" s="318" t="s">
        <v>30</v>
      </c>
      <c r="S10" s="324"/>
      <c r="T10" s="319"/>
      <c r="W10" s="327" t="s">
        <v>31</v>
      </c>
      <c r="X10" s="312"/>
      <c r="Y10" s="312"/>
      <c r="Z10" s="312"/>
      <c r="AA10" s="312"/>
      <c r="AB10" s="312"/>
      <c r="AC10" s="312"/>
      <c r="AD10" s="312"/>
      <c r="AE10" s="312"/>
      <c r="AF10" s="313"/>
      <c r="AG10" s="332" t="s">
        <v>32</v>
      </c>
      <c r="AH10" s="312"/>
      <c r="AI10" s="312"/>
      <c r="AJ10" s="312"/>
      <c r="AK10" s="312"/>
      <c r="AL10" s="312"/>
      <c r="AM10" s="312"/>
      <c r="AN10" s="312"/>
      <c r="AO10" s="312"/>
      <c r="AP10" s="313"/>
      <c r="AQ10" s="328" t="s">
        <v>33</v>
      </c>
      <c r="AR10" s="328" t="s">
        <v>34</v>
      </c>
      <c r="AS10" s="357" t="s">
        <v>35</v>
      </c>
      <c r="AT10" s="312"/>
      <c r="AU10" s="313"/>
      <c r="AV10" s="336" t="s">
        <v>36</v>
      </c>
      <c r="AW10" s="336" t="s">
        <v>37</v>
      </c>
      <c r="AX10" s="336" t="s">
        <v>38</v>
      </c>
      <c r="AY10" s="318" t="s">
        <v>39</v>
      </c>
      <c r="AZ10" s="319"/>
      <c r="BA10" s="336" t="s">
        <v>40</v>
      </c>
      <c r="BB10" s="297" t="s">
        <v>41</v>
      </c>
      <c r="BC10" s="297" t="s">
        <v>42</v>
      </c>
      <c r="BD10" s="297" t="s">
        <v>43</v>
      </c>
      <c r="BE10" s="297" t="s">
        <v>44</v>
      </c>
      <c r="BF10" s="297" t="s">
        <v>45</v>
      </c>
      <c r="BG10" s="297" t="s">
        <v>46</v>
      </c>
      <c r="BH10" s="297" t="s">
        <v>47</v>
      </c>
      <c r="BI10" s="297" t="s">
        <v>48</v>
      </c>
      <c r="BJ10" s="358" t="s">
        <v>49</v>
      </c>
      <c r="BK10" s="312"/>
      <c r="BL10" s="312"/>
      <c r="BM10" s="312"/>
      <c r="BN10" s="312"/>
      <c r="BO10" s="312"/>
      <c r="BP10" s="313"/>
      <c r="BQ10" s="358" t="s">
        <v>50</v>
      </c>
      <c r="BR10" s="312"/>
      <c r="BS10" s="312"/>
      <c r="BT10" s="313"/>
      <c r="BU10" s="353" t="s">
        <v>51</v>
      </c>
      <c r="BV10" s="319"/>
      <c r="BW10" s="297" t="s">
        <v>52</v>
      </c>
      <c r="BX10" s="297" t="s">
        <v>53</v>
      </c>
      <c r="BY10" s="297" t="s">
        <v>54</v>
      </c>
      <c r="BZ10" s="298" t="s">
        <v>55</v>
      </c>
      <c r="CA10" s="299" t="s">
        <v>56</v>
      </c>
      <c r="CB10" s="299" t="s">
        <v>57</v>
      </c>
      <c r="CC10" s="300" t="s">
        <v>58</v>
      </c>
      <c r="CD10" s="297" t="s">
        <v>59</v>
      </c>
      <c r="CE10" s="297" t="s">
        <v>60</v>
      </c>
      <c r="CF10" s="297" t="s">
        <v>61</v>
      </c>
      <c r="CG10" s="297" t="s">
        <v>62</v>
      </c>
      <c r="CH10" s="297" t="s">
        <v>63</v>
      </c>
      <c r="CI10" s="297" t="s">
        <v>64</v>
      </c>
      <c r="CJ10" s="297" t="s">
        <v>65</v>
      </c>
      <c r="CK10" s="301" t="s">
        <v>66</v>
      </c>
      <c r="CL10" s="359" t="s">
        <v>67</v>
      </c>
      <c r="CM10" s="312"/>
      <c r="CN10" s="312"/>
      <c r="CO10" s="312"/>
      <c r="CP10" s="312"/>
      <c r="CQ10" s="313"/>
      <c r="CR10" s="359" t="s">
        <v>68</v>
      </c>
      <c r="CS10" s="312"/>
      <c r="CT10" s="312"/>
      <c r="CU10" s="313"/>
      <c r="CV10" s="302" t="s">
        <v>69</v>
      </c>
      <c r="CW10" s="302" t="s">
        <v>70</v>
      </c>
      <c r="CX10" s="302" t="s">
        <v>71</v>
      </c>
      <c r="CY10" s="305" t="s">
        <v>72</v>
      </c>
      <c r="CZ10" s="305" t="s">
        <v>73</v>
      </c>
      <c r="DA10" s="306" t="s">
        <v>74</v>
      </c>
      <c r="DB10" s="306" t="s">
        <v>75</v>
      </c>
      <c r="DC10" s="306" t="s">
        <v>76</v>
      </c>
      <c r="DD10" s="306" t="s">
        <v>77</v>
      </c>
      <c r="DE10" s="306" t="s">
        <v>78</v>
      </c>
      <c r="DF10" s="303" t="s">
        <v>79</v>
      </c>
      <c r="DG10" s="304" t="s">
        <v>80</v>
      </c>
      <c r="DH10" s="304" t="s">
        <v>81</v>
      </c>
      <c r="DI10" s="304" t="s">
        <v>82</v>
      </c>
      <c r="DJ10" s="304" t="s">
        <v>83</v>
      </c>
      <c r="DK10" s="304" t="s">
        <v>84</v>
      </c>
      <c r="DL10" s="304" t="s">
        <v>85</v>
      </c>
      <c r="DM10" s="304" t="s">
        <v>86</v>
      </c>
      <c r="DN10" s="354" t="s">
        <v>87</v>
      </c>
    </row>
    <row r="11" spans="1:118" ht="29.25">
      <c r="A11" s="309"/>
      <c r="B11" s="19"/>
      <c r="C11" s="295"/>
      <c r="D11" s="295"/>
      <c r="E11" s="295"/>
      <c r="F11" s="307" t="s">
        <v>88</v>
      </c>
      <c r="G11" s="307" t="s">
        <v>89</v>
      </c>
      <c r="H11" s="307" t="s">
        <v>90</v>
      </c>
      <c r="I11" s="307" t="s">
        <v>91</v>
      </c>
      <c r="J11" s="307" t="s">
        <v>92</v>
      </c>
      <c r="K11" s="307" t="s">
        <v>93</v>
      </c>
      <c r="L11" s="295"/>
      <c r="M11" s="295"/>
      <c r="N11" s="295"/>
      <c r="O11" s="295"/>
      <c r="P11" s="320"/>
      <c r="Q11" s="321"/>
      <c r="R11" s="320"/>
      <c r="S11" s="325"/>
      <c r="T11" s="321"/>
      <c r="U11" s="329" t="s">
        <v>94</v>
      </c>
      <c r="V11" s="313"/>
      <c r="W11" s="314" t="s">
        <v>95</v>
      </c>
      <c r="X11" s="314" t="s">
        <v>96</v>
      </c>
      <c r="Y11" s="314" t="s">
        <v>97</v>
      </c>
      <c r="Z11" s="314" t="s">
        <v>98</v>
      </c>
      <c r="AA11" s="314" t="s">
        <v>99</v>
      </c>
      <c r="AB11" s="314" t="s">
        <v>100</v>
      </c>
      <c r="AC11" s="314" t="s">
        <v>101</v>
      </c>
      <c r="AD11" s="314" t="s">
        <v>102</v>
      </c>
      <c r="AE11" s="314" t="s">
        <v>103</v>
      </c>
      <c r="AF11" s="314" t="s">
        <v>104</v>
      </c>
      <c r="AG11" s="315" t="s">
        <v>105</v>
      </c>
      <c r="AH11" s="312"/>
      <c r="AI11" s="313"/>
      <c r="AJ11" s="330" t="s">
        <v>106</v>
      </c>
      <c r="AK11" s="330" t="s">
        <v>107</v>
      </c>
      <c r="AL11" s="331" t="s">
        <v>108</v>
      </c>
      <c r="AM11" s="315" t="s">
        <v>109</v>
      </c>
      <c r="AN11" s="313"/>
      <c r="AO11" s="331" t="s">
        <v>110</v>
      </c>
      <c r="AP11" s="330" t="s">
        <v>111</v>
      </c>
      <c r="AQ11" s="295"/>
      <c r="AR11" s="295"/>
      <c r="AS11" s="328" t="s">
        <v>112</v>
      </c>
      <c r="AT11" s="328" t="s">
        <v>113</v>
      </c>
      <c r="AU11" s="328" t="s">
        <v>114</v>
      </c>
      <c r="AV11" s="295"/>
      <c r="AW11" s="295"/>
      <c r="AX11" s="295"/>
      <c r="AY11" s="322"/>
      <c r="AZ11" s="323"/>
      <c r="BA11" s="295"/>
      <c r="BB11" s="295"/>
      <c r="BC11" s="295"/>
      <c r="BD11" s="295"/>
      <c r="BE11" s="295"/>
      <c r="BF11" s="295"/>
      <c r="BG11" s="295"/>
      <c r="BH11" s="295"/>
      <c r="BI11" s="295"/>
      <c r="BJ11" s="333" t="s">
        <v>115</v>
      </c>
      <c r="BK11" s="312"/>
      <c r="BL11" s="312"/>
      <c r="BM11" s="313"/>
      <c r="BN11" s="306" t="s">
        <v>116</v>
      </c>
      <c r="BO11" s="306" t="s">
        <v>117</v>
      </c>
      <c r="BP11" s="306" t="s">
        <v>118</v>
      </c>
      <c r="BQ11" s="306" t="s">
        <v>119</v>
      </c>
      <c r="BR11" s="306" t="s">
        <v>120</v>
      </c>
      <c r="BS11" s="306" t="s">
        <v>121</v>
      </c>
      <c r="BT11" s="306"/>
      <c r="BU11" s="320"/>
      <c r="BV11" s="321"/>
      <c r="BW11" s="295"/>
      <c r="BX11" s="295"/>
      <c r="BY11" s="295"/>
      <c r="BZ11" s="295"/>
      <c r="CA11" s="295"/>
      <c r="CB11" s="295"/>
      <c r="CC11" s="295"/>
      <c r="CD11" s="295"/>
      <c r="CE11" s="295"/>
      <c r="CF11" s="295"/>
      <c r="CG11" s="295"/>
      <c r="CH11" s="295"/>
      <c r="CI11" s="295"/>
      <c r="CJ11" s="295"/>
      <c r="CK11" s="295"/>
      <c r="CL11" s="294" t="s">
        <v>122</v>
      </c>
      <c r="CM11" s="294" t="s">
        <v>123</v>
      </c>
      <c r="CN11" s="294" t="s">
        <v>71</v>
      </c>
      <c r="CO11" s="294" t="s">
        <v>124</v>
      </c>
      <c r="CP11" s="294" t="s">
        <v>125</v>
      </c>
      <c r="CQ11" s="294" t="s">
        <v>126</v>
      </c>
      <c r="CR11" s="294" t="s">
        <v>127</v>
      </c>
      <c r="CS11" s="294" t="s">
        <v>71</v>
      </c>
      <c r="CT11" s="294" t="s">
        <v>128</v>
      </c>
      <c r="CU11" s="294" t="s">
        <v>71</v>
      </c>
      <c r="CV11" s="295"/>
      <c r="CW11" s="295"/>
      <c r="CX11" s="295"/>
      <c r="CY11" s="295"/>
      <c r="CZ11" s="295"/>
      <c r="DA11" s="295"/>
      <c r="DB11" s="295"/>
      <c r="DC11" s="295"/>
      <c r="DD11" s="295"/>
      <c r="DE11" s="295"/>
      <c r="DF11" s="295"/>
      <c r="DG11" s="295"/>
      <c r="DH11" s="295"/>
      <c r="DI11" s="295"/>
      <c r="DJ11" s="295"/>
      <c r="DK11" s="295"/>
      <c r="DL11" s="295"/>
      <c r="DM11" s="295"/>
      <c r="DN11" s="355"/>
    </row>
    <row r="12" spans="1:118" ht="48.75" customHeight="1">
      <c r="A12" s="309"/>
      <c r="B12" s="19"/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322"/>
      <c r="Q12" s="323"/>
      <c r="R12" s="322"/>
      <c r="S12" s="326"/>
      <c r="T12" s="323"/>
      <c r="U12" s="20"/>
      <c r="V12" s="21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  <c r="AG12" s="316" t="s">
        <v>129</v>
      </c>
      <c r="AH12" s="316" t="s">
        <v>130</v>
      </c>
      <c r="AI12" s="316" t="s">
        <v>131</v>
      </c>
      <c r="AJ12" s="295"/>
      <c r="AK12" s="295"/>
      <c r="AL12" s="295"/>
      <c r="AM12" s="316" t="s">
        <v>132</v>
      </c>
      <c r="AN12" s="316" t="s">
        <v>133</v>
      </c>
      <c r="AO12" s="295"/>
      <c r="AP12" s="295"/>
      <c r="AQ12" s="295"/>
      <c r="AR12" s="295"/>
      <c r="AS12" s="295"/>
      <c r="AT12" s="295"/>
      <c r="AU12" s="295"/>
      <c r="AV12" s="295"/>
      <c r="AW12" s="295"/>
      <c r="AX12" s="295"/>
      <c r="AY12" s="335" t="s">
        <v>134</v>
      </c>
      <c r="AZ12" s="335" t="s">
        <v>135</v>
      </c>
      <c r="BA12" s="295"/>
      <c r="BB12" s="295"/>
      <c r="BC12" s="295"/>
      <c r="BD12" s="295"/>
      <c r="BE12" s="295"/>
      <c r="BF12" s="295"/>
      <c r="BG12" s="295"/>
      <c r="BH12" s="295"/>
      <c r="BI12" s="295"/>
      <c r="BJ12" s="334" t="s">
        <v>136</v>
      </c>
      <c r="BK12" s="313"/>
      <c r="BL12" s="335" t="s">
        <v>137</v>
      </c>
      <c r="BM12" s="336" t="s">
        <v>138</v>
      </c>
      <c r="BN12" s="295"/>
      <c r="BO12" s="295"/>
      <c r="BP12" s="295"/>
      <c r="BQ12" s="295"/>
      <c r="BR12" s="295"/>
      <c r="BS12" s="295"/>
      <c r="BT12" s="295"/>
      <c r="BU12" s="322"/>
      <c r="BV12" s="323"/>
      <c r="BW12" s="295"/>
      <c r="BX12" s="295"/>
      <c r="BY12" s="295"/>
      <c r="BZ12" s="295"/>
      <c r="CA12" s="295"/>
      <c r="CB12" s="295"/>
      <c r="CC12" s="295"/>
      <c r="CD12" s="295"/>
      <c r="CE12" s="295"/>
      <c r="CF12" s="295"/>
      <c r="CG12" s="295"/>
      <c r="CH12" s="295"/>
      <c r="CI12" s="295"/>
      <c r="CJ12" s="295"/>
      <c r="CK12" s="295"/>
      <c r="CL12" s="295"/>
      <c r="CM12" s="295"/>
      <c r="CN12" s="295"/>
      <c r="CO12" s="295"/>
      <c r="CP12" s="295"/>
      <c r="CQ12" s="295"/>
      <c r="CR12" s="295"/>
      <c r="CS12" s="295"/>
      <c r="CT12" s="295"/>
      <c r="CU12" s="295"/>
      <c r="CV12" s="295"/>
      <c r="CW12" s="295"/>
      <c r="CX12" s="295"/>
      <c r="CY12" s="295"/>
      <c r="CZ12" s="295"/>
      <c r="DA12" s="295"/>
      <c r="DB12" s="295"/>
      <c r="DC12" s="295"/>
      <c r="DD12" s="295"/>
      <c r="DE12" s="295"/>
      <c r="DF12" s="295"/>
      <c r="DG12" s="295"/>
      <c r="DH12" s="295"/>
      <c r="DI12" s="295"/>
      <c r="DJ12" s="295"/>
      <c r="DK12" s="295"/>
      <c r="DL12" s="295"/>
      <c r="DM12" s="295"/>
      <c r="DN12" s="355"/>
    </row>
    <row r="13" spans="1:118" ht="58.5" customHeight="1">
      <c r="A13" s="310"/>
      <c r="B13" s="23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17" t="s">
        <v>139</v>
      </c>
      <c r="Q13" s="18" t="s">
        <v>140</v>
      </c>
      <c r="R13" s="17" t="s">
        <v>141</v>
      </c>
      <c r="S13" s="17" t="s">
        <v>142</v>
      </c>
      <c r="T13" s="17" t="s">
        <v>111</v>
      </c>
      <c r="U13" s="24" t="s">
        <v>143</v>
      </c>
      <c r="V13" s="25" t="s">
        <v>144</v>
      </c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296"/>
      <c r="BD13" s="296"/>
      <c r="BE13" s="296"/>
      <c r="BF13" s="296"/>
      <c r="BG13" s="296"/>
      <c r="BH13" s="296"/>
      <c r="BI13" s="296"/>
      <c r="BJ13" s="22" t="s">
        <v>145</v>
      </c>
      <c r="BK13" s="22" t="s">
        <v>146</v>
      </c>
      <c r="BL13" s="296"/>
      <c r="BM13" s="296"/>
      <c r="BN13" s="296"/>
      <c r="BO13" s="296"/>
      <c r="BP13" s="296"/>
      <c r="BQ13" s="296"/>
      <c r="BR13" s="296"/>
      <c r="BS13" s="296"/>
      <c r="BT13" s="296"/>
      <c r="BU13" s="26" t="s">
        <v>147</v>
      </c>
      <c r="BV13" s="26" t="s">
        <v>148</v>
      </c>
      <c r="BW13" s="296"/>
      <c r="BX13" s="296"/>
      <c r="BY13" s="296"/>
      <c r="BZ13" s="296"/>
      <c r="CA13" s="296"/>
      <c r="CB13" s="296"/>
      <c r="CC13" s="296"/>
      <c r="CD13" s="296"/>
      <c r="CE13" s="296"/>
      <c r="CF13" s="296"/>
      <c r="CG13" s="296"/>
      <c r="CH13" s="296"/>
      <c r="CI13" s="296"/>
      <c r="CJ13" s="296"/>
      <c r="CK13" s="296"/>
      <c r="CL13" s="296"/>
      <c r="CM13" s="296"/>
      <c r="CN13" s="296"/>
      <c r="CO13" s="296"/>
      <c r="CP13" s="296"/>
      <c r="CQ13" s="296"/>
      <c r="CR13" s="296"/>
      <c r="CS13" s="296"/>
      <c r="CT13" s="296"/>
      <c r="CU13" s="296"/>
      <c r="CV13" s="296"/>
      <c r="CW13" s="296"/>
      <c r="CX13" s="296"/>
      <c r="CY13" s="296"/>
      <c r="CZ13" s="296"/>
      <c r="DA13" s="296"/>
      <c r="DB13" s="296"/>
      <c r="DC13" s="296"/>
      <c r="DD13" s="296"/>
      <c r="DE13" s="296"/>
      <c r="DF13" s="296"/>
      <c r="DG13" s="296"/>
      <c r="DH13" s="296"/>
      <c r="DI13" s="296"/>
      <c r="DJ13" s="296"/>
      <c r="DK13" s="296"/>
      <c r="DL13" s="296"/>
      <c r="DM13" s="296"/>
      <c r="DN13" s="356"/>
    </row>
    <row r="14" spans="1:118" ht="27" customHeight="1">
      <c r="A14" s="27">
        <v>1</v>
      </c>
      <c r="B14" s="28" t="s">
        <v>149</v>
      </c>
      <c r="C14" s="29">
        <v>641</v>
      </c>
      <c r="D14" s="29">
        <v>96</v>
      </c>
      <c r="E14" s="29">
        <v>8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30">
        <f>L14+K14+J14+H14+G14+F14+E14+D14+C14</f>
        <v>745</v>
      </c>
      <c r="N14" s="29">
        <v>746</v>
      </c>
      <c r="O14" s="29">
        <v>65</v>
      </c>
      <c r="P14" s="29">
        <v>0</v>
      </c>
      <c r="Q14" s="29">
        <v>0</v>
      </c>
      <c r="R14" s="29">
        <v>0</v>
      </c>
      <c r="S14" s="29">
        <v>0</v>
      </c>
      <c r="T14" s="29">
        <v>34</v>
      </c>
      <c r="U14" s="29">
        <v>3</v>
      </c>
      <c r="V14" s="31">
        <v>46</v>
      </c>
      <c r="W14" s="29">
        <v>49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49</v>
      </c>
      <c r="AD14" s="29">
        <v>0</v>
      </c>
      <c r="AE14" s="29">
        <v>0</v>
      </c>
      <c r="AF14" s="29">
        <v>0</v>
      </c>
      <c r="AG14" s="29">
        <v>1</v>
      </c>
      <c r="AH14" s="29">
        <v>33</v>
      </c>
      <c r="AI14" s="29">
        <v>0</v>
      </c>
      <c r="AJ14" s="29">
        <v>0</v>
      </c>
      <c r="AK14" s="29">
        <v>1</v>
      </c>
      <c r="AL14" s="29">
        <v>0</v>
      </c>
      <c r="AM14" s="29">
        <v>7</v>
      </c>
      <c r="AN14" s="29">
        <v>7</v>
      </c>
      <c r="AO14" s="29">
        <v>0</v>
      </c>
      <c r="AP14" s="29">
        <v>0</v>
      </c>
      <c r="AQ14" s="29">
        <v>297</v>
      </c>
      <c r="AR14" s="29">
        <v>66</v>
      </c>
      <c r="AS14" s="29">
        <v>0</v>
      </c>
      <c r="AT14" s="29">
        <v>0</v>
      </c>
      <c r="AU14" s="30">
        <f t="shared" ref="AU14:AU32" si="0">AT14+AS14</f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3">
        <f t="shared" ref="BA14:BA32" si="1">AZ14+AY14</f>
        <v>0</v>
      </c>
      <c r="BB14" s="29">
        <v>328</v>
      </c>
      <c r="BC14" s="29">
        <v>91</v>
      </c>
      <c r="BD14" s="29">
        <v>125</v>
      </c>
      <c r="BE14" s="30">
        <f t="shared" ref="BE14:BE32" si="2">BB14+BC14+BD14</f>
        <v>544</v>
      </c>
      <c r="BF14" s="29">
        <v>1006</v>
      </c>
      <c r="BG14" s="34">
        <v>617</v>
      </c>
      <c r="BH14" s="34">
        <v>598</v>
      </c>
      <c r="BI14" s="35">
        <f t="shared" ref="BI14:BI32" si="3">BG14-BH14</f>
        <v>19</v>
      </c>
      <c r="BJ14" s="29">
        <v>5</v>
      </c>
      <c r="BK14" s="29">
        <v>0</v>
      </c>
      <c r="BL14" s="29">
        <v>107</v>
      </c>
      <c r="BM14" s="36">
        <f t="shared" ref="BM14:BM32" si="4">BL14+BK14+BJ14</f>
        <v>112</v>
      </c>
      <c r="BN14" s="29">
        <v>87</v>
      </c>
      <c r="BO14" s="29">
        <v>19</v>
      </c>
      <c r="BP14" s="29">
        <v>19</v>
      </c>
      <c r="BQ14" s="29">
        <v>0</v>
      </c>
      <c r="BR14" s="29">
        <v>0</v>
      </c>
      <c r="BS14" s="29">
        <v>0</v>
      </c>
      <c r="BT14" s="29">
        <v>0</v>
      </c>
      <c r="BU14" s="37">
        <v>0</v>
      </c>
      <c r="BV14" s="31">
        <v>13</v>
      </c>
      <c r="BW14" s="29">
        <v>20</v>
      </c>
      <c r="BX14" s="29">
        <v>35</v>
      </c>
      <c r="BY14" s="29">
        <v>22</v>
      </c>
      <c r="BZ14" s="29">
        <v>14</v>
      </c>
      <c r="CA14" s="32">
        <v>428</v>
      </c>
      <c r="CB14" s="29">
        <v>91</v>
      </c>
      <c r="CC14" s="38">
        <f t="shared" ref="CC14:CC32" si="5">BZ14+BY14+BX14+BW14</f>
        <v>91</v>
      </c>
      <c r="CD14" s="32">
        <v>0</v>
      </c>
      <c r="CE14" s="32">
        <v>0</v>
      </c>
      <c r="CF14" s="32">
        <v>0</v>
      </c>
      <c r="CG14" s="32">
        <v>256</v>
      </c>
      <c r="CH14" s="32">
        <v>3</v>
      </c>
      <c r="CI14" s="32">
        <v>0</v>
      </c>
      <c r="CJ14" s="32">
        <v>0</v>
      </c>
      <c r="CK14" s="29">
        <f t="shared" ref="CK14:CK32" si="6">M14</f>
        <v>745</v>
      </c>
      <c r="CL14" s="29">
        <v>140</v>
      </c>
      <c r="CM14" s="29">
        <f t="shared" ref="CM14:CM32" si="7">C14</f>
        <v>641</v>
      </c>
      <c r="CN14" s="266">
        <f t="shared" ref="CN14:CN33" si="8">CP14/CK14</f>
        <v>0.14093959731543623</v>
      </c>
      <c r="CO14" s="29">
        <v>35</v>
      </c>
      <c r="CP14" s="29">
        <v>105</v>
      </c>
      <c r="CQ14" s="39">
        <f t="shared" ref="CQ14:CQ33" si="9">CP14/(CP14+CO14)</f>
        <v>0.75</v>
      </c>
      <c r="CR14" s="29">
        <v>105</v>
      </c>
      <c r="CS14" s="40">
        <f t="shared" ref="CS14:CS33" si="10">CR14/CP14</f>
        <v>1</v>
      </c>
      <c r="CT14" s="29">
        <v>35</v>
      </c>
      <c r="CU14" s="41">
        <f t="shared" ref="CU14:CU33" si="11">CT14/CO14</f>
        <v>1</v>
      </c>
      <c r="CV14" s="42">
        <v>299</v>
      </c>
      <c r="CW14" s="43">
        <v>519</v>
      </c>
      <c r="CX14" s="44">
        <f t="shared" ref="CX14:CX16" si="12">CW14/CV14</f>
        <v>1.7357859531772575</v>
      </c>
      <c r="CY14" s="43">
        <v>2775</v>
      </c>
      <c r="CZ14" s="32">
        <v>0</v>
      </c>
      <c r="DA14" s="30">
        <f t="shared" ref="DA14:DA33" si="13">DD14+DB14+DC14</f>
        <v>745</v>
      </c>
      <c r="DB14" s="29">
        <v>662</v>
      </c>
      <c r="DC14" s="29">
        <v>0</v>
      </c>
      <c r="DD14" s="29">
        <v>83</v>
      </c>
      <c r="DE14" s="29">
        <v>0</v>
      </c>
      <c r="DF14" s="45">
        <f t="shared" ref="DF14:DF33" si="14">DE14/DB14</f>
        <v>0</v>
      </c>
      <c r="DG14" s="46">
        <f t="shared" ref="DG14:DG32" si="15">M14</f>
        <v>745</v>
      </c>
      <c r="DH14" s="288">
        <v>1247</v>
      </c>
      <c r="DI14" s="288">
        <v>1247</v>
      </c>
      <c r="DJ14" s="288">
        <v>14439265</v>
      </c>
      <c r="DK14" s="288">
        <v>2</v>
      </c>
      <c r="DL14" s="288">
        <v>125</v>
      </c>
      <c r="DM14" s="288">
        <v>91</v>
      </c>
      <c r="DN14" s="288">
        <v>0</v>
      </c>
    </row>
    <row r="15" spans="1:118" ht="27" customHeight="1">
      <c r="A15" s="47">
        <v>2</v>
      </c>
      <c r="B15" s="48" t="s">
        <v>150</v>
      </c>
      <c r="C15" s="32">
        <v>474</v>
      </c>
      <c r="D15" s="32">
        <v>70</v>
      </c>
      <c r="E15" s="32">
        <v>1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46">
        <f t="shared" ref="M15:M32" si="16">L15+K15+J15+H15+G15+F15+E15+D15+C15</f>
        <v>545</v>
      </c>
      <c r="N15" s="32">
        <v>664</v>
      </c>
      <c r="O15" s="32">
        <v>59</v>
      </c>
      <c r="P15" s="32">
        <v>2</v>
      </c>
      <c r="Q15" s="32">
        <v>0</v>
      </c>
      <c r="R15" s="32">
        <v>0</v>
      </c>
      <c r="S15" s="32">
        <v>0</v>
      </c>
      <c r="T15" s="32">
        <v>59</v>
      </c>
      <c r="U15" s="29">
        <v>7</v>
      </c>
      <c r="V15" s="32">
        <v>52</v>
      </c>
      <c r="W15" s="32">
        <v>59</v>
      </c>
      <c r="X15" s="49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59</v>
      </c>
      <c r="AD15" s="49">
        <v>0</v>
      </c>
      <c r="AE15" s="49">
        <v>0</v>
      </c>
      <c r="AF15" s="49">
        <v>0</v>
      </c>
      <c r="AG15" s="49">
        <v>4</v>
      </c>
      <c r="AH15" s="49">
        <v>43</v>
      </c>
      <c r="AI15" s="49">
        <v>0</v>
      </c>
      <c r="AJ15" s="49">
        <v>0</v>
      </c>
      <c r="AK15" s="49">
        <v>0</v>
      </c>
      <c r="AL15" s="32">
        <v>0</v>
      </c>
      <c r="AM15" s="49">
        <v>8</v>
      </c>
      <c r="AN15" s="49">
        <v>4</v>
      </c>
      <c r="AO15" s="32">
        <v>0</v>
      </c>
      <c r="AP15" s="49">
        <v>0</v>
      </c>
      <c r="AQ15" s="32">
        <v>41</v>
      </c>
      <c r="AR15" s="32">
        <v>17</v>
      </c>
      <c r="AS15" s="50">
        <v>9</v>
      </c>
      <c r="AT15" s="50">
        <v>7</v>
      </c>
      <c r="AU15" s="30">
        <f t="shared" si="0"/>
        <v>16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3">
        <f t="shared" si="1"/>
        <v>0</v>
      </c>
      <c r="BB15" s="29">
        <v>228</v>
      </c>
      <c r="BC15" s="29">
        <v>118</v>
      </c>
      <c r="BD15" s="29">
        <v>10</v>
      </c>
      <c r="BE15" s="30">
        <f t="shared" si="2"/>
        <v>356</v>
      </c>
      <c r="BF15" s="29">
        <v>981</v>
      </c>
      <c r="BG15" s="34">
        <v>1420</v>
      </c>
      <c r="BH15" s="34">
        <v>1326</v>
      </c>
      <c r="BI15" s="35">
        <f t="shared" si="3"/>
        <v>94</v>
      </c>
      <c r="BJ15" s="50">
        <v>0</v>
      </c>
      <c r="BK15" s="50">
        <v>0</v>
      </c>
      <c r="BL15" s="50">
        <v>0</v>
      </c>
      <c r="BM15" s="36">
        <f t="shared" si="4"/>
        <v>0</v>
      </c>
      <c r="BN15" s="29">
        <v>12</v>
      </c>
      <c r="BO15" s="29">
        <v>3</v>
      </c>
      <c r="BP15" s="29">
        <v>5</v>
      </c>
      <c r="BQ15" s="29">
        <v>0</v>
      </c>
      <c r="BR15" s="29">
        <v>0</v>
      </c>
      <c r="BS15" s="29">
        <v>0</v>
      </c>
      <c r="BT15" s="29">
        <v>0</v>
      </c>
      <c r="BU15" s="51">
        <v>15</v>
      </c>
      <c r="BV15" s="32">
        <v>0</v>
      </c>
      <c r="BW15" s="32">
        <v>32</v>
      </c>
      <c r="BX15" s="32">
        <v>44</v>
      </c>
      <c r="BY15" s="32">
        <v>33</v>
      </c>
      <c r="BZ15" s="32">
        <v>9</v>
      </c>
      <c r="CA15" s="32">
        <v>109</v>
      </c>
      <c r="CB15" s="32">
        <v>118</v>
      </c>
      <c r="CC15" s="38">
        <f t="shared" si="5"/>
        <v>118</v>
      </c>
      <c r="CD15" s="32">
        <v>0</v>
      </c>
      <c r="CE15" s="32">
        <v>32</v>
      </c>
      <c r="CF15" s="32">
        <v>9</v>
      </c>
      <c r="CG15" s="32">
        <v>0</v>
      </c>
      <c r="CH15" s="32">
        <v>0</v>
      </c>
      <c r="CI15" s="32">
        <v>0</v>
      </c>
      <c r="CJ15" s="32">
        <v>0</v>
      </c>
      <c r="CK15" s="29">
        <f t="shared" si="6"/>
        <v>545</v>
      </c>
      <c r="CL15" s="29">
        <v>0</v>
      </c>
      <c r="CM15" s="29">
        <f t="shared" si="7"/>
        <v>474</v>
      </c>
      <c r="CN15" s="266">
        <f t="shared" si="8"/>
        <v>0.12660550458715597</v>
      </c>
      <c r="CO15" s="29">
        <v>21</v>
      </c>
      <c r="CP15" s="29">
        <v>69</v>
      </c>
      <c r="CQ15" s="39">
        <f t="shared" si="9"/>
        <v>0.76666666666666672</v>
      </c>
      <c r="CR15" s="50">
        <v>58</v>
      </c>
      <c r="CS15" s="40">
        <f t="shared" si="10"/>
        <v>0.84057971014492749</v>
      </c>
      <c r="CT15" s="32">
        <v>18</v>
      </c>
      <c r="CU15" s="41">
        <f t="shared" si="11"/>
        <v>0.8571428571428571</v>
      </c>
      <c r="CV15" s="42">
        <v>545</v>
      </c>
      <c r="CW15" s="52">
        <v>276</v>
      </c>
      <c r="CX15" s="44">
        <f t="shared" si="12"/>
        <v>0.50642201834862388</v>
      </c>
      <c r="CY15" s="52">
        <v>1354</v>
      </c>
      <c r="CZ15" s="32">
        <v>0</v>
      </c>
      <c r="DA15" s="30">
        <f t="shared" si="13"/>
        <v>546</v>
      </c>
      <c r="DB15" s="29">
        <v>362</v>
      </c>
      <c r="DC15" s="29">
        <v>0</v>
      </c>
      <c r="DD15" s="29">
        <v>184</v>
      </c>
      <c r="DE15" s="29">
        <v>0</v>
      </c>
      <c r="DF15" s="45">
        <f t="shared" si="14"/>
        <v>0</v>
      </c>
      <c r="DG15" s="46">
        <f t="shared" si="15"/>
        <v>545</v>
      </c>
      <c r="DH15" s="288">
        <v>96</v>
      </c>
      <c r="DI15" s="288">
        <v>194</v>
      </c>
      <c r="DJ15" s="288" t="s">
        <v>151</v>
      </c>
      <c r="DK15" s="288">
        <v>0</v>
      </c>
      <c r="DL15" s="288">
        <v>10</v>
      </c>
      <c r="DM15" s="288">
        <v>26</v>
      </c>
      <c r="DN15" s="288">
        <v>0</v>
      </c>
    </row>
    <row r="16" spans="1:118" ht="27" customHeight="1">
      <c r="A16" s="27">
        <v>3</v>
      </c>
      <c r="B16" s="28" t="s">
        <v>152</v>
      </c>
      <c r="C16" s="53">
        <v>817</v>
      </c>
      <c r="D16" s="53">
        <v>246</v>
      </c>
      <c r="E16" s="53">
        <v>96</v>
      </c>
      <c r="F16" s="53">
        <v>99</v>
      </c>
      <c r="G16" s="53">
        <v>123</v>
      </c>
      <c r="H16" s="53">
        <v>52</v>
      </c>
      <c r="I16" s="53">
        <v>0</v>
      </c>
      <c r="J16" s="53">
        <v>0</v>
      </c>
      <c r="K16" s="53">
        <v>0</v>
      </c>
      <c r="L16" s="53">
        <v>0</v>
      </c>
      <c r="M16" s="46">
        <f t="shared" si="16"/>
        <v>1433</v>
      </c>
      <c r="N16" s="53">
        <v>1439</v>
      </c>
      <c r="O16" s="53">
        <v>24</v>
      </c>
      <c r="P16" s="53">
        <v>11</v>
      </c>
      <c r="Q16" s="53">
        <v>14</v>
      </c>
      <c r="R16" s="53">
        <v>5</v>
      </c>
      <c r="S16" s="53">
        <v>3</v>
      </c>
      <c r="T16" s="53">
        <v>16</v>
      </c>
      <c r="U16" s="49">
        <v>14</v>
      </c>
      <c r="V16" s="49">
        <v>10</v>
      </c>
      <c r="W16" s="32">
        <v>22</v>
      </c>
      <c r="X16" s="32">
        <v>9</v>
      </c>
      <c r="Y16" s="32">
        <v>0</v>
      </c>
      <c r="Z16" s="32">
        <v>1</v>
      </c>
      <c r="AA16" s="32">
        <v>0</v>
      </c>
      <c r="AB16" s="32">
        <v>3</v>
      </c>
      <c r="AC16" s="32">
        <v>24</v>
      </c>
      <c r="AD16" s="49">
        <v>1</v>
      </c>
      <c r="AE16" s="49">
        <v>0</v>
      </c>
      <c r="AF16" s="49">
        <v>0</v>
      </c>
      <c r="AG16" s="49">
        <v>2</v>
      </c>
      <c r="AH16" s="49">
        <v>7</v>
      </c>
      <c r="AI16" s="49">
        <v>0</v>
      </c>
      <c r="AJ16" s="49">
        <v>5</v>
      </c>
      <c r="AK16" s="49">
        <v>21</v>
      </c>
      <c r="AL16" s="49">
        <v>3</v>
      </c>
      <c r="AM16" s="49">
        <v>4</v>
      </c>
      <c r="AN16" s="49">
        <v>1</v>
      </c>
      <c r="AO16" s="49">
        <v>0</v>
      </c>
      <c r="AP16" s="49">
        <v>0</v>
      </c>
      <c r="AQ16" s="53">
        <v>399</v>
      </c>
      <c r="AR16" s="53">
        <v>73</v>
      </c>
      <c r="AS16" s="54">
        <v>0</v>
      </c>
      <c r="AT16" s="54">
        <v>13</v>
      </c>
      <c r="AU16" s="30">
        <f t="shared" si="0"/>
        <v>13</v>
      </c>
      <c r="AV16" s="55">
        <v>176</v>
      </c>
      <c r="AW16" s="55">
        <v>74</v>
      </c>
      <c r="AX16" s="55">
        <v>156</v>
      </c>
      <c r="AY16" s="55">
        <v>2</v>
      </c>
      <c r="AZ16" s="55">
        <v>40</v>
      </c>
      <c r="BA16" s="33">
        <f t="shared" si="1"/>
        <v>42</v>
      </c>
      <c r="BB16" s="56">
        <v>714</v>
      </c>
      <c r="BC16" s="56">
        <v>162</v>
      </c>
      <c r="BD16" s="56">
        <v>0</v>
      </c>
      <c r="BE16" s="30">
        <f t="shared" si="2"/>
        <v>876</v>
      </c>
      <c r="BF16" s="57">
        <v>2552</v>
      </c>
      <c r="BG16" s="57">
        <v>1083</v>
      </c>
      <c r="BH16" s="57">
        <v>1039</v>
      </c>
      <c r="BI16" s="35">
        <f t="shared" si="3"/>
        <v>44</v>
      </c>
      <c r="BJ16" s="53">
        <v>0</v>
      </c>
      <c r="BK16" s="54">
        <v>0</v>
      </c>
      <c r="BL16" s="54">
        <v>0</v>
      </c>
      <c r="BM16" s="36">
        <f t="shared" si="4"/>
        <v>0</v>
      </c>
      <c r="BN16" s="57">
        <v>31</v>
      </c>
      <c r="BO16" s="57">
        <v>8</v>
      </c>
      <c r="BP16" s="57">
        <v>4</v>
      </c>
      <c r="BQ16" s="57">
        <v>0</v>
      </c>
      <c r="BR16" s="57">
        <v>0</v>
      </c>
      <c r="BS16" s="57">
        <v>0</v>
      </c>
      <c r="BT16" s="57">
        <v>0</v>
      </c>
      <c r="BU16" s="58">
        <v>6</v>
      </c>
      <c r="BV16" s="53">
        <v>0</v>
      </c>
      <c r="BW16" s="56">
        <v>46</v>
      </c>
      <c r="BX16" s="56">
        <v>55</v>
      </c>
      <c r="BY16" s="56">
        <v>45</v>
      </c>
      <c r="BZ16" s="56">
        <v>7</v>
      </c>
      <c r="CA16" s="53">
        <v>162</v>
      </c>
      <c r="CB16" s="53">
        <v>162</v>
      </c>
      <c r="CC16" s="38">
        <f t="shared" si="5"/>
        <v>153</v>
      </c>
      <c r="CD16" s="32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27</v>
      </c>
      <c r="CJ16" s="53">
        <v>0</v>
      </c>
      <c r="CK16" s="29">
        <f t="shared" si="6"/>
        <v>1433</v>
      </c>
      <c r="CL16" s="29">
        <v>99</v>
      </c>
      <c r="CM16" s="29">
        <f t="shared" si="7"/>
        <v>817</v>
      </c>
      <c r="CN16" s="266">
        <f t="shared" si="8"/>
        <v>6.1409630146545706E-2</v>
      </c>
      <c r="CO16" s="29">
        <v>0</v>
      </c>
      <c r="CP16" s="29">
        <v>88</v>
      </c>
      <c r="CQ16" s="39">
        <f t="shared" si="9"/>
        <v>1</v>
      </c>
      <c r="CR16" s="50">
        <v>79</v>
      </c>
      <c r="CS16" s="40">
        <f t="shared" si="10"/>
        <v>0.89772727272727271</v>
      </c>
      <c r="CT16" s="32">
        <v>0</v>
      </c>
      <c r="CU16" s="41">
        <v>0</v>
      </c>
      <c r="CV16" s="59">
        <v>572</v>
      </c>
      <c r="CW16" s="60">
        <v>468</v>
      </c>
      <c r="CX16" s="44">
        <f t="shared" si="12"/>
        <v>0.81818181818181823</v>
      </c>
      <c r="CY16" s="61">
        <v>1584</v>
      </c>
      <c r="CZ16" s="53">
        <v>0</v>
      </c>
      <c r="DA16" s="30">
        <f t="shared" si="13"/>
        <v>1088</v>
      </c>
      <c r="DB16" s="57">
        <v>1008</v>
      </c>
      <c r="DC16" s="57">
        <v>0</v>
      </c>
      <c r="DD16" s="57">
        <v>80</v>
      </c>
      <c r="DE16" s="57">
        <v>1</v>
      </c>
      <c r="DF16" s="45">
        <f t="shared" si="14"/>
        <v>9.9206349206349201E-4</v>
      </c>
      <c r="DG16" s="46">
        <f t="shared" si="15"/>
        <v>1433</v>
      </c>
      <c r="DH16" s="288">
        <v>1100</v>
      </c>
      <c r="DI16" s="288">
        <v>2221</v>
      </c>
      <c r="DJ16" s="288">
        <v>550527</v>
      </c>
      <c r="DK16" s="288">
        <v>111</v>
      </c>
      <c r="DL16" s="288">
        <v>22</v>
      </c>
      <c r="DM16" s="288">
        <v>162</v>
      </c>
      <c r="DN16" s="288">
        <v>0</v>
      </c>
    </row>
    <row r="17" spans="1:118" ht="27" customHeight="1">
      <c r="A17" s="47">
        <v>4</v>
      </c>
      <c r="B17" s="62" t="s">
        <v>153</v>
      </c>
      <c r="C17" s="32">
        <v>1902</v>
      </c>
      <c r="D17" s="32">
        <v>354</v>
      </c>
      <c r="E17" s="32">
        <v>38</v>
      </c>
      <c r="F17" s="32">
        <v>127</v>
      </c>
      <c r="G17" s="32">
        <v>302</v>
      </c>
      <c r="H17" s="32">
        <v>180</v>
      </c>
      <c r="I17" s="32">
        <v>95</v>
      </c>
      <c r="J17" s="32">
        <v>0</v>
      </c>
      <c r="K17" s="32">
        <v>0</v>
      </c>
      <c r="L17" s="32">
        <v>0</v>
      </c>
      <c r="M17" s="46">
        <f t="shared" si="16"/>
        <v>2903</v>
      </c>
      <c r="N17" s="32">
        <v>2997</v>
      </c>
      <c r="O17" s="49">
        <v>113</v>
      </c>
      <c r="P17" s="49">
        <v>9</v>
      </c>
      <c r="Q17" s="49">
        <v>0</v>
      </c>
      <c r="R17" s="49">
        <v>2</v>
      </c>
      <c r="S17" s="49">
        <v>3</v>
      </c>
      <c r="T17" s="49">
        <v>107</v>
      </c>
      <c r="U17" s="49">
        <v>14</v>
      </c>
      <c r="V17" s="49">
        <v>99</v>
      </c>
      <c r="W17" s="49">
        <v>111</v>
      </c>
      <c r="X17" s="49">
        <v>10</v>
      </c>
      <c r="Y17" s="32">
        <v>2</v>
      </c>
      <c r="Z17" s="32">
        <v>2</v>
      </c>
      <c r="AA17" s="49">
        <v>4</v>
      </c>
      <c r="AB17" s="49">
        <v>4</v>
      </c>
      <c r="AC17" s="49">
        <v>113</v>
      </c>
      <c r="AD17" s="49">
        <v>0</v>
      </c>
      <c r="AE17" s="49">
        <v>2</v>
      </c>
      <c r="AF17" s="49">
        <v>1</v>
      </c>
      <c r="AG17" s="49">
        <v>5</v>
      </c>
      <c r="AH17" s="49">
        <v>78</v>
      </c>
      <c r="AI17" s="49">
        <v>0</v>
      </c>
      <c r="AJ17" s="49">
        <v>2</v>
      </c>
      <c r="AK17" s="49">
        <v>10</v>
      </c>
      <c r="AL17" s="49">
        <v>3</v>
      </c>
      <c r="AM17" s="49">
        <v>10</v>
      </c>
      <c r="AN17" s="49">
        <v>3</v>
      </c>
      <c r="AO17" s="49">
        <v>1</v>
      </c>
      <c r="AP17" s="49">
        <v>0</v>
      </c>
      <c r="AQ17" s="32">
        <v>1243</v>
      </c>
      <c r="AR17" s="32">
        <v>226</v>
      </c>
      <c r="AS17" s="50">
        <v>70</v>
      </c>
      <c r="AT17" s="50">
        <v>0</v>
      </c>
      <c r="AU17" s="30">
        <f t="shared" si="0"/>
        <v>70</v>
      </c>
      <c r="AV17" s="32">
        <v>27</v>
      </c>
      <c r="AW17" s="32">
        <v>3</v>
      </c>
      <c r="AX17" s="32">
        <v>0</v>
      </c>
      <c r="AY17" s="32">
        <v>0</v>
      </c>
      <c r="AZ17" s="32">
        <v>42</v>
      </c>
      <c r="BA17" s="33">
        <f t="shared" si="1"/>
        <v>42</v>
      </c>
      <c r="BB17" s="29">
        <v>1089</v>
      </c>
      <c r="BC17" s="29">
        <v>551</v>
      </c>
      <c r="BD17" s="29">
        <v>0</v>
      </c>
      <c r="BE17" s="30">
        <f t="shared" si="2"/>
        <v>1640</v>
      </c>
      <c r="BF17" s="29">
        <v>2045</v>
      </c>
      <c r="BG17" s="34">
        <v>1460</v>
      </c>
      <c r="BH17" s="34">
        <v>1460</v>
      </c>
      <c r="BI17" s="35">
        <f t="shared" si="3"/>
        <v>0</v>
      </c>
      <c r="BJ17" s="32">
        <v>0</v>
      </c>
      <c r="BK17" s="50">
        <v>0</v>
      </c>
      <c r="BL17" s="32">
        <v>0</v>
      </c>
      <c r="BM17" s="36">
        <f t="shared" si="4"/>
        <v>0</v>
      </c>
      <c r="BN17" s="29">
        <v>79</v>
      </c>
      <c r="BO17" s="29">
        <v>9</v>
      </c>
      <c r="BP17" s="29">
        <v>10</v>
      </c>
      <c r="BQ17" s="29">
        <v>0</v>
      </c>
      <c r="BR17" s="29">
        <v>0</v>
      </c>
      <c r="BS17" s="29">
        <v>0</v>
      </c>
      <c r="BT17" s="29">
        <v>0</v>
      </c>
      <c r="BU17" s="51">
        <v>59</v>
      </c>
      <c r="BV17" s="32">
        <v>0</v>
      </c>
      <c r="BW17" s="32">
        <v>157</v>
      </c>
      <c r="BX17" s="32">
        <v>142</v>
      </c>
      <c r="BY17" s="32">
        <v>117</v>
      </c>
      <c r="BZ17" s="32">
        <v>108</v>
      </c>
      <c r="CA17" s="32">
        <v>660</v>
      </c>
      <c r="CB17" s="32">
        <v>551</v>
      </c>
      <c r="CC17" s="38">
        <f t="shared" si="5"/>
        <v>524</v>
      </c>
      <c r="CD17" s="32">
        <v>0</v>
      </c>
      <c r="CE17" s="32">
        <v>0</v>
      </c>
      <c r="CF17" s="32">
        <v>0</v>
      </c>
      <c r="CG17" s="32">
        <v>100</v>
      </c>
      <c r="CH17" s="32">
        <v>0</v>
      </c>
      <c r="CI17" s="32">
        <v>0</v>
      </c>
      <c r="CJ17" s="32">
        <v>0</v>
      </c>
      <c r="CK17" s="29">
        <f t="shared" si="6"/>
        <v>2903</v>
      </c>
      <c r="CL17" s="29">
        <v>773</v>
      </c>
      <c r="CM17" s="29">
        <f t="shared" si="7"/>
        <v>1902</v>
      </c>
      <c r="CN17" s="267">
        <f t="shared" si="8"/>
        <v>0.30382363072683433</v>
      </c>
      <c r="CO17" s="29">
        <v>0</v>
      </c>
      <c r="CP17" s="29">
        <v>882</v>
      </c>
      <c r="CQ17" s="39">
        <f t="shared" si="9"/>
        <v>1</v>
      </c>
      <c r="CR17" s="50">
        <v>259</v>
      </c>
      <c r="CS17" s="40">
        <f t="shared" si="10"/>
        <v>0.29365079365079366</v>
      </c>
      <c r="CT17" s="32">
        <v>30</v>
      </c>
      <c r="CU17" s="41">
        <v>0</v>
      </c>
      <c r="CV17" s="42">
        <v>850</v>
      </c>
      <c r="CW17" s="52">
        <v>989</v>
      </c>
      <c r="CX17" s="44">
        <f>CW17/CY17</f>
        <v>0.2</v>
      </c>
      <c r="CY17" s="52">
        <v>4945</v>
      </c>
      <c r="CZ17" s="32">
        <v>0</v>
      </c>
      <c r="DA17" s="30">
        <f t="shared" si="13"/>
        <v>2903</v>
      </c>
      <c r="DB17" s="29">
        <v>1581</v>
      </c>
      <c r="DC17" s="29">
        <v>105</v>
      </c>
      <c r="DD17" s="29">
        <v>1217</v>
      </c>
      <c r="DE17" s="29">
        <v>20</v>
      </c>
      <c r="DF17" s="45">
        <f t="shared" si="14"/>
        <v>1.265022137887413E-2</v>
      </c>
      <c r="DG17" s="46">
        <f t="shared" si="15"/>
        <v>2903</v>
      </c>
      <c r="DH17" s="288">
        <v>4145</v>
      </c>
      <c r="DI17" s="288">
        <v>2236</v>
      </c>
      <c r="DJ17" s="288">
        <v>655452.17000000004</v>
      </c>
      <c r="DK17" s="289">
        <v>11</v>
      </c>
      <c r="DL17" s="288">
        <v>33</v>
      </c>
      <c r="DM17" s="288">
        <v>524</v>
      </c>
      <c r="DN17" s="288">
        <v>0</v>
      </c>
    </row>
    <row r="18" spans="1:118" ht="27" customHeight="1">
      <c r="A18" s="27">
        <v>5</v>
      </c>
      <c r="B18" s="62" t="s">
        <v>154</v>
      </c>
      <c r="C18" s="63">
        <v>658</v>
      </c>
      <c r="D18" s="63">
        <v>151</v>
      </c>
      <c r="E18" s="63">
        <v>64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46">
        <f t="shared" si="16"/>
        <v>873</v>
      </c>
      <c r="N18" s="64">
        <v>873</v>
      </c>
      <c r="O18" s="65">
        <v>6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1</v>
      </c>
      <c r="V18" s="65">
        <v>5</v>
      </c>
      <c r="W18" s="65">
        <v>6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6</v>
      </c>
      <c r="AD18" s="65">
        <v>0</v>
      </c>
      <c r="AE18" s="65">
        <v>0</v>
      </c>
      <c r="AF18" s="65">
        <v>0</v>
      </c>
      <c r="AG18" s="65">
        <v>3</v>
      </c>
      <c r="AH18" s="65">
        <v>7</v>
      </c>
      <c r="AI18" s="65">
        <v>0</v>
      </c>
      <c r="AJ18" s="65">
        <v>1</v>
      </c>
      <c r="AK18" s="65">
        <v>0</v>
      </c>
      <c r="AL18" s="65">
        <v>0</v>
      </c>
      <c r="AM18" s="65">
        <v>3</v>
      </c>
      <c r="AN18" s="65">
        <v>0</v>
      </c>
      <c r="AO18" s="65">
        <v>0</v>
      </c>
      <c r="AP18" s="65">
        <v>0</v>
      </c>
      <c r="AQ18" s="65">
        <v>474</v>
      </c>
      <c r="AR18" s="65">
        <v>86</v>
      </c>
      <c r="AS18" s="65">
        <v>6</v>
      </c>
      <c r="AT18" s="65">
        <v>0</v>
      </c>
      <c r="AU18" s="30">
        <f t="shared" si="0"/>
        <v>6</v>
      </c>
      <c r="AV18" s="66">
        <v>0</v>
      </c>
      <c r="AW18" s="66">
        <v>0</v>
      </c>
      <c r="AX18" s="66">
        <v>0</v>
      </c>
      <c r="AY18" s="66">
        <v>0</v>
      </c>
      <c r="AZ18" s="66">
        <v>0</v>
      </c>
      <c r="BA18" s="33">
        <f t="shared" si="1"/>
        <v>0</v>
      </c>
      <c r="BB18" s="63">
        <v>505</v>
      </c>
      <c r="BC18" s="63">
        <v>96</v>
      </c>
      <c r="BD18" s="63">
        <v>0</v>
      </c>
      <c r="BE18" s="30">
        <f t="shared" si="2"/>
        <v>601</v>
      </c>
      <c r="BF18" s="63">
        <v>1789</v>
      </c>
      <c r="BG18" s="65">
        <v>681</v>
      </c>
      <c r="BH18" s="65">
        <v>672</v>
      </c>
      <c r="BI18" s="35">
        <f t="shared" si="3"/>
        <v>9</v>
      </c>
      <c r="BJ18" s="67">
        <v>0</v>
      </c>
      <c r="BK18" s="67">
        <v>0</v>
      </c>
      <c r="BL18" s="67">
        <v>0</v>
      </c>
      <c r="BM18" s="36">
        <f t="shared" si="4"/>
        <v>0</v>
      </c>
      <c r="BN18" s="63">
        <v>55</v>
      </c>
      <c r="BO18" s="63">
        <v>0</v>
      </c>
      <c r="BP18" s="63">
        <v>0</v>
      </c>
      <c r="BQ18" s="63">
        <v>2</v>
      </c>
      <c r="BR18" s="63">
        <v>7</v>
      </c>
      <c r="BS18" s="63">
        <v>0</v>
      </c>
      <c r="BT18" s="63">
        <v>0</v>
      </c>
      <c r="BU18" s="68">
        <v>11</v>
      </c>
      <c r="BV18" s="65">
        <v>0</v>
      </c>
      <c r="BW18" s="65">
        <v>21</v>
      </c>
      <c r="BX18" s="65">
        <v>33</v>
      </c>
      <c r="BY18" s="65">
        <v>28</v>
      </c>
      <c r="BZ18" s="63">
        <v>13</v>
      </c>
      <c r="CA18" s="65">
        <v>147</v>
      </c>
      <c r="CB18" s="65">
        <v>95</v>
      </c>
      <c r="CC18" s="38">
        <f t="shared" si="5"/>
        <v>95</v>
      </c>
      <c r="CD18" s="64">
        <v>0</v>
      </c>
      <c r="CE18" s="64">
        <v>0</v>
      </c>
      <c r="CF18" s="64">
        <v>0</v>
      </c>
      <c r="CG18" s="64">
        <v>40</v>
      </c>
      <c r="CH18" s="64">
        <v>0</v>
      </c>
      <c r="CI18" s="64">
        <v>0</v>
      </c>
      <c r="CJ18" s="64">
        <v>0</v>
      </c>
      <c r="CK18" s="29">
        <f t="shared" si="6"/>
        <v>873</v>
      </c>
      <c r="CL18" s="29">
        <v>141</v>
      </c>
      <c r="CM18" s="29">
        <f t="shared" si="7"/>
        <v>658</v>
      </c>
      <c r="CN18" s="266">
        <f t="shared" si="8"/>
        <v>0.18098510882016036</v>
      </c>
      <c r="CO18" s="64">
        <v>0</v>
      </c>
      <c r="CP18" s="64">
        <v>158</v>
      </c>
      <c r="CQ18" s="39">
        <f t="shared" si="9"/>
        <v>1</v>
      </c>
      <c r="CR18" s="64">
        <v>153</v>
      </c>
      <c r="CS18" s="40">
        <f t="shared" si="10"/>
        <v>0.96835443037974689</v>
      </c>
      <c r="CT18" s="29">
        <v>0</v>
      </c>
      <c r="CU18" s="41">
        <v>0</v>
      </c>
      <c r="CV18" s="42">
        <v>260</v>
      </c>
      <c r="CW18" s="69">
        <v>128</v>
      </c>
      <c r="CX18" s="44">
        <f t="shared" ref="CX18:CX20" si="17">CW18/CV18</f>
        <v>0.49230769230769234</v>
      </c>
      <c r="CY18" s="69">
        <v>654</v>
      </c>
      <c r="CZ18" s="64">
        <v>0</v>
      </c>
      <c r="DA18" s="30">
        <f t="shared" si="13"/>
        <v>874</v>
      </c>
      <c r="DB18" s="63">
        <v>44</v>
      </c>
      <c r="DC18" s="63">
        <v>1</v>
      </c>
      <c r="DD18" s="63">
        <v>829</v>
      </c>
      <c r="DE18" s="63">
        <v>0</v>
      </c>
      <c r="DF18" s="45">
        <f t="shared" si="14"/>
        <v>0</v>
      </c>
      <c r="DG18" s="46">
        <f t="shared" si="15"/>
        <v>873</v>
      </c>
      <c r="DH18" s="286">
        <v>195</v>
      </c>
      <c r="DI18" s="286">
        <v>3448</v>
      </c>
      <c r="DJ18" s="286">
        <v>41129.019999999997</v>
      </c>
      <c r="DK18" s="286">
        <v>9</v>
      </c>
      <c r="DL18" s="286">
        <v>67</v>
      </c>
      <c r="DM18" s="286">
        <v>96</v>
      </c>
      <c r="DN18" s="286">
        <v>0</v>
      </c>
    </row>
    <row r="19" spans="1:118" ht="27" customHeight="1">
      <c r="A19" s="47">
        <v>6</v>
      </c>
      <c r="B19" s="70" t="s">
        <v>155</v>
      </c>
      <c r="C19" s="29">
        <v>229</v>
      </c>
      <c r="D19" s="29">
        <v>31</v>
      </c>
      <c r="E19" s="29">
        <v>38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46">
        <f t="shared" si="16"/>
        <v>298</v>
      </c>
      <c r="N19" s="32">
        <v>567</v>
      </c>
      <c r="O19" s="29">
        <v>35</v>
      </c>
      <c r="P19" s="29">
        <v>10</v>
      </c>
      <c r="Q19" s="29">
        <v>0</v>
      </c>
      <c r="R19" s="29">
        <v>0</v>
      </c>
      <c r="S19" s="29">
        <v>0</v>
      </c>
      <c r="T19" s="29">
        <v>0</v>
      </c>
      <c r="U19" s="29">
        <v>7</v>
      </c>
      <c r="V19" s="29">
        <v>28</v>
      </c>
      <c r="W19" s="29">
        <v>35</v>
      </c>
      <c r="X19" s="29">
        <v>1</v>
      </c>
      <c r="Y19" s="29">
        <v>0</v>
      </c>
      <c r="Z19" s="29">
        <v>0</v>
      </c>
      <c r="AA19" s="29">
        <v>0</v>
      </c>
      <c r="AB19" s="29">
        <v>0</v>
      </c>
      <c r="AC19" s="29">
        <v>17</v>
      </c>
      <c r="AD19" s="29">
        <v>0</v>
      </c>
      <c r="AE19" s="29">
        <v>0</v>
      </c>
      <c r="AF19" s="29">
        <v>0</v>
      </c>
      <c r="AG19" s="29">
        <v>3</v>
      </c>
      <c r="AH19" s="29">
        <v>26</v>
      </c>
      <c r="AI19" s="29">
        <v>0</v>
      </c>
      <c r="AJ19" s="29">
        <v>0</v>
      </c>
      <c r="AK19" s="29">
        <v>1</v>
      </c>
      <c r="AL19" s="29">
        <v>0</v>
      </c>
      <c r="AM19" s="29">
        <v>4</v>
      </c>
      <c r="AN19" s="29">
        <v>1</v>
      </c>
      <c r="AO19" s="29">
        <v>0</v>
      </c>
      <c r="AP19" s="29">
        <v>0</v>
      </c>
      <c r="AQ19" s="29">
        <v>182</v>
      </c>
      <c r="AR19" s="29">
        <v>16</v>
      </c>
      <c r="AS19" s="67">
        <v>0</v>
      </c>
      <c r="AT19" s="67">
        <v>0</v>
      </c>
      <c r="AU19" s="30">
        <f t="shared" si="0"/>
        <v>0</v>
      </c>
      <c r="AV19" s="67">
        <v>0</v>
      </c>
      <c r="AW19" s="67">
        <v>0</v>
      </c>
      <c r="AX19" s="67">
        <v>0</v>
      </c>
      <c r="AY19" s="67">
        <v>0</v>
      </c>
      <c r="AZ19" s="67">
        <v>0</v>
      </c>
      <c r="BA19" s="33">
        <f t="shared" si="1"/>
        <v>0</v>
      </c>
      <c r="BB19" s="29">
        <v>154</v>
      </c>
      <c r="BC19" s="29">
        <v>26</v>
      </c>
      <c r="BD19" s="29">
        <v>0</v>
      </c>
      <c r="BE19" s="30">
        <f t="shared" si="2"/>
        <v>180</v>
      </c>
      <c r="BF19" s="29">
        <v>493</v>
      </c>
      <c r="BG19" s="34">
        <v>478</v>
      </c>
      <c r="BH19" s="34">
        <v>470</v>
      </c>
      <c r="BI19" s="35">
        <f t="shared" si="3"/>
        <v>8</v>
      </c>
      <c r="BJ19" s="29">
        <v>5</v>
      </c>
      <c r="BK19" s="29">
        <v>15</v>
      </c>
      <c r="BL19" s="29">
        <v>17</v>
      </c>
      <c r="BM19" s="36">
        <f t="shared" si="4"/>
        <v>37</v>
      </c>
      <c r="BN19" s="29">
        <v>7</v>
      </c>
      <c r="BO19" s="29">
        <v>2</v>
      </c>
      <c r="BP19" s="29">
        <v>1</v>
      </c>
      <c r="BQ19" s="29">
        <v>0</v>
      </c>
      <c r="BR19" s="29">
        <v>0</v>
      </c>
      <c r="BS19" s="29">
        <v>0</v>
      </c>
      <c r="BT19" s="29">
        <v>0</v>
      </c>
      <c r="BU19" s="51">
        <v>0</v>
      </c>
      <c r="BV19" s="29">
        <v>0</v>
      </c>
      <c r="BW19" s="29">
        <v>5</v>
      </c>
      <c r="BX19" s="29">
        <v>13</v>
      </c>
      <c r="BY19" s="29">
        <v>7</v>
      </c>
      <c r="BZ19" s="32">
        <v>1</v>
      </c>
      <c r="CA19" s="29">
        <v>35</v>
      </c>
      <c r="CB19" s="29">
        <v>26</v>
      </c>
      <c r="CC19" s="38">
        <f t="shared" si="5"/>
        <v>26</v>
      </c>
      <c r="CD19" s="32">
        <v>0</v>
      </c>
      <c r="CE19" s="32">
        <v>0</v>
      </c>
      <c r="CF19" s="32">
        <v>0</v>
      </c>
      <c r="CG19" s="32">
        <v>20</v>
      </c>
      <c r="CH19" s="32">
        <v>0</v>
      </c>
      <c r="CI19" s="32">
        <v>0</v>
      </c>
      <c r="CJ19" s="32">
        <v>0</v>
      </c>
      <c r="CK19" s="29">
        <f t="shared" si="6"/>
        <v>298</v>
      </c>
      <c r="CL19" s="29">
        <v>0</v>
      </c>
      <c r="CM19" s="29">
        <f t="shared" si="7"/>
        <v>229</v>
      </c>
      <c r="CN19" s="266">
        <f t="shared" si="8"/>
        <v>0.1476510067114094</v>
      </c>
      <c r="CO19" s="29">
        <v>9</v>
      </c>
      <c r="CP19" s="29">
        <v>44</v>
      </c>
      <c r="CQ19" s="39">
        <f t="shared" si="9"/>
        <v>0.83018867924528306</v>
      </c>
      <c r="CR19" s="29">
        <v>36</v>
      </c>
      <c r="CS19" s="40">
        <f t="shared" si="10"/>
        <v>0.81818181818181823</v>
      </c>
      <c r="CT19" s="29">
        <v>9</v>
      </c>
      <c r="CU19" s="41">
        <f t="shared" si="11"/>
        <v>1</v>
      </c>
      <c r="CV19" s="42">
        <v>200</v>
      </c>
      <c r="CW19" s="52">
        <v>159</v>
      </c>
      <c r="CX19" s="44">
        <f t="shared" si="17"/>
        <v>0.79500000000000004</v>
      </c>
      <c r="CY19" s="52">
        <v>703</v>
      </c>
      <c r="CZ19" s="32">
        <v>0</v>
      </c>
      <c r="DA19" s="30">
        <f t="shared" si="13"/>
        <v>298</v>
      </c>
      <c r="DB19" s="29">
        <v>186</v>
      </c>
      <c r="DC19" s="29">
        <v>0</v>
      </c>
      <c r="DD19" s="29">
        <v>112</v>
      </c>
      <c r="DE19" s="29">
        <v>0</v>
      </c>
      <c r="DF19" s="45">
        <f t="shared" si="14"/>
        <v>0</v>
      </c>
      <c r="DG19" s="46">
        <f t="shared" si="15"/>
        <v>298</v>
      </c>
      <c r="DH19" s="288">
        <v>260</v>
      </c>
      <c r="DI19" s="288">
        <v>550</v>
      </c>
      <c r="DJ19" s="290">
        <v>67654.073000000004</v>
      </c>
      <c r="DK19" s="288">
        <v>8</v>
      </c>
      <c r="DL19" s="288">
        <v>42</v>
      </c>
      <c r="DM19" s="288">
        <v>26</v>
      </c>
      <c r="DN19" s="288">
        <v>0</v>
      </c>
    </row>
    <row r="20" spans="1:118" ht="27" customHeight="1">
      <c r="A20" s="27">
        <v>7</v>
      </c>
      <c r="B20" s="70" t="s">
        <v>2</v>
      </c>
      <c r="C20" s="71">
        <v>906</v>
      </c>
      <c r="D20" s="71">
        <v>169</v>
      </c>
      <c r="E20" s="71">
        <v>16</v>
      </c>
      <c r="F20" s="71">
        <v>69</v>
      </c>
      <c r="G20" s="71">
        <v>106</v>
      </c>
      <c r="H20" s="71">
        <v>57</v>
      </c>
      <c r="I20" s="71">
        <v>0</v>
      </c>
      <c r="J20" s="71">
        <v>0</v>
      </c>
      <c r="K20" s="71">
        <v>0</v>
      </c>
      <c r="L20" s="71">
        <v>0</v>
      </c>
      <c r="M20" s="46">
        <f t="shared" si="16"/>
        <v>1323</v>
      </c>
      <c r="N20" s="71">
        <v>667</v>
      </c>
      <c r="O20" s="71">
        <v>80</v>
      </c>
      <c r="P20" s="71">
        <v>23</v>
      </c>
      <c r="Q20" s="71">
        <v>0</v>
      </c>
      <c r="R20" s="71">
        <v>1</v>
      </c>
      <c r="S20" s="71">
        <v>0</v>
      </c>
      <c r="T20" s="71">
        <v>0</v>
      </c>
      <c r="U20" s="72">
        <v>7</v>
      </c>
      <c r="V20" s="71">
        <v>73</v>
      </c>
      <c r="W20" s="71">
        <v>79</v>
      </c>
      <c r="X20" s="72">
        <v>2</v>
      </c>
      <c r="Y20" s="71">
        <v>1</v>
      </c>
      <c r="Z20" s="71">
        <v>79</v>
      </c>
      <c r="AA20" s="71">
        <v>4</v>
      </c>
      <c r="AB20" s="71">
        <v>0</v>
      </c>
      <c r="AC20" s="71">
        <v>79</v>
      </c>
      <c r="AD20" s="72">
        <v>0</v>
      </c>
      <c r="AE20" s="72">
        <v>0</v>
      </c>
      <c r="AF20" s="72">
        <v>0</v>
      </c>
      <c r="AG20" s="72">
        <v>1</v>
      </c>
      <c r="AH20" s="72">
        <v>61</v>
      </c>
      <c r="AI20" s="72">
        <v>0</v>
      </c>
      <c r="AJ20" s="72">
        <v>1</v>
      </c>
      <c r="AK20" s="72">
        <v>3</v>
      </c>
      <c r="AL20" s="71">
        <v>0</v>
      </c>
      <c r="AM20" s="72">
        <v>9</v>
      </c>
      <c r="AN20" s="72">
        <v>4</v>
      </c>
      <c r="AO20" s="71">
        <v>0</v>
      </c>
      <c r="AP20" s="72">
        <v>0</v>
      </c>
      <c r="AQ20" s="71">
        <v>392</v>
      </c>
      <c r="AR20" s="71">
        <v>92</v>
      </c>
      <c r="AS20" s="73">
        <v>18</v>
      </c>
      <c r="AT20" s="73">
        <v>28</v>
      </c>
      <c r="AU20" s="30">
        <f t="shared" si="0"/>
        <v>46</v>
      </c>
      <c r="AV20" s="67">
        <v>40</v>
      </c>
      <c r="AW20" s="67">
        <v>19</v>
      </c>
      <c r="AX20" s="67">
        <v>40</v>
      </c>
      <c r="AY20" s="67">
        <v>0</v>
      </c>
      <c r="AZ20" s="67">
        <v>48</v>
      </c>
      <c r="BA20" s="33">
        <f t="shared" si="1"/>
        <v>48</v>
      </c>
      <c r="BB20" s="29">
        <v>815</v>
      </c>
      <c r="BC20" s="29">
        <v>121</v>
      </c>
      <c r="BD20" s="29">
        <v>0</v>
      </c>
      <c r="BE20" s="30">
        <f t="shared" si="2"/>
        <v>936</v>
      </c>
      <c r="BF20" s="29">
        <v>1412</v>
      </c>
      <c r="BG20" s="34">
        <v>3197</v>
      </c>
      <c r="BH20" s="34">
        <v>3197</v>
      </c>
      <c r="BI20" s="35">
        <f t="shared" si="3"/>
        <v>0</v>
      </c>
      <c r="BJ20" s="71">
        <v>0</v>
      </c>
      <c r="BK20" s="71">
        <v>0</v>
      </c>
      <c r="BL20" s="71">
        <v>0</v>
      </c>
      <c r="BM20" s="36">
        <f t="shared" si="4"/>
        <v>0</v>
      </c>
      <c r="BN20" s="29">
        <v>49</v>
      </c>
      <c r="BO20" s="29">
        <v>6</v>
      </c>
      <c r="BP20" s="29">
        <v>2</v>
      </c>
      <c r="BQ20" s="29">
        <v>0</v>
      </c>
      <c r="BR20" s="29">
        <v>0</v>
      </c>
      <c r="BS20" s="29">
        <v>0</v>
      </c>
      <c r="BT20" s="29">
        <v>0</v>
      </c>
      <c r="BU20" s="51">
        <v>8</v>
      </c>
      <c r="BV20" s="71">
        <v>0</v>
      </c>
      <c r="BW20" s="71">
        <v>22</v>
      </c>
      <c r="BX20" s="71">
        <v>47</v>
      </c>
      <c r="BY20" s="71">
        <v>37</v>
      </c>
      <c r="BZ20" s="32">
        <v>15</v>
      </c>
      <c r="CA20" s="71">
        <v>375</v>
      </c>
      <c r="CB20" s="71">
        <v>121</v>
      </c>
      <c r="CC20" s="38">
        <f t="shared" si="5"/>
        <v>121</v>
      </c>
      <c r="CD20" s="32">
        <v>0</v>
      </c>
      <c r="CE20" s="32">
        <v>22</v>
      </c>
      <c r="CF20" s="32">
        <v>47</v>
      </c>
      <c r="CG20" s="32">
        <v>220</v>
      </c>
      <c r="CH20" s="32">
        <v>0</v>
      </c>
      <c r="CI20" s="32">
        <v>7</v>
      </c>
      <c r="CJ20" s="32">
        <v>0</v>
      </c>
      <c r="CK20" s="29">
        <f t="shared" si="6"/>
        <v>1323</v>
      </c>
      <c r="CL20" s="29">
        <v>232</v>
      </c>
      <c r="CM20" s="29">
        <f t="shared" si="7"/>
        <v>906</v>
      </c>
      <c r="CN20" s="266">
        <f t="shared" si="8"/>
        <v>7.1806500377928947E-2</v>
      </c>
      <c r="CO20" s="29">
        <v>0</v>
      </c>
      <c r="CP20" s="29">
        <v>95</v>
      </c>
      <c r="CQ20" s="39">
        <f t="shared" si="9"/>
        <v>1</v>
      </c>
      <c r="CR20" s="29">
        <v>87</v>
      </c>
      <c r="CS20" s="40">
        <f t="shared" si="10"/>
        <v>0.91578947368421049</v>
      </c>
      <c r="CT20" s="71">
        <v>0</v>
      </c>
      <c r="CU20" s="41">
        <v>0</v>
      </c>
      <c r="CV20" s="42">
        <v>541</v>
      </c>
      <c r="CW20" s="52">
        <v>240</v>
      </c>
      <c r="CX20" s="44">
        <f t="shared" si="17"/>
        <v>0.44362292051756008</v>
      </c>
      <c r="CY20" s="52">
        <v>1222</v>
      </c>
      <c r="CZ20" s="32">
        <v>0</v>
      </c>
      <c r="DA20" s="30">
        <f t="shared" si="13"/>
        <v>1323</v>
      </c>
      <c r="DB20" s="29">
        <v>980</v>
      </c>
      <c r="DC20" s="29">
        <v>0</v>
      </c>
      <c r="DD20" s="29">
        <v>343</v>
      </c>
      <c r="DE20" s="29">
        <v>3</v>
      </c>
      <c r="DF20" s="45">
        <f t="shared" si="14"/>
        <v>3.0612244897959182E-3</v>
      </c>
      <c r="DG20" s="46">
        <f t="shared" si="15"/>
        <v>1323</v>
      </c>
      <c r="DH20" s="288">
        <v>179</v>
      </c>
      <c r="DI20" s="288">
        <v>540</v>
      </c>
      <c r="DJ20" s="291" t="s">
        <v>156</v>
      </c>
      <c r="DK20" s="288">
        <v>26</v>
      </c>
      <c r="DL20" s="288">
        <v>8</v>
      </c>
      <c r="DM20" s="288">
        <v>121</v>
      </c>
      <c r="DN20" s="288">
        <v>0</v>
      </c>
    </row>
    <row r="21" spans="1:118" ht="27" customHeight="1">
      <c r="A21" s="47">
        <v>8</v>
      </c>
      <c r="B21" s="62" t="s">
        <v>157</v>
      </c>
      <c r="C21" s="32">
        <v>83</v>
      </c>
      <c r="D21" s="32">
        <v>25</v>
      </c>
      <c r="E21" s="32">
        <v>5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46">
        <f t="shared" si="16"/>
        <v>113</v>
      </c>
      <c r="N21" s="32">
        <v>304</v>
      </c>
      <c r="O21" s="49">
        <v>8</v>
      </c>
      <c r="P21" s="49">
        <v>0</v>
      </c>
      <c r="Q21" s="49">
        <v>0</v>
      </c>
      <c r="R21" s="49">
        <v>0</v>
      </c>
      <c r="S21" s="49">
        <v>0</v>
      </c>
      <c r="T21" s="49">
        <v>8</v>
      </c>
      <c r="U21" s="49">
        <v>0</v>
      </c>
      <c r="V21" s="49">
        <v>8</v>
      </c>
      <c r="W21" s="49">
        <v>8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8</v>
      </c>
      <c r="AD21" s="49">
        <v>0</v>
      </c>
      <c r="AE21" s="49">
        <v>0</v>
      </c>
      <c r="AF21" s="49">
        <v>0</v>
      </c>
      <c r="AG21" s="49">
        <v>0</v>
      </c>
      <c r="AH21" s="49">
        <v>8</v>
      </c>
      <c r="AI21" s="49">
        <v>0</v>
      </c>
      <c r="AJ21" s="49">
        <v>0</v>
      </c>
      <c r="AK21" s="34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32">
        <v>5</v>
      </c>
      <c r="AR21" s="32">
        <v>7</v>
      </c>
      <c r="AS21" s="50">
        <v>0</v>
      </c>
      <c r="AT21" s="50">
        <v>0</v>
      </c>
      <c r="AU21" s="30">
        <f t="shared" si="0"/>
        <v>0</v>
      </c>
      <c r="AV21" s="67">
        <v>0</v>
      </c>
      <c r="AW21" s="67">
        <v>0</v>
      </c>
      <c r="AX21" s="67">
        <v>0</v>
      </c>
      <c r="AY21" s="67">
        <v>0</v>
      </c>
      <c r="AZ21" s="67">
        <v>0</v>
      </c>
      <c r="BA21" s="33">
        <f t="shared" si="1"/>
        <v>0</v>
      </c>
      <c r="BB21" s="29">
        <v>75</v>
      </c>
      <c r="BC21" s="29">
        <v>4</v>
      </c>
      <c r="BD21" s="29">
        <v>2</v>
      </c>
      <c r="BE21" s="30">
        <f t="shared" si="2"/>
        <v>81</v>
      </c>
      <c r="BF21" s="29">
        <v>215</v>
      </c>
      <c r="BG21" s="34">
        <v>81</v>
      </c>
      <c r="BH21" s="34">
        <v>0</v>
      </c>
      <c r="BI21" s="35">
        <f t="shared" si="3"/>
        <v>81</v>
      </c>
      <c r="BJ21" s="32">
        <v>0</v>
      </c>
      <c r="BK21" s="50">
        <v>0</v>
      </c>
      <c r="BL21" s="32">
        <v>0</v>
      </c>
      <c r="BM21" s="36">
        <f t="shared" si="4"/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51">
        <v>0</v>
      </c>
      <c r="BV21" s="32">
        <v>0</v>
      </c>
      <c r="BW21" s="32">
        <v>0</v>
      </c>
      <c r="BX21" s="32">
        <v>4</v>
      </c>
      <c r="BY21" s="32">
        <v>0</v>
      </c>
      <c r="BZ21" s="32">
        <v>0</v>
      </c>
      <c r="CA21" s="32">
        <v>10</v>
      </c>
      <c r="CB21" s="32">
        <v>4</v>
      </c>
      <c r="CC21" s="38">
        <f t="shared" si="5"/>
        <v>4</v>
      </c>
      <c r="CD21" s="32">
        <v>0</v>
      </c>
      <c r="CE21" s="32">
        <v>0</v>
      </c>
      <c r="CF21" s="32">
        <v>4</v>
      </c>
      <c r="CG21" s="32">
        <v>0</v>
      </c>
      <c r="CH21" s="32">
        <v>0</v>
      </c>
      <c r="CI21" s="32">
        <v>0</v>
      </c>
      <c r="CJ21" s="32">
        <v>0</v>
      </c>
      <c r="CK21" s="29">
        <f t="shared" si="6"/>
        <v>113</v>
      </c>
      <c r="CL21" s="29">
        <v>0</v>
      </c>
      <c r="CM21" s="29">
        <f t="shared" si="7"/>
        <v>83</v>
      </c>
      <c r="CN21" s="266">
        <f t="shared" si="8"/>
        <v>3.5398230088495575E-2</v>
      </c>
      <c r="CO21" s="29">
        <v>2</v>
      </c>
      <c r="CP21" s="29">
        <v>4</v>
      </c>
      <c r="CQ21" s="39">
        <f t="shared" si="9"/>
        <v>0.66666666666666663</v>
      </c>
      <c r="CR21" s="50">
        <v>0</v>
      </c>
      <c r="CS21" s="40">
        <f t="shared" si="10"/>
        <v>0</v>
      </c>
      <c r="CT21" s="32">
        <v>0</v>
      </c>
      <c r="CU21" s="41">
        <f t="shared" si="11"/>
        <v>0</v>
      </c>
      <c r="CV21" s="42">
        <v>48</v>
      </c>
      <c r="CW21" s="52">
        <v>8</v>
      </c>
      <c r="CX21" s="74" t="s">
        <v>158</v>
      </c>
      <c r="CY21" s="52">
        <v>24</v>
      </c>
      <c r="CZ21" s="32">
        <v>0</v>
      </c>
      <c r="DA21" s="30">
        <f t="shared" si="13"/>
        <v>112</v>
      </c>
      <c r="DB21" s="29">
        <v>0</v>
      </c>
      <c r="DC21" s="29">
        <v>0</v>
      </c>
      <c r="DD21" s="29">
        <v>112</v>
      </c>
      <c r="DE21" s="29">
        <v>0</v>
      </c>
      <c r="DF21" s="45">
        <v>0</v>
      </c>
      <c r="DG21" s="46">
        <f t="shared" si="15"/>
        <v>113</v>
      </c>
      <c r="DH21" s="288">
        <v>104</v>
      </c>
      <c r="DI21" s="288">
        <v>120</v>
      </c>
      <c r="DJ21" s="288" t="s">
        <v>159</v>
      </c>
      <c r="DK21" s="288">
        <v>4</v>
      </c>
      <c r="DL21" s="288">
        <v>2</v>
      </c>
      <c r="DM21" s="288">
        <v>4</v>
      </c>
      <c r="DN21" s="288">
        <v>0</v>
      </c>
    </row>
    <row r="22" spans="1:118" ht="27" customHeight="1">
      <c r="A22" s="27">
        <v>9</v>
      </c>
      <c r="B22" s="28" t="s">
        <v>160</v>
      </c>
      <c r="C22" s="71">
        <v>2262</v>
      </c>
      <c r="D22" s="71">
        <v>623</v>
      </c>
      <c r="E22" s="71">
        <v>90</v>
      </c>
      <c r="F22" s="71">
        <v>8</v>
      </c>
      <c r="G22" s="71">
        <v>411</v>
      </c>
      <c r="H22" s="71">
        <v>43</v>
      </c>
      <c r="I22" s="71">
        <v>0</v>
      </c>
      <c r="J22" s="71">
        <v>0</v>
      </c>
      <c r="K22" s="71">
        <v>0</v>
      </c>
      <c r="L22" s="71">
        <v>0</v>
      </c>
      <c r="M22" s="46">
        <f t="shared" si="16"/>
        <v>3437</v>
      </c>
      <c r="N22" s="75">
        <v>3323</v>
      </c>
      <c r="O22" s="76">
        <v>6</v>
      </c>
      <c r="P22" s="77">
        <v>5</v>
      </c>
      <c r="Q22" s="77">
        <v>1</v>
      </c>
      <c r="R22" s="77">
        <v>0</v>
      </c>
      <c r="S22" s="77">
        <v>0</v>
      </c>
      <c r="T22" s="77">
        <v>0</v>
      </c>
      <c r="U22" s="77">
        <v>8</v>
      </c>
      <c r="V22" s="77">
        <v>7</v>
      </c>
      <c r="W22" s="77">
        <v>14</v>
      </c>
      <c r="X22" s="77">
        <v>0</v>
      </c>
      <c r="Y22" s="77">
        <v>0</v>
      </c>
      <c r="Z22" s="77">
        <v>0</v>
      </c>
      <c r="AA22" s="77">
        <v>0</v>
      </c>
      <c r="AB22" s="77">
        <v>1</v>
      </c>
      <c r="AC22" s="77">
        <v>15</v>
      </c>
      <c r="AD22" s="77">
        <v>0</v>
      </c>
      <c r="AE22" s="77">
        <v>0</v>
      </c>
      <c r="AF22" s="77">
        <v>0</v>
      </c>
      <c r="AG22" s="77">
        <v>2</v>
      </c>
      <c r="AH22" s="77">
        <v>5</v>
      </c>
      <c r="AI22" s="77">
        <v>0</v>
      </c>
      <c r="AJ22" s="77">
        <v>0</v>
      </c>
      <c r="AK22" s="77">
        <v>0</v>
      </c>
      <c r="AL22" s="77">
        <v>0</v>
      </c>
      <c r="AM22" s="77">
        <v>5</v>
      </c>
      <c r="AN22" s="77">
        <v>2</v>
      </c>
      <c r="AO22" s="77">
        <v>0</v>
      </c>
      <c r="AP22" s="77">
        <v>0</v>
      </c>
      <c r="AQ22" s="77">
        <v>2821</v>
      </c>
      <c r="AR22" s="71">
        <v>239</v>
      </c>
      <c r="AS22" s="67">
        <v>80</v>
      </c>
      <c r="AT22" s="67">
        <v>206</v>
      </c>
      <c r="AU22" s="30">
        <f t="shared" si="0"/>
        <v>286</v>
      </c>
      <c r="AV22" s="67">
        <v>148</v>
      </c>
      <c r="AW22" s="67">
        <v>39</v>
      </c>
      <c r="AX22" s="67">
        <v>133</v>
      </c>
      <c r="AY22" s="67">
        <v>49</v>
      </c>
      <c r="AZ22" s="67">
        <v>0</v>
      </c>
      <c r="BA22" s="33">
        <f t="shared" si="1"/>
        <v>49</v>
      </c>
      <c r="BB22" s="29">
        <v>1163</v>
      </c>
      <c r="BC22" s="29">
        <v>681</v>
      </c>
      <c r="BD22" s="29">
        <v>0</v>
      </c>
      <c r="BE22" s="30">
        <f t="shared" si="2"/>
        <v>1844</v>
      </c>
      <c r="BF22" s="29">
        <v>1779</v>
      </c>
      <c r="BG22" s="34">
        <v>5840</v>
      </c>
      <c r="BH22" s="34">
        <v>5840</v>
      </c>
      <c r="BI22" s="35">
        <f t="shared" si="3"/>
        <v>0</v>
      </c>
      <c r="BJ22" s="78">
        <v>0</v>
      </c>
      <c r="BK22" s="78">
        <v>0</v>
      </c>
      <c r="BL22" s="78">
        <v>0</v>
      </c>
      <c r="BM22" s="36">
        <f t="shared" si="4"/>
        <v>0</v>
      </c>
      <c r="BN22" s="78">
        <v>27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67">
        <v>0</v>
      </c>
      <c r="BU22" s="51">
        <v>13</v>
      </c>
      <c r="BV22" s="32">
        <v>0</v>
      </c>
      <c r="BW22" s="32">
        <v>166</v>
      </c>
      <c r="BX22" s="32">
        <v>325</v>
      </c>
      <c r="BY22" s="32">
        <v>82</v>
      </c>
      <c r="BZ22" s="32">
        <v>107</v>
      </c>
      <c r="CA22" s="32">
        <v>644</v>
      </c>
      <c r="CB22" s="32">
        <f>SUM(BW22:BZ22)</f>
        <v>680</v>
      </c>
      <c r="CC22" s="38">
        <f t="shared" si="5"/>
        <v>680</v>
      </c>
      <c r="CD22" s="32">
        <v>0</v>
      </c>
      <c r="CE22" s="29">
        <v>0</v>
      </c>
      <c r="CF22" s="29">
        <v>0</v>
      </c>
      <c r="CG22" s="78">
        <v>12</v>
      </c>
      <c r="CH22" s="67">
        <v>0</v>
      </c>
      <c r="CI22" s="78">
        <v>0</v>
      </c>
      <c r="CJ22" s="78">
        <v>0</v>
      </c>
      <c r="CK22" s="29">
        <f t="shared" si="6"/>
        <v>3437</v>
      </c>
      <c r="CL22" s="29">
        <v>303</v>
      </c>
      <c r="CM22" s="29">
        <f t="shared" si="7"/>
        <v>2262</v>
      </c>
      <c r="CN22" s="266">
        <f t="shared" si="8"/>
        <v>0.18213558335757929</v>
      </c>
      <c r="CO22" s="32">
        <v>0</v>
      </c>
      <c r="CP22" s="32">
        <v>626</v>
      </c>
      <c r="CQ22" s="39">
        <f t="shared" si="9"/>
        <v>1</v>
      </c>
      <c r="CR22" s="32">
        <v>499</v>
      </c>
      <c r="CS22" s="40">
        <f t="shared" si="10"/>
        <v>0.79712460063897761</v>
      </c>
      <c r="CT22" s="32">
        <v>100</v>
      </c>
      <c r="CU22" s="41">
        <v>0</v>
      </c>
      <c r="CV22" s="42">
        <v>80</v>
      </c>
      <c r="CW22" s="79">
        <v>212</v>
      </c>
      <c r="CX22" s="74" t="s">
        <v>161</v>
      </c>
      <c r="CY22" s="52">
        <v>636</v>
      </c>
      <c r="CZ22" s="32">
        <v>0</v>
      </c>
      <c r="DA22" s="30">
        <f t="shared" si="13"/>
        <v>3437</v>
      </c>
      <c r="DB22" s="67">
        <v>2780</v>
      </c>
      <c r="DC22" s="67">
        <v>170</v>
      </c>
      <c r="DD22" s="67">
        <v>487</v>
      </c>
      <c r="DE22" s="67">
        <v>15</v>
      </c>
      <c r="DF22" s="45">
        <f t="shared" si="14"/>
        <v>5.3956834532374104E-3</v>
      </c>
      <c r="DG22" s="46">
        <f t="shared" si="15"/>
        <v>3437</v>
      </c>
      <c r="DH22" s="292">
        <v>3402</v>
      </c>
      <c r="DI22" s="292">
        <v>6778</v>
      </c>
      <c r="DJ22" s="292">
        <v>103056</v>
      </c>
      <c r="DK22" s="292">
        <v>49</v>
      </c>
      <c r="DL22" s="292">
        <v>6</v>
      </c>
      <c r="DM22" s="292">
        <v>680</v>
      </c>
      <c r="DN22" s="292">
        <v>0</v>
      </c>
    </row>
    <row r="23" spans="1:118" ht="27" customHeight="1">
      <c r="A23" s="47">
        <v>10</v>
      </c>
      <c r="B23" s="28" t="s">
        <v>162</v>
      </c>
      <c r="C23" s="32">
        <v>126</v>
      </c>
      <c r="D23" s="32">
        <v>38</v>
      </c>
      <c r="E23" s="32">
        <v>24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29">
        <v>0</v>
      </c>
      <c r="M23" s="46">
        <f t="shared" si="16"/>
        <v>188</v>
      </c>
      <c r="N23" s="32">
        <v>188</v>
      </c>
      <c r="O23" s="49">
        <v>16</v>
      </c>
      <c r="P23" s="49">
        <v>6</v>
      </c>
      <c r="Q23" s="49">
        <v>0</v>
      </c>
      <c r="R23" s="49">
        <v>0</v>
      </c>
      <c r="S23" s="49">
        <v>0</v>
      </c>
      <c r="T23" s="49">
        <v>0</v>
      </c>
      <c r="U23" s="49">
        <v>2</v>
      </c>
      <c r="V23" s="49">
        <v>15</v>
      </c>
      <c r="W23" s="49">
        <v>14</v>
      </c>
      <c r="X23" s="49">
        <v>3</v>
      </c>
      <c r="Y23" s="49">
        <v>0</v>
      </c>
      <c r="Z23" s="49">
        <v>0</v>
      </c>
      <c r="AA23" s="49">
        <v>0</v>
      </c>
      <c r="AB23" s="49">
        <v>0</v>
      </c>
      <c r="AC23" s="49">
        <v>17</v>
      </c>
      <c r="AD23" s="49">
        <v>0</v>
      </c>
      <c r="AE23" s="49">
        <v>0</v>
      </c>
      <c r="AF23" s="49">
        <v>0</v>
      </c>
      <c r="AG23" s="49">
        <v>0</v>
      </c>
      <c r="AH23" s="49">
        <v>16</v>
      </c>
      <c r="AI23" s="49">
        <v>0</v>
      </c>
      <c r="AJ23" s="49">
        <v>0</v>
      </c>
      <c r="AK23" s="72">
        <v>2</v>
      </c>
      <c r="AL23" s="71">
        <v>0</v>
      </c>
      <c r="AM23" s="72">
        <v>0</v>
      </c>
      <c r="AN23" s="72">
        <v>0</v>
      </c>
      <c r="AO23" s="71">
        <v>0</v>
      </c>
      <c r="AP23" s="72">
        <v>0</v>
      </c>
      <c r="AQ23" s="71">
        <v>77</v>
      </c>
      <c r="AR23" s="71">
        <v>5</v>
      </c>
      <c r="AS23" s="73">
        <v>0</v>
      </c>
      <c r="AT23" s="73">
        <v>0</v>
      </c>
      <c r="AU23" s="30">
        <f t="shared" si="0"/>
        <v>0</v>
      </c>
      <c r="AV23" s="67">
        <v>0</v>
      </c>
      <c r="AW23" s="67">
        <v>0</v>
      </c>
      <c r="AX23" s="67">
        <v>0</v>
      </c>
      <c r="AY23" s="67">
        <v>0</v>
      </c>
      <c r="AZ23" s="67">
        <v>0</v>
      </c>
      <c r="BA23" s="33">
        <f t="shared" si="1"/>
        <v>0</v>
      </c>
      <c r="BB23" s="29">
        <v>102</v>
      </c>
      <c r="BC23" s="29">
        <v>1</v>
      </c>
      <c r="BD23" s="29">
        <v>0</v>
      </c>
      <c r="BE23" s="30">
        <f t="shared" si="2"/>
        <v>103</v>
      </c>
      <c r="BF23" s="29">
        <v>262</v>
      </c>
      <c r="BG23" s="34">
        <v>262</v>
      </c>
      <c r="BH23" s="34">
        <v>262</v>
      </c>
      <c r="BI23" s="35">
        <f t="shared" si="3"/>
        <v>0</v>
      </c>
      <c r="BJ23" s="29">
        <v>0</v>
      </c>
      <c r="BK23" s="29">
        <v>0</v>
      </c>
      <c r="BL23" s="29">
        <v>0</v>
      </c>
      <c r="BM23" s="36">
        <f t="shared" si="4"/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51">
        <v>0</v>
      </c>
      <c r="BV23" s="32">
        <v>0</v>
      </c>
      <c r="BW23" s="32">
        <v>1</v>
      </c>
      <c r="BX23" s="32">
        <v>0</v>
      </c>
      <c r="BY23" s="32">
        <v>0</v>
      </c>
      <c r="BZ23" s="32">
        <v>0</v>
      </c>
      <c r="CA23" s="32">
        <v>45</v>
      </c>
      <c r="CB23" s="32">
        <v>1</v>
      </c>
      <c r="CC23" s="38">
        <f t="shared" si="5"/>
        <v>1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29">
        <f t="shared" si="6"/>
        <v>188</v>
      </c>
      <c r="CL23" s="29">
        <v>23</v>
      </c>
      <c r="CM23" s="29">
        <f t="shared" si="7"/>
        <v>126</v>
      </c>
      <c r="CN23" s="266">
        <f t="shared" si="8"/>
        <v>0.12234042553191489</v>
      </c>
      <c r="CO23" s="29">
        <v>1</v>
      </c>
      <c r="CP23" s="29">
        <v>23</v>
      </c>
      <c r="CQ23" s="39">
        <f t="shared" si="9"/>
        <v>0.95833333333333337</v>
      </c>
      <c r="CR23" s="50">
        <v>23</v>
      </c>
      <c r="CS23" s="40">
        <f t="shared" si="10"/>
        <v>1</v>
      </c>
      <c r="CT23" s="32">
        <v>0</v>
      </c>
      <c r="CU23" s="41">
        <f t="shared" si="11"/>
        <v>0</v>
      </c>
      <c r="CV23" s="42">
        <v>97</v>
      </c>
      <c r="CW23" s="52">
        <v>33</v>
      </c>
      <c r="CX23" s="44">
        <f t="shared" ref="CX23:CX33" si="18">CW23/CV23</f>
        <v>0.34020618556701032</v>
      </c>
      <c r="CY23" s="52">
        <v>107</v>
      </c>
      <c r="CZ23" s="32">
        <v>0</v>
      </c>
      <c r="DA23" s="30">
        <f t="shared" si="13"/>
        <v>188</v>
      </c>
      <c r="DB23" s="29">
        <v>0</v>
      </c>
      <c r="DC23" s="29">
        <v>0</v>
      </c>
      <c r="DD23" s="29">
        <v>188</v>
      </c>
      <c r="DE23" s="29">
        <v>0</v>
      </c>
      <c r="DF23" s="45">
        <v>0</v>
      </c>
      <c r="DG23" s="46">
        <f t="shared" si="15"/>
        <v>188</v>
      </c>
      <c r="DH23" s="288">
        <v>92</v>
      </c>
      <c r="DI23" s="288">
        <v>188</v>
      </c>
      <c r="DJ23" s="288">
        <v>5346</v>
      </c>
      <c r="DK23" s="288">
        <v>29</v>
      </c>
      <c r="DL23" s="288">
        <v>35</v>
      </c>
      <c r="DM23" s="288">
        <v>1</v>
      </c>
      <c r="DN23" s="288">
        <v>0</v>
      </c>
    </row>
    <row r="24" spans="1:118" ht="27" customHeight="1">
      <c r="A24" s="27">
        <v>11</v>
      </c>
      <c r="B24" s="28" t="s">
        <v>163</v>
      </c>
      <c r="C24" s="80">
        <v>920</v>
      </c>
      <c r="D24" s="81">
        <v>341</v>
      </c>
      <c r="E24" s="80">
        <v>35</v>
      </c>
      <c r="F24" s="82">
        <v>60</v>
      </c>
      <c r="G24" s="82">
        <v>175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46">
        <f t="shared" si="16"/>
        <v>1531</v>
      </c>
      <c r="N24" s="56">
        <v>1531</v>
      </c>
      <c r="O24" s="84">
        <v>22</v>
      </c>
      <c r="P24" s="55">
        <v>22</v>
      </c>
      <c r="Q24" s="55">
        <v>1</v>
      </c>
      <c r="R24" s="55">
        <v>0</v>
      </c>
      <c r="S24" s="55">
        <v>0</v>
      </c>
      <c r="T24" s="55">
        <v>0</v>
      </c>
      <c r="U24" s="85">
        <v>5</v>
      </c>
      <c r="V24" s="85">
        <v>17</v>
      </c>
      <c r="W24" s="84">
        <v>22</v>
      </c>
      <c r="X24" s="84">
        <v>2</v>
      </c>
      <c r="Y24" s="84">
        <v>0</v>
      </c>
      <c r="Z24" s="86">
        <v>0</v>
      </c>
      <c r="AA24" s="86">
        <v>0</v>
      </c>
      <c r="AB24" s="86">
        <v>22</v>
      </c>
      <c r="AC24" s="86">
        <v>22</v>
      </c>
      <c r="AD24" s="86">
        <v>0</v>
      </c>
      <c r="AE24" s="86">
        <v>0</v>
      </c>
      <c r="AF24" s="86">
        <v>0</v>
      </c>
      <c r="AG24" s="86">
        <v>5</v>
      </c>
      <c r="AH24" s="86">
        <v>9</v>
      </c>
      <c r="AI24" s="86">
        <v>0</v>
      </c>
      <c r="AJ24" s="84">
        <v>0</v>
      </c>
      <c r="AK24" s="84">
        <v>3</v>
      </c>
      <c r="AL24" s="84">
        <v>0</v>
      </c>
      <c r="AM24" s="84">
        <v>4</v>
      </c>
      <c r="AN24" s="85">
        <v>1</v>
      </c>
      <c r="AO24" s="85">
        <v>0</v>
      </c>
      <c r="AP24" s="85">
        <v>0</v>
      </c>
      <c r="AQ24" s="87">
        <v>791</v>
      </c>
      <c r="AR24" s="87">
        <v>41</v>
      </c>
      <c r="AS24" s="87">
        <v>30</v>
      </c>
      <c r="AT24" s="88">
        <v>53</v>
      </c>
      <c r="AU24" s="30">
        <f t="shared" si="0"/>
        <v>83</v>
      </c>
      <c r="AV24" s="89">
        <v>67</v>
      </c>
      <c r="AW24" s="89">
        <v>47</v>
      </c>
      <c r="AX24" s="89">
        <v>67</v>
      </c>
      <c r="AY24" s="89">
        <v>0</v>
      </c>
      <c r="AZ24" s="89">
        <v>33</v>
      </c>
      <c r="BA24" s="33">
        <f t="shared" si="1"/>
        <v>33</v>
      </c>
      <c r="BB24" s="90">
        <v>563</v>
      </c>
      <c r="BC24" s="90">
        <v>246</v>
      </c>
      <c r="BD24" s="90">
        <v>0</v>
      </c>
      <c r="BE24" s="30">
        <f t="shared" si="2"/>
        <v>809</v>
      </c>
      <c r="BF24" s="90">
        <v>1660</v>
      </c>
      <c r="BG24" s="91">
        <v>950</v>
      </c>
      <c r="BH24" s="90">
        <v>950</v>
      </c>
      <c r="BI24" s="35">
        <f t="shared" si="3"/>
        <v>0</v>
      </c>
      <c r="BJ24" s="81">
        <v>0</v>
      </c>
      <c r="BK24" s="81">
        <v>0</v>
      </c>
      <c r="BL24" s="81">
        <v>0</v>
      </c>
      <c r="BM24" s="36">
        <f t="shared" si="4"/>
        <v>0</v>
      </c>
      <c r="BN24" s="92">
        <v>0</v>
      </c>
      <c r="BO24" s="90">
        <v>0</v>
      </c>
      <c r="BP24" s="90">
        <v>0</v>
      </c>
      <c r="BQ24" s="90">
        <v>0</v>
      </c>
      <c r="BR24" s="90">
        <v>0</v>
      </c>
      <c r="BS24" s="82">
        <v>0</v>
      </c>
      <c r="BT24" s="82">
        <v>0</v>
      </c>
      <c r="BU24" s="92">
        <v>17</v>
      </c>
      <c r="BV24" s="80">
        <v>0</v>
      </c>
      <c r="BW24" s="90">
        <v>68</v>
      </c>
      <c r="BX24" s="90">
        <v>104</v>
      </c>
      <c r="BY24" s="90">
        <v>88</v>
      </c>
      <c r="BZ24" s="90">
        <v>31</v>
      </c>
      <c r="CA24" s="82">
        <v>246</v>
      </c>
      <c r="CB24" s="82">
        <v>246</v>
      </c>
      <c r="CC24" s="38">
        <f t="shared" si="5"/>
        <v>291</v>
      </c>
      <c r="CD24" s="93">
        <v>0</v>
      </c>
      <c r="CE24" s="94">
        <v>0</v>
      </c>
      <c r="CF24" s="94">
        <v>0</v>
      </c>
      <c r="CG24" s="94">
        <v>0</v>
      </c>
      <c r="CH24" s="94">
        <v>0</v>
      </c>
      <c r="CI24" s="94">
        <v>7</v>
      </c>
      <c r="CJ24" s="94">
        <v>0</v>
      </c>
      <c r="CK24" s="29">
        <f t="shared" si="6"/>
        <v>1531</v>
      </c>
      <c r="CL24" s="29">
        <v>380</v>
      </c>
      <c r="CM24" s="29">
        <f t="shared" si="7"/>
        <v>920</v>
      </c>
      <c r="CN24" s="266">
        <f t="shared" si="8"/>
        <v>0.10450685826257348</v>
      </c>
      <c r="CO24" s="95">
        <v>0</v>
      </c>
      <c r="CP24" s="95">
        <v>160</v>
      </c>
      <c r="CQ24" s="39">
        <f t="shared" si="9"/>
        <v>1</v>
      </c>
      <c r="CR24" s="32">
        <v>0</v>
      </c>
      <c r="CS24" s="40">
        <f t="shared" si="10"/>
        <v>0</v>
      </c>
      <c r="CT24" s="32">
        <v>0</v>
      </c>
      <c r="CU24" s="41">
        <v>0</v>
      </c>
      <c r="CV24" s="59">
        <v>815</v>
      </c>
      <c r="CW24" s="60">
        <v>533</v>
      </c>
      <c r="CX24" s="44">
        <f t="shared" si="18"/>
        <v>0.65398773006134969</v>
      </c>
      <c r="CY24" s="61">
        <v>2375</v>
      </c>
      <c r="CZ24" s="53">
        <v>0</v>
      </c>
      <c r="DA24" s="30">
        <f t="shared" si="13"/>
        <v>1531</v>
      </c>
      <c r="DB24" s="29">
        <v>177</v>
      </c>
      <c r="DC24" s="29">
        <v>1</v>
      </c>
      <c r="DD24" s="29">
        <v>1353</v>
      </c>
      <c r="DE24" s="29">
        <v>0</v>
      </c>
      <c r="DF24" s="45">
        <f t="shared" si="14"/>
        <v>0</v>
      </c>
      <c r="DG24" s="46">
        <f t="shared" si="15"/>
        <v>1531</v>
      </c>
      <c r="DH24" s="293">
        <v>253</v>
      </c>
      <c r="DI24" s="293">
        <v>1851</v>
      </c>
      <c r="DJ24" s="293">
        <v>546901</v>
      </c>
      <c r="DK24" s="293">
        <v>56</v>
      </c>
      <c r="DL24" s="293">
        <v>0</v>
      </c>
      <c r="DM24" s="293">
        <v>233</v>
      </c>
      <c r="DN24" s="293">
        <v>0</v>
      </c>
    </row>
    <row r="25" spans="1:118" ht="27" customHeight="1">
      <c r="A25" s="47">
        <v>12</v>
      </c>
      <c r="B25" s="28" t="s">
        <v>164</v>
      </c>
      <c r="C25" s="32">
        <v>1027</v>
      </c>
      <c r="D25" s="32">
        <v>178</v>
      </c>
      <c r="E25" s="32">
        <v>15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46">
        <f t="shared" si="16"/>
        <v>1220</v>
      </c>
      <c r="N25" s="32">
        <v>1220</v>
      </c>
      <c r="O25" s="49">
        <v>15</v>
      </c>
      <c r="P25" s="49">
        <v>8</v>
      </c>
      <c r="Q25" s="49">
        <v>3</v>
      </c>
      <c r="R25" s="49">
        <v>0</v>
      </c>
      <c r="S25" s="49">
        <v>0</v>
      </c>
      <c r="T25" s="49">
        <v>0</v>
      </c>
      <c r="U25" s="96">
        <v>8</v>
      </c>
      <c r="V25" s="97">
        <v>7</v>
      </c>
      <c r="W25" s="98">
        <v>15</v>
      </c>
      <c r="X25" s="99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15</v>
      </c>
      <c r="AD25" s="99">
        <v>0</v>
      </c>
      <c r="AE25" s="99">
        <v>0</v>
      </c>
      <c r="AF25" s="99">
        <v>0</v>
      </c>
      <c r="AG25" s="100">
        <v>3</v>
      </c>
      <c r="AH25" s="100">
        <v>12</v>
      </c>
      <c r="AI25" s="100">
        <v>0</v>
      </c>
      <c r="AJ25" s="100">
        <v>0</v>
      </c>
      <c r="AK25" s="100">
        <v>60</v>
      </c>
      <c r="AL25" s="101">
        <v>0</v>
      </c>
      <c r="AM25" s="100">
        <v>3</v>
      </c>
      <c r="AN25" s="100">
        <v>1</v>
      </c>
      <c r="AO25" s="101">
        <v>0</v>
      </c>
      <c r="AP25" s="100">
        <v>0</v>
      </c>
      <c r="AQ25" s="102">
        <v>600</v>
      </c>
      <c r="AR25" s="32">
        <v>104</v>
      </c>
      <c r="AS25" s="50">
        <v>16</v>
      </c>
      <c r="AT25" s="50">
        <v>69</v>
      </c>
      <c r="AU25" s="30">
        <f t="shared" si="0"/>
        <v>85</v>
      </c>
      <c r="AV25" s="67">
        <v>0</v>
      </c>
      <c r="AW25" s="67">
        <v>0</v>
      </c>
      <c r="AX25" s="67">
        <v>0</v>
      </c>
      <c r="AY25" s="67">
        <v>0</v>
      </c>
      <c r="AZ25" s="67">
        <v>0</v>
      </c>
      <c r="BA25" s="33">
        <f t="shared" si="1"/>
        <v>0</v>
      </c>
      <c r="BB25" s="29">
        <v>696</v>
      </c>
      <c r="BC25" s="29">
        <v>180</v>
      </c>
      <c r="BD25" s="29">
        <v>27</v>
      </c>
      <c r="BE25" s="30">
        <f t="shared" si="2"/>
        <v>903</v>
      </c>
      <c r="BF25" s="29">
        <v>1556</v>
      </c>
      <c r="BG25" s="34">
        <v>3281</v>
      </c>
      <c r="BH25" s="34">
        <v>3124</v>
      </c>
      <c r="BI25" s="35">
        <f t="shared" si="3"/>
        <v>157</v>
      </c>
      <c r="BJ25" s="32">
        <v>0</v>
      </c>
      <c r="BK25" s="50">
        <v>0</v>
      </c>
      <c r="BL25" s="32">
        <v>0</v>
      </c>
      <c r="BM25" s="36">
        <f t="shared" si="4"/>
        <v>0</v>
      </c>
      <c r="BN25" s="29">
        <v>42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51">
        <v>0</v>
      </c>
      <c r="BV25" s="32">
        <v>0</v>
      </c>
      <c r="BW25" s="32">
        <v>33</v>
      </c>
      <c r="BX25" s="32">
        <v>75</v>
      </c>
      <c r="BY25" s="32">
        <v>58</v>
      </c>
      <c r="BZ25" s="32">
        <v>13</v>
      </c>
      <c r="CA25" s="32">
        <v>180</v>
      </c>
      <c r="CB25" s="32">
        <v>180</v>
      </c>
      <c r="CC25" s="38">
        <f t="shared" si="5"/>
        <v>179</v>
      </c>
      <c r="CD25" s="32">
        <v>0</v>
      </c>
      <c r="CE25" s="32">
        <v>33</v>
      </c>
      <c r="CF25" s="32">
        <v>75</v>
      </c>
      <c r="CG25" s="32">
        <v>0</v>
      </c>
      <c r="CH25" s="32">
        <v>1</v>
      </c>
      <c r="CI25" s="32">
        <v>0</v>
      </c>
      <c r="CJ25" s="32">
        <v>0</v>
      </c>
      <c r="CK25" s="29">
        <f t="shared" si="6"/>
        <v>1220</v>
      </c>
      <c r="CL25" s="29">
        <v>236</v>
      </c>
      <c r="CM25" s="29">
        <f t="shared" si="7"/>
        <v>1027</v>
      </c>
      <c r="CN25" s="266">
        <f t="shared" si="8"/>
        <v>0.15245901639344261</v>
      </c>
      <c r="CO25" s="29">
        <v>50</v>
      </c>
      <c r="CP25" s="29">
        <v>186</v>
      </c>
      <c r="CQ25" s="39">
        <f t="shared" si="9"/>
        <v>0.78813559322033899</v>
      </c>
      <c r="CR25" s="50">
        <v>160</v>
      </c>
      <c r="CS25" s="40">
        <f t="shared" si="10"/>
        <v>0.86021505376344087</v>
      </c>
      <c r="CT25" s="32">
        <v>47</v>
      </c>
      <c r="CU25" s="41">
        <f t="shared" si="11"/>
        <v>0.94</v>
      </c>
      <c r="CV25" s="42">
        <v>204</v>
      </c>
      <c r="CW25" s="52">
        <v>248</v>
      </c>
      <c r="CX25" s="44">
        <f t="shared" si="18"/>
        <v>1.2156862745098038</v>
      </c>
      <c r="CY25" s="52">
        <v>253</v>
      </c>
      <c r="CZ25" s="32">
        <v>0</v>
      </c>
      <c r="DA25" s="30">
        <f t="shared" si="13"/>
        <v>1220</v>
      </c>
      <c r="DB25" s="29">
        <v>955</v>
      </c>
      <c r="DC25" s="29">
        <v>6</v>
      </c>
      <c r="DD25" s="29">
        <v>259</v>
      </c>
      <c r="DE25" s="29">
        <v>0</v>
      </c>
      <c r="DF25" s="45">
        <f t="shared" si="14"/>
        <v>0</v>
      </c>
      <c r="DG25" s="46">
        <f t="shared" si="15"/>
        <v>1220</v>
      </c>
      <c r="DH25" s="288">
        <v>112</v>
      </c>
      <c r="DI25" s="288">
        <v>2001</v>
      </c>
      <c r="DJ25" s="288">
        <v>7169948</v>
      </c>
      <c r="DK25" s="288">
        <v>45</v>
      </c>
      <c r="DL25" s="288">
        <v>27</v>
      </c>
      <c r="DM25" s="288">
        <v>180</v>
      </c>
      <c r="DN25" s="288">
        <v>0</v>
      </c>
    </row>
    <row r="26" spans="1:118" ht="27" customHeight="1">
      <c r="A26" s="27">
        <v>13</v>
      </c>
      <c r="B26" s="28" t="s">
        <v>165</v>
      </c>
      <c r="C26" s="29">
        <v>188</v>
      </c>
      <c r="D26" s="29">
        <v>20</v>
      </c>
      <c r="E26" s="29">
        <v>9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46">
        <f t="shared" si="16"/>
        <v>217</v>
      </c>
      <c r="N26" s="29">
        <v>208</v>
      </c>
      <c r="O26" s="34">
        <v>13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2</v>
      </c>
      <c r="V26" s="34">
        <v>11</v>
      </c>
      <c r="W26" s="34">
        <v>13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13</v>
      </c>
      <c r="AD26" s="34">
        <v>0</v>
      </c>
      <c r="AE26" s="34">
        <v>0</v>
      </c>
      <c r="AF26" s="34">
        <v>0</v>
      </c>
      <c r="AG26" s="34">
        <v>2</v>
      </c>
      <c r="AH26" s="34">
        <v>8</v>
      </c>
      <c r="AI26" s="34">
        <v>0</v>
      </c>
      <c r="AJ26" s="34">
        <v>0</v>
      </c>
      <c r="AK26" s="34">
        <v>3</v>
      </c>
      <c r="AL26" s="34">
        <v>0</v>
      </c>
      <c r="AM26" s="34">
        <v>1</v>
      </c>
      <c r="AN26" s="34">
        <v>2</v>
      </c>
      <c r="AO26" s="34">
        <v>0</v>
      </c>
      <c r="AP26" s="34">
        <v>0</v>
      </c>
      <c r="AQ26" s="29">
        <v>139</v>
      </c>
      <c r="AR26" s="29">
        <v>58</v>
      </c>
      <c r="AS26" s="67">
        <v>0</v>
      </c>
      <c r="AT26" s="67">
        <v>0</v>
      </c>
      <c r="AU26" s="30">
        <f t="shared" si="0"/>
        <v>0</v>
      </c>
      <c r="AV26" s="67">
        <v>0</v>
      </c>
      <c r="AW26" s="67">
        <v>0</v>
      </c>
      <c r="AX26" s="67">
        <v>0</v>
      </c>
      <c r="AY26" s="67">
        <v>0</v>
      </c>
      <c r="AZ26" s="67">
        <v>0</v>
      </c>
      <c r="BA26" s="33">
        <f t="shared" si="1"/>
        <v>0</v>
      </c>
      <c r="BB26" s="29">
        <v>119</v>
      </c>
      <c r="BC26" s="29">
        <v>45</v>
      </c>
      <c r="BD26" s="29">
        <v>0</v>
      </c>
      <c r="BE26" s="30">
        <f t="shared" si="2"/>
        <v>164</v>
      </c>
      <c r="BF26" s="29">
        <v>694</v>
      </c>
      <c r="BG26" s="34">
        <v>674</v>
      </c>
      <c r="BH26" s="34">
        <v>0</v>
      </c>
      <c r="BI26" s="35">
        <f t="shared" si="3"/>
        <v>674</v>
      </c>
      <c r="BJ26" s="29">
        <v>0</v>
      </c>
      <c r="BK26" s="67">
        <v>0</v>
      </c>
      <c r="BL26" s="29">
        <v>0</v>
      </c>
      <c r="BM26" s="36">
        <f t="shared" si="4"/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51">
        <v>0</v>
      </c>
      <c r="BV26" s="29">
        <v>0</v>
      </c>
      <c r="BW26" s="29">
        <v>9</v>
      </c>
      <c r="BX26" s="29">
        <v>26</v>
      </c>
      <c r="BY26" s="29">
        <v>3</v>
      </c>
      <c r="BZ26" s="32">
        <v>7</v>
      </c>
      <c r="CA26" s="29">
        <v>55</v>
      </c>
      <c r="CB26" s="29">
        <v>55</v>
      </c>
      <c r="CC26" s="38">
        <f t="shared" si="5"/>
        <v>45</v>
      </c>
      <c r="CD26" s="32">
        <v>0</v>
      </c>
      <c r="CE26" s="32">
        <v>9</v>
      </c>
      <c r="CF26" s="32">
        <v>26</v>
      </c>
      <c r="CG26" s="32">
        <v>0</v>
      </c>
      <c r="CH26" s="32">
        <v>0</v>
      </c>
      <c r="CI26" s="32">
        <v>0</v>
      </c>
      <c r="CJ26" s="32">
        <v>0</v>
      </c>
      <c r="CK26" s="29">
        <f t="shared" si="6"/>
        <v>217</v>
      </c>
      <c r="CL26" s="29">
        <v>55</v>
      </c>
      <c r="CM26" s="29">
        <f t="shared" si="7"/>
        <v>188</v>
      </c>
      <c r="CN26" s="267">
        <f t="shared" si="8"/>
        <v>0.25345622119815669</v>
      </c>
      <c r="CO26" s="29">
        <v>0</v>
      </c>
      <c r="CP26" s="29">
        <v>55</v>
      </c>
      <c r="CQ26" s="39">
        <f t="shared" si="9"/>
        <v>1</v>
      </c>
      <c r="CR26" s="67">
        <v>53</v>
      </c>
      <c r="CS26" s="40">
        <f t="shared" si="10"/>
        <v>0.96363636363636362</v>
      </c>
      <c r="CT26" s="29">
        <v>0</v>
      </c>
      <c r="CU26" s="41">
        <v>0</v>
      </c>
      <c r="CV26" s="42">
        <v>69</v>
      </c>
      <c r="CW26" s="43">
        <v>14</v>
      </c>
      <c r="CX26" s="44">
        <f t="shared" si="18"/>
        <v>0.20289855072463769</v>
      </c>
      <c r="CY26" s="43">
        <v>91</v>
      </c>
      <c r="CZ26" s="32">
        <v>0</v>
      </c>
      <c r="DA26" s="30">
        <f t="shared" si="13"/>
        <v>217</v>
      </c>
      <c r="DB26" s="29">
        <v>0</v>
      </c>
      <c r="DC26" s="29">
        <v>0</v>
      </c>
      <c r="DD26" s="29">
        <v>217</v>
      </c>
      <c r="DE26" s="29">
        <v>0</v>
      </c>
      <c r="DF26" s="45">
        <v>0</v>
      </c>
      <c r="DG26" s="46">
        <f t="shared" si="15"/>
        <v>217</v>
      </c>
      <c r="DH26" s="288">
        <v>139</v>
      </c>
      <c r="DI26" s="288">
        <v>651</v>
      </c>
      <c r="DJ26" s="288" t="s">
        <v>166</v>
      </c>
      <c r="DK26" s="288">
        <v>1</v>
      </c>
      <c r="DL26" s="288">
        <v>7</v>
      </c>
      <c r="DM26" s="288">
        <v>45</v>
      </c>
      <c r="DN26" s="288">
        <v>0</v>
      </c>
    </row>
    <row r="27" spans="1:118" ht="27" customHeight="1">
      <c r="A27" s="47">
        <v>14</v>
      </c>
      <c r="B27" s="28" t="s">
        <v>167</v>
      </c>
      <c r="C27" s="32">
        <v>5831</v>
      </c>
      <c r="D27" s="32">
        <v>960</v>
      </c>
      <c r="E27" s="32">
        <v>128</v>
      </c>
      <c r="F27" s="32">
        <v>330</v>
      </c>
      <c r="G27" s="32">
        <v>215</v>
      </c>
      <c r="H27" s="32">
        <v>351</v>
      </c>
      <c r="I27" s="32">
        <v>0</v>
      </c>
      <c r="J27" s="32">
        <v>0</v>
      </c>
      <c r="K27" s="32">
        <v>0</v>
      </c>
      <c r="L27" s="32">
        <v>132</v>
      </c>
      <c r="M27" s="46">
        <f t="shared" si="16"/>
        <v>7947</v>
      </c>
      <c r="N27" s="32">
        <v>5828</v>
      </c>
      <c r="O27" s="49">
        <v>207</v>
      </c>
      <c r="P27" s="49">
        <v>8</v>
      </c>
      <c r="Q27" s="49">
        <v>9</v>
      </c>
      <c r="R27" s="49">
        <v>12</v>
      </c>
      <c r="S27" s="49">
        <v>16</v>
      </c>
      <c r="T27" s="49">
        <v>0</v>
      </c>
      <c r="U27" s="49">
        <v>56</v>
      </c>
      <c r="V27" s="49">
        <v>151</v>
      </c>
      <c r="W27" s="49">
        <v>207</v>
      </c>
      <c r="X27" s="49">
        <v>13</v>
      </c>
      <c r="Y27" s="49">
        <v>4</v>
      </c>
      <c r="Z27" s="49">
        <v>151</v>
      </c>
      <c r="AA27" s="49">
        <v>4</v>
      </c>
      <c r="AB27" s="49">
        <v>5</v>
      </c>
      <c r="AC27" s="49">
        <v>207</v>
      </c>
      <c r="AD27" s="49">
        <v>0</v>
      </c>
      <c r="AE27" s="49">
        <v>0</v>
      </c>
      <c r="AF27" s="49">
        <v>12</v>
      </c>
      <c r="AG27" s="49">
        <v>12</v>
      </c>
      <c r="AH27" s="49">
        <v>123</v>
      </c>
      <c r="AI27" s="49">
        <v>0</v>
      </c>
      <c r="AJ27" s="49">
        <v>12</v>
      </c>
      <c r="AK27" s="49">
        <v>12</v>
      </c>
      <c r="AL27" s="49">
        <v>16</v>
      </c>
      <c r="AM27" s="49">
        <v>32</v>
      </c>
      <c r="AN27" s="49">
        <v>0</v>
      </c>
      <c r="AO27" s="49">
        <v>0</v>
      </c>
      <c r="AP27" s="49">
        <v>0</v>
      </c>
      <c r="AQ27" s="32">
        <v>1823</v>
      </c>
      <c r="AR27" s="32">
        <v>210</v>
      </c>
      <c r="AS27" s="50">
        <v>234</v>
      </c>
      <c r="AT27" s="50">
        <v>272</v>
      </c>
      <c r="AU27" s="30">
        <f t="shared" si="0"/>
        <v>506</v>
      </c>
      <c r="AV27" s="32">
        <v>183</v>
      </c>
      <c r="AW27" s="32">
        <v>172</v>
      </c>
      <c r="AX27" s="32">
        <v>183</v>
      </c>
      <c r="AY27" s="32">
        <v>0</v>
      </c>
      <c r="AZ27" s="32">
        <v>150</v>
      </c>
      <c r="BA27" s="33">
        <f t="shared" si="1"/>
        <v>150</v>
      </c>
      <c r="BB27" s="29">
        <v>7944</v>
      </c>
      <c r="BC27" s="29">
        <v>2117</v>
      </c>
      <c r="BD27" s="29">
        <v>0</v>
      </c>
      <c r="BE27" s="30">
        <f t="shared" si="2"/>
        <v>10061</v>
      </c>
      <c r="BF27" s="29">
        <v>17793</v>
      </c>
      <c r="BG27" s="34">
        <v>6104</v>
      </c>
      <c r="BH27" s="34">
        <v>5931</v>
      </c>
      <c r="BI27" s="35">
        <f t="shared" si="3"/>
        <v>173</v>
      </c>
      <c r="BJ27" s="32">
        <v>0</v>
      </c>
      <c r="BK27" s="50">
        <v>0</v>
      </c>
      <c r="BL27" s="32">
        <v>0</v>
      </c>
      <c r="BM27" s="36">
        <f t="shared" si="4"/>
        <v>0</v>
      </c>
      <c r="BN27" s="29">
        <v>80</v>
      </c>
      <c r="BO27" s="29">
        <v>49</v>
      </c>
      <c r="BP27" s="29">
        <v>49</v>
      </c>
      <c r="BQ27" s="29">
        <v>0</v>
      </c>
      <c r="BR27" s="29">
        <v>0</v>
      </c>
      <c r="BS27" s="29">
        <v>0</v>
      </c>
      <c r="BT27" s="29">
        <v>0</v>
      </c>
      <c r="BU27" s="51">
        <v>65</v>
      </c>
      <c r="BV27" s="103">
        <v>0</v>
      </c>
      <c r="BW27" s="103">
        <v>813</v>
      </c>
      <c r="BX27" s="103">
        <v>851</v>
      </c>
      <c r="BY27" s="103">
        <v>453</v>
      </c>
      <c r="BZ27" s="104">
        <v>130</v>
      </c>
      <c r="CA27" s="32">
        <v>2117</v>
      </c>
      <c r="CB27" s="32">
        <v>1884</v>
      </c>
      <c r="CC27" s="38">
        <f t="shared" si="5"/>
        <v>2247</v>
      </c>
      <c r="CD27" s="32">
        <v>0</v>
      </c>
      <c r="CE27" s="32">
        <v>750</v>
      </c>
      <c r="CF27" s="32">
        <v>790</v>
      </c>
      <c r="CG27" s="32">
        <v>250</v>
      </c>
      <c r="CH27" s="32">
        <v>0</v>
      </c>
      <c r="CI27" s="32">
        <v>19</v>
      </c>
      <c r="CJ27" s="32">
        <v>0</v>
      </c>
      <c r="CK27" s="29">
        <f t="shared" si="6"/>
        <v>7947</v>
      </c>
      <c r="CL27" s="29">
        <v>1028</v>
      </c>
      <c r="CM27" s="29">
        <f t="shared" si="7"/>
        <v>5831</v>
      </c>
      <c r="CN27" s="267">
        <f t="shared" si="8"/>
        <v>0.36655341638354094</v>
      </c>
      <c r="CO27" s="29">
        <v>0</v>
      </c>
      <c r="CP27" s="29">
        <v>2913</v>
      </c>
      <c r="CQ27" s="39">
        <f t="shared" si="9"/>
        <v>1</v>
      </c>
      <c r="CR27" s="50">
        <v>0</v>
      </c>
      <c r="CS27" s="40">
        <f t="shared" si="10"/>
        <v>0</v>
      </c>
      <c r="CT27" s="32">
        <v>0</v>
      </c>
      <c r="CU27" s="41">
        <v>0</v>
      </c>
      <c r="CV27" s="42">
        <v>2435</v>
      </c>
      <c r="CW27" s="52">
        <v>2029</v>
      </c>
      <c r="CX27" s="44">
        <f t="shared" si="18"/>
        <v>0.83326488706365498</v>
      </c>
      <c r="CY27" s="52">
        <v>6091</v>
      </c>
      <c r="CZ27" s="32">
        <v>0</v>
      </c>
      <c r="DA27" s="30">
        <f t="shared" si="13"/>
        <v>7800</v>
      </c>
      <c r="DB27" s="29">
        <v>6000</v>
      </c>
      <c r="DC27" s="29">
        <v>900</v>
      </c>
      <c r="DD27" s="29">
        <v>900</v>
      </c>
      <c r="DE27" s="29">
        <v>115</v>
      </c>
      <c r="DF27" s="45">
        <f t="shared" si="14"/>
        <v>1.9166666666666665E-2</v>
      </c>
      <c r="DG27" s="46">
        <f t="shared" si="15"/>
        <v>7947</v>
      </c>
      <c r="DH27" s="288">
        <v>12375</v>
      </c>
      <c r="DI27" s="288">
        <v>12375</v>
      </c>
      <c r="DJ27" s="288">
        <v>264811965</v>
      </c>
      <c r="DK27" s="288">
        <v>664</v>
      </c>
      <c r="DL27" s="288">
        <v>19</v>
      </c>
      <c r="DM27" s="288">
        <v>2117</v>
      </c>
      <c r="DN27" s="288">
        <v>0</v>
      </c>
    </row>
    <row r="28" spans="1:118" ht="27" customHeight="1">
      <c r="A28" s="27">
        <v>15</v>
      </c>
      <c r="B28" s="28" t="s">
        <v>168</v>
      </c>
      <c r="C28" s="32">
        <v>745</v>
      </c>
      <c r="D28" s="32">
        <v>163</v>
      </c>
      <c r="E28" s="32">
        <v>11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46">
        <f t="shared" si="16"/>
        <v>919</v>
      </c>
      <c r="N28" s="32">
        <v>918</v>
      </c>
      <c r="O28" s="49">
        <v>19</v>
      </c>
      <c r="P28" s="49">
        <v>1</v>
      </c>
      <c r="Q28" s="49">
        <v>6</v>
      </c>
      <c r="R28" s="49">
        <v>0</v>
      </c>
      <c r="S28" s="49">
        <v>0</v>
      </c>
      <c r="T28" s="49">
        <v>0</v>
      </c>
      <c r="U28" s="49">
        <v>11</v>
      </c>
      <c r="V28" s="49">
        <v>15</v>
      </c>
      <c r="W28" s="49">
        <v>26</v>
      </c>
      <c r="X28" s="49">
        <v>1</v>
      </c>
      <c r="Y28" s="49">
        <v>0</v>
      </c>
      <c r="Z28" s="49">
        <v>0</v>
      </c>
      <c r="AA28" s="49">
        <v>0</v>
      </c>
      <c r="AB28" s="49">
        <v>0</v>
      </c>
      <c r="AC28" s="49">
        <v>17</v>
      </c>
      <c r="AD28" s="49">
        <v>0</v>
      </c>
      <c r="AE28" s="49">
        <v>0</v>
      </c>
      <c r="AF28" s="49">
        <v>0</v>
      </c>
      <c r="AG28" s="49">
        <v>2</v>
      </c>
      <c r="AH28" s="49">
        <v>14</v>
      </c>
      <c r="AI28" s="49">
        <v>0</v>
      </c>
      <c r="AJ28" s="49">
        <v>0</v>
      </c>
      <c r="AK28" s="49">
        <v>5</v>
      </c>
      <c r="AL28" s="49">
        <v>0</v>
      </c>
      <c r="AM28" s="49">
        <v>6</v>
      </c>
      <c r="AN28" s="49">
        <v>1</v>
      </c>
      <c r="AO28" s="49">
        <v>0</v>
      </c>
      <c r="AP28" s="49">
        <v>0</v>
      </c>
      <c r="AQ28" s="32">
        <v>254</v>
      </c>
      <c r="AR28" s="32">
        <v>32</v>
      </c>
      <c r="AS28" s="50">
        <v>50</v>
      </c>
      <c r="AT28" s="50">
        <v>22</v>
      </c>
      <c r="AU28" s="30">
        <f t="shared" si="0"/>
        <v>72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3">
        <f t="shared" si="1"/>
        <v>0</v>
      </c>
      <c r="BB28" s="29">
        <v>514</v>
      </c>
      <c r="BC28" s="29">
        <v>115</v>
      </c>
      <c r="BD28" s="29">
        <v>0</v>
      </c>
      <c r="BE28" s="30">
        <f t="shared" si="2"/>
        <v>629</v>
      </c>
      <c r="BF28" s="29">
        <v>1963</v>
      </c>
      <c r="BG28" s="34">
        <v>1963</v>
      </c>
      <c r="BH28" s="34">
        <v>1963</v>
      </c>
      <c r="BI28" s="35">
        <f t="shared" si="3"/>
        <v>0</v>
      </c>
      <c r="BJ28" s="32">
        <v>0</v>
      </c>
      <c r="BK28" s="50">
        <v>0</v>
      </c>
      <c r="BL28" s="32">
        <v>0</v>
      </c>
      <c r="BM28" s="36">
        <f t="shared" si="4"/>
        <v>0</v>
      </c>
      <c r="BN28" s="29">
        <v>45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51">
        <v>0</v>
      </c>
      <c r="BV28" s="32">
        <v>0</v>
      </c>
      <c r="BW28" s="32">
        <v>36</v>
      </c>
      <c r="BX28" s="32">
        <v>36</v>
      </c>
      <c r="BY28" s="32">
        <v>25</v>
      </c>
      <c r="BZ28" s="32">
        <v>24</v>
      </c>
      <c r="CA28" s="32">
        <v>184</v>
      </c>
      <c r="CB28" s="32">
        <v>121</v>
      </c>
      <c r="CC28" s="38">
        <f t="shared" si="5"/>
        <v>121</v>
      </c>
      <c r="CD28" s="32">
        <v>0</v>
      </c>
      <c r="CE28" s="32">
        <v>36</v>
      </c>
      <c r="CF28" s="32">
        <v>36</v>
      </c>
      <c r="CG28" s="32">
        <v>0</v>
      </c>
      <c r="CH28" s="32">
        <v>0</v>
      </c>
      <c r="CI28" s="32">
        <v>0</v>
      </c>
      <c r="CJ28" s="32">
        <v>0</v>
      </c>
      <c r="CK28" s="29">
        <f t="shared" si="6"/>
        <v>919</v>
      </c>
      <c r="CL28" s="29">
        <v>295</v>
      </c>
      <c r="CM28" s="29">
        <f t="shared" si="7"/>
        <v>745</v>
      </c>
      <c r="CN28" s="267">
        <f t="shared" si="8"/>
        <v>0.31664853101196955</v>
      </c>
      <c r="CO28" s="29">
        <v>55</v>
      </c>
      <c r="CP28" s="29">
        <v>291</v>
      </c>
      <c r="CQ28" s="39">
        <f t="shared" si="9"/>
        <v>0.84104046242774566</v>
      </c>
      <c r="CR28" s="50">
        <v>166</v>
      </c>
      <c r="CS28" s="40">
        <f t="shared" si="10"/>
        <v>0.57044673539518898</v>
      </c>
      <c r="CT28" s="32">
        <v>33</v>
      </c>
      <c r="CU28" s="41">
        <f t="shared" si="11"/>
        <v>0.6</v>
      </c>
      <c r="CV28" s="42">
        <v>400</v>
      </c>
      <c r="CW28" s="52">
        <v>123</v>
      </c>
      <c r="CX28" s="44">
        <f t="shared" si="18"/>
        <v>0.3075</v>
      </c>
      <c r="CY28" s="52">
        <v>586</v>
      </c>
      <c r="CZ28" s="32">
        <v>0</v>
      </c>
      <c r="DA28" s="30">
        <f t="shared" si="13"/>
        <v>918</v>
      </c>
      <c r="DB28" s="29">
        <v>194</v>
      </c>
      <c r="DC28" s="29">
        <v>0</v>
      </c>
      <c r="DD28" s="29">
        <v>724</v>
      </c>
      <c r="DE28" s="29">
        <v>0</v>
      </c>
      <c r="DF28" s="45">
        <f t="shared" si="14"/>
        <v>0</v>
      </c>
      <c r="DG28" s="46">
        <f t="shared" si="15"/>
        <v>919</v>
      </c>
      <c r="DH28" s="288">
        <v>680</v>
      </c>
      <c r="DI28" s="288">
        <v>3854</v>
      </c>
      <c r="DJ28" s="288" t="s">
        <v>169</v>
      </c>
      <c r="DK28" s="288">
        <v>5</v>
      </c>
      <c r="DL28" s="288">
        <v>57</v>
      </c>
      <c r="DM28" s="288">
        <v>145</v>
      </c>
      <c r="DN28" s="288">
        <v>0</v>
      </c>
    </row>
    <row r="29" spans="1:118" ht="27" customHeight="1">
      <c r="A29" s="47">
        <v>16</v>
      </c>
      <c r="B29" s="28" t="s">
        <v>170</v>
      </c>
      <c r="C29" s="32">
        <v>176</v>
      </c>
      <c r="D29" s="32">
        <v>29</v>
      </c>
      <c r="E29" s="32">
        <v>17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46">
        <f t="shared" si="16"/>
        <v>222</v>
      </c>
      <c r="N29" s="32">
        <v>201</v>
      </c>
      <c r="O29" s="49">
        <v>14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1</v>
      </c>
      <c r="V29" s="49">
        <v>13</v>
      </c>
      <c r="W29" s="49">
        <v>14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12</v>
      </c>
      <c r="AI29" s="49">
        <v>0</v>
      </c>
      <c r="AJ29" s="49">
        <v>0</v>
      </c>
      <c r="AK29" s="49">
        <v>0</v>
      </c>
      <c r="AL29" s="49">
        <v>0</v>
      </c>
      <c r="AM29" s="49">
        <v>1</v>
      </c>
      <c r="AN29" s="49">
        <v>2</v>
      </c>
      <c r="AO29" s="49">
        <v>0</v>
      </c>
      <c r="AP29" s="49">
        <v>0</v>
      </c>
      <c r="AQ29" s="32">
        <v>74</v>
      </c>
      <c r="AR29" s="32">
        <v>17</v>
      </c>
      <c r="AS29" s="50">
        <v>3</v>
      </c>
      <c r="AT29" s="50">
        <v>1</v>
      </c>
      <c r="AU29" s="30">
        <f t="shared" si="0"/>
        <v>4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3">
        <f t="shared" si="1"/>
        <v>0</v>
      </c>
      <c r="BB29" s="29">
        <v>133</v>
      </c>
      <c r="BC29" s="29">
        <v>7</v>
      </c>
      <c r="BD29" s="29">
        <v>17</v>
      </c>
      <c r="BE29" s="30">
        <f t="shared" si="2"/>
        <v>157</v>
      </c>
      <c r="BF29" s="29">
        <v>425</v>
      </c>
      <c r="BG29" s="34">
        <v>470</v>
      </c>
      <c r="BH29" s="34">
        <v>437</v>
      </c>
      <c r="BI29" s="35">
        <f t="shared" si="3"/>
        <v>33</v>
      </c>
      <c r="BJ29" s="32">
        <v>0</v>
      </c>
      <c r="BK29" s="50">
        <v>0</v>
      </c>
      <c r="BL29" s="32">
        <v>0</v>
      </c>
      <c r="BM29" s="36">
        <f t="shared" si="4"/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51">
        <v>0</v>
      </c>
      <c r="BV29" s="32">
        <v>0</v>
      </c>
      <c r="BW29" s="32">
        <v>1</v>
      </c>
      <c r="BX29" s="32">
        <v>5</v>
      </c>
      <c r="BY29" s="32">
        <v>2</v>
      </c>
      <c r="BZ29" s="32">
        <v>4</v>
      </c>
      <c r="CA29" s="32">
        <v>12</v>
      </c>
      <c r="CB29" s="32">
        <v>7</v>
      </c>
      <c r="CC29" s="38">
        <f t="shared" si="5"/>
        <v>12</v>
      </c>
      <c r="CD29" s="32">
        <v>0</v>
      </c>
      <c r="CE29" s="32">
        <v>1</v>
      </c>
      <c r="CF29" s="32">
        <v>2</v>
      </c>
      <c r="CG29" s="32">
        <v>0</v>
      </c>
      <c r="CH29" s="32">
        <v>0</v>
      </c>
      <c r="CI29" s="32">
        <v>0</v>
      </c>
      <c r="CJ29" s="32">
        <v>0</v>
      </c>
      <c r="CK29" s="29">
        <f t="shared" si="6"/>
        <v>222</v>
      </c>
      <c r="CL29" s="29">
        <v>0</v>
      </c>
      <c r="CM29" s="29">
        <f t="shared" si="7"/>
        <v>176</v>
      </c>
      <c r="CN29" s="266">
        <f t="shared" si="8"/>
        <v>4.5045045045045043E-2</v>
      </c>
      <c r="CO29" s="29">
        <v>13</v>
      </c>
      <c r="CP29" s="29">
        <v>10</v>
      </c>
      <c r="CQ29" s="39">
        <f t="shared" si="9"/>
        <v>0.43478260869565216</v>
      </c>
      <c r="CR29" s="50">
        <v>9</v>
      </c>
      <c r="CS29" s="40">
        <f t="shared" si="10"/>
        <v>0.9</v>
      </c>
      <c r="CT29" s="32">
        <v>7</v>
      </c>
      <c r="CU29" s="41">
        <f t="shared" si="11"/>
        <v>0.53846153846153844</v>
      </c>
      <c r="CV29" s="42">
        <v>38</v>
      </c>
      <c r="CW29" s="52">
        <v>27</v>
      </c>
      <c r="CX29" s="44">
        <f t="shared" si="18"/>
        <v>0.71052631578947367</v>
      </c>
      <c r="CY29" s="43">
        <v>40</v>
      </c>
      <c r="CZ29" s="32">
        <v>0</v>
      </c>
      <c r="DA29" s="30">
        <f t="shared" si="13"/>
        <v>222</v>
      </c>
      <c r="DB29" s="29">
        <v>42</v>
      </c>
      <c r="DC29" s="29">
        <v>0</v>
      </c>
      <c r="DD29" s="29">
        <v>180</v>
      </c>
      <c r="DE29" s="29">
        <v>0</v>
      </c>
      <c r="DF29" s="45">
        <f t="shared" si="14"/>
        <v>0</v>
      </c>
      <c r="DG29" s="46">
        <f t="shared" si="15"/>
        <v>222</v>
      </c>
      <c r="DH29" s="287">
        <v>38</v>
      </c>
      <c r="DI29" s="287">
        <v>229</v>
      </c>
      <c r="DJ29" s="287">
        <v>9073.77</v>
      </c>
      <c r="DK29" s="287">
        <v>0</v>
      </c>
      <c r="DL29" s="287">
        <v>17</v>
      </c>
      <c r="DM29" s="287">
        <v>7</v>
      </c>
      <c r="DN29" s="288">
        <v>0</v>
      </c>
    </row>
    <row r="30" spans="1:118" ht="27" customHeight="1">
      <c r="A30" s="27">
        <v>17</v>
      </c>
      <c r="B30" s="105" t="s">
        <v>171</v>
      </c>
      <c r="C30" s="32">
        <v>2523</v>
      </c>
      <c r="D30" s="32">
        <v>553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46">
        <f t="shared" si="16"/>
        <v>3076</v>
      </c>
      <c r="N30" s="32">
        <v>1335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32">
        <v>0</v>
      </c>
      <c r="AR30" s="32">
        <v>0</v>
      </c>
      <c r="AS30" s="50">
        <v>0</v>
      </c>
      <c r="AT30" s="50">
        <v>0</v>
      </c>
      <c r="AU30" s="30">
        <f t="shared" si="0"/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3">
        <f t="shared" si="1"/>
        <v>0</v>
      </c>
      <c r="BB30" s="29">
        <v>894</v>
      </c>
      <c r="BC30" s="29">
        <v>441</v>
      </c>
      <c r="BD30" s="29">
        <v>0</v>
      </c>
      <c r="BE30" s="30">
        <f t="shared" si="2"/>
        <v>1335</v>
      </c>
      <c r="BF30" s="29">
        <v>5883</v>
      </c>
      <c r="BG30" s="34">
        <v>1335</v>
      </c>
      <c r="BH30" s="34">
        <v>1335</v>
      </c>
      <c r="BI30" s="35">
        <f t="shared" si="3"/>
        <v>0</v>
      </c>
      <c r="BJ30" s="32">
        <v>0</v>
      </c>
      <c r="BK30" s="50">
        <v>0</v>
      </c>
      <c r="BL30" s="32">
        <v>0</v>
      </c>
      <c r="BM30" s="36">
        <f t="shared" si="4"/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51">
        <v>0</v>
      </c>
      <c r="BV30" s="32">
        <v>0</v>
      </c>
      <c r="BW30" s="32">
        <v>137</v>
      </c>
      <c r="BX30" s="32">
        <v>243</v>
      </c>
      <c r="BY30" s="32">
        <v>179</v>
      </c>
      <c r="BZ30" s="32">
        <v>159</v>
      </c>
      <c r="CA30" s="32">
        <v>589</v>
      </c>
      <c r="CB30" s="32">
        <v>441</v>
      </c>
      <c r="CC30" s="38">
        <f t="shared" si="5"/>
        <v>718</v>
      </c>
      <c r="CD30" s="32">
        <v>0</v>
      </c>
      <c r="CE30" s="32">
        <v>137</v>
      </c>
      <c r="CF30" s="32">
        <v>243</v>
      </c>
      <c r="CG30" s="32">
        <v>0</v>
      </c>
      <c r="CH30" s="32">
        <v>0</v>
      </c>
      <c r="CI30" s="32">
        <v>0</v>
      </c>
      <c r="CJ30" s="32">
        <v>0</v>
      </c>
      <c r="CK30" s="29">
        <f t="shared" si="6"/>
        <v>3076</v>
      </c>
      <c r="CL30" s="29">
        <v>0</v>
      </c>
      <c r="CM30" s="29">
        <f t="shared" si="7"/>
        <v>2523</v>
      </c>
      <c r="CN30" s="267">
        <f t="shared" si="8"/>
        <v>0.28738621586475943</v>
      </c>
      <c r="CO30" s="29">
        <v>191</v>
      </c>
      <c r="CP30" s="29">
        <v>884</v>
      </c>
      <c r="CQ30" s="39">
        <f t="shared" si="9"/>
        <v>0.82232558139534884</v>
      </c>
      <c r="CR30" s="50">
        <v>865</v>
      </c>
      <c r="CS30" s="40">
        <f t="shared" si="10"/>
        <v>0.97850678733031671</v>
      </c>
      <c r="CT30" s="32">
        <v>190</v>
      </c>
      <c r="CU30" s="41">
        <f t="shared" si="11"/>
        <v>0.99476439790575921</v>
      </c>
      <c r="CV30" s="42">
        <v>1597</v>
      </c>
      <c r="CW30" s="52">
        <v>0</v>
      </c>
      <c r="CX30" s="44">
        <f t="shared" si="18"/>
        <v>0</v>
      </c>
      <c r="CY30" s="52">
        <v>0</v>
      </c>
      <c r="CZ30" s="32">
        <v>0</v>
      </c>
      <c r="DA30" s="30">
        <f t="shared" si="13"/>
        <v>3076</v>
      </c>
      <c r="DB30" s="29">
        <v>2150</v>
      </c>
      <c r="DC30" s="29">
        <v>350</v>
      </c>
      <c r="DD30" s="29">
        <v>576</v>
      </c>
      <c r="DE30" s="29">
        <v>65</v>
      </c>
      <c r="DF30" s="45">
        <f t="shared" si="14"/>
        <v>3.0232558139534883E-2</v>
      </c>
      <c r="DG30" s="46">
        <f t="shared" si="15"/>
        <v>3076</v>
      </c>
      <c r="DH30" s="287">
        <v>2398</v>
      </c>
      <c r="DI30" s="287">
        <v>4160</v>
      </c>
      <c r="DJ30" s="287">
        <v>435948.72</v>
      </c>
      <c r="DK30" s="287">
        <v>1320</v>
      </c>
      <c r="DL30" s="287">
        <v>0</v>
      </c>
      <c r="DM30" s="287">
        <v>441</v>
      </c>
      <c r="DN30" s="288">
        <v>0</v>
      </c>
    </row>
    <row r="31" spans="1:118" ht="27" customHeight="1">
      <c r="A31" s="47">
        <v>18</v>
      </c>
      <c r="B31" s="105" t="s">
        <v>172</v>
      </c>
      <c r="C31" s="32">
        <v>184</v>
      </c>
      <c r="D31" s="32">
        <v>25</v>
      </c>
      <c r="E31" s="32">
        <v>19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46">
        <f t="shared" si="16"/>
        <v>228</v>
      </c>
      <c r="N31" s="32">
        <v>216</v>
      </c>
      <c r="O31" s="49">
        <v>25</v>
      </c>
      <c r="P31" s="49">
        <v>5</v>
      </c>
      <c r="Q31" s="49">
        <v>0</v>
      </c>
      <c r="R31" s="49">
        <v>0</v>
      </c>
      <c r="S31" s="49">
        <v>0</v>
      </c>
      <c r="T31" s="49">
        <v>0</v>
      </c>
      <c r="U31" s="49">
        <v>4</v>
      </c>
      <c r="V31" s="49">
        <v>21</v>
      </c>
      <c r="W31" s="49">
        <v>25</v>
      </c>
      <c r="X31" s="49">
        <v>1</v>
      </c>
      <c r="Y31" s="49">
        <v>0</v>
      </c>
      <c r="Z31" s="49">
        <v>0</v>
      </c>
      <c r="AA31" s="49">
        <v>0</v>
      </c>
      <c r="AB31" s="49">
        <v>0</v>
      </c>
      <c r="AC31" s="49">
        <v>25</v>
      </c>
      <c r="AD31" s="49">
        <v>0</v>
      </c>
      <c r="AE31" s="49">
        <v>0</v>
      </c>
      <c r="AF31" s="49">
        <v>0</v>
      </c>
      <c r="AG31" s="49">
        <v>2</v>
      </c>
      <c r="AH31" s="49">
        <v>35</v>
      </c>
      <c r="AI31" s="49">
        <v>0</v>
      </c>
      <c r="AJ31" s="49">
        <v>0</v>
      </c>
      <c r="AK31" s="49">
        <v>0</v>
      </c>
      <c r="AL31" s="49">
        <v>0</v>
      </c>
      <c r="AM31" s="49">
        <v>2</v>
      </c>
      <c r="AN31" s="49">
        <v>3</v>
      </c>
      <c r="AO31" s="49">
        <v>0</v>
      </c>
      <c r="AP31" s="49">
        <v>0</v>
      </c>
      <c r="AQ31" s="32">
        <v>72</v>
      </c>
      <c r="AR31" s="32">
        <v>26</v>
      </c>
      <c r="AS31" s="50">
        <v>0</v>
      </c>
      <c r="AT31" s="50">
        <v>0</v>
      </c>
      <c r="AU31" s="30">
        <f t="shared" si="0"/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3">
        <f t="shared" si="1"/>
        <v>0</v>
      </c>
      <c r="BB31" s="29">
        <v>103</v>
      </c>
      <c r="BC31" s="29">
        <v>14</v>
      </c>
      <c r="BD31" s="29">
        <v>8</v>
      </c>
      <c r="BE31" s="30">
        <f t="shared" si="2"/>
        <v>125</v>
      </c>
      <c r="BF31" s="29">
        <v>398</v>
      </c>
      <c r="BG31" s="34">
        <v>398</v>
      </c>
      <c r="BH31" s="34">
        <v>398</v>
      </c>
      <c r="BI31" s="35">
        <f t="shared" si="3"/>
        <v>0</v>
      </c>
      <c r="BJ31" s="32">
        <v>7</v>
      </c>
      <c r="BK31" s="50">
        <v>2</v>
      </c>
      <c r="BL31" s="32">
        <v>14</v>
      </c>
      <c r="BM31" s="36">
        <f t="shared" si="4"/>
        <v>23</v>
      </c>
      <c r="BN31" s="29">
        <v>8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51">
        <v>0</v>
      </c>
      <c r="BV31" s="53">
        <v>0</v>
      </c>
      <c r="BW31" s="53">
        <v>8</v>
      </c>
      <c r="BX31" s="53">
        <v>5</v>
      </c>
      <c r="BY31" s="53">
        <v>1</v>
      </c>
      <c r="BZ31" s="53">
        <v>0</v>
      </c>
      <c r="CA31" s="53">
        <v>23</v>
      </c>
      <c r="CB31" s="53">
        <v>14</v>
      </c>
      <c r="CC31" s="38">
        <f t="shared" si="5"/>
        <v>14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29">
        <f t="shared" si="6"/>
        <v>228</v>
      </c>
      <c r="CL31" s="29">
        <v>0</v>
      </c>
      <c r="CM31" s="29">
        <f t="shared" si="7"/>
        <v>184</v>
      </c>
      <c r="CN31" s="266">
        <f t="shared" si="8"/>
        <v>0.14473684210526316</v>
      </c>
      <c r="CO31" s="29">
        <v>0</v>
      </c>
      <c r="CP31" s="29">
        <v>33</v>
      </c>
      <c r="CQ31" s="39">
        <f t="shared" si="9"/>
        <v>1</v>
      </c>
      <c r="CR31" s="50">
        <v>33</v>
      </c>
      <c r="CS31" s="40">
        <f t="shared" si="10"/>
        <v>1</v>
      </c>
      <c r="CT31" s="32">
        <v>0</v>
      </c>
      <c r="CU31" s="41">
        <v>0</v>
      </c>
      <c r="CV31" s="42">
        <v>98</v>
      </c>
      <c r="CW31" s="52">
        <v>67</v>
      </c>
      <c r="CX31" s="44">
        <f t="shared" si="18"/>
        <v>0.68367346938775508</v>
      </c>
      <c r="CY31" s="52">
        <v>328</v>
      </c>
      <c r="CZ31" s="32">
        <v>0</v>
      </c>
      <c r="DA31" s="30">
        <f t="shared" si="13"/>
        <v>454</v>
      </c>
      <c r="DB31" s="29">
        <v>227</v>
      </c>
      <c r="DC31" s="29">
        <v>0</v>
      </c>
      <c r="DD31" s="29">
        <v>227</v>
      </c>
      <c r="DE31" s="29">
        <v>0</v>
      </c>
      <c r="DF31" s="45">
        <f t="shared" si="14"/>
        <v>0</v>
      </c>
      <c r="DG31" s="46">
        <f t="shared" si="15"/>
        <v>228</v>
      </c>
      <c r="DH31" s="287">
        <v>27</v>
      </c>
      <c r="DI31" s="287">
        <v>723</v>
      </c>
      <c r="DJ31" s="287">
        <v>5043</v>
      </c>
      <c r="DK31" s="287">
        <v>44</v>
      </c>
      <c r="DL31" s="287">
        <v>8</v>
      </c>
      <c r="DM31" s="287">
        <v>14</v>
      </c>
      <c r="DN31" s="288">
        <v>0</v>
      </c>
    </row>
    <row r="32" spans="1:118" ht="27" customHeight="1">
      <c r="A32" s="27">
        <v>19</v>
      </c>
      <c r="B32" s="105" t="s">
        <v>173</v>
      </c>
      <c r="C32" s="32">
        <v>27</v>
      </c>
      <c r="D32" s="32">
        <v>2</v>
      </c>
      <c r="E32" s="32">
        <v>16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46">
        <f t="shared" si="16"/>
        <v>45</v>
      </c>
      <c r="N32" s="32">
        <v>65</v>
      </c>
      <c r="O32" s="49">
        <v>10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3</v>
      </c>
      <c r="AR32" s="32">
        <v>0</v>
      </c>
      <c r="AS32" s="50">
        <v>0</v>
      </c>
      <c r="AT32" s="50">
        <v>0</v>
      </c>
      <c r="AU32" s="30">
        <f t="shared" si="0"/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3">
        <f t="shared" si="1"/>
        <v>0</v>
      </c>
      <c r="BB32" s="29">
        <v>27</v>
      </c>
      <c r="BC32" s="29">
        <v>0</v>
      </c>
      <c r="BD32" s="29">
        <v>0</v>
      </c>
      <c r="BE32" s="30">
        <f t="shared" si="2"/>
        <v>27</v>
      </c>
      <c r="BF32" s="60">
        <v>87</v>
      </c>
      <c r="BG32" s="60">
        <v>27</v>
      </c>
      <c r="BH32" s="60">
        <v>27</v>
      </c>
      <c r="BI32" s="35">
        <f t="shared" si="3"/>
        <v>0</v>
      </c>
      <c r="BJ32" s="32">
        <v>0</v>
      </c>
      <c r="BK32" s="50">
        <v>0</v>
      </c>
      <c r="BL32" s="32">
        <v>0</v>
      </c>
      <c r="BM32" s="36">
        <f t="shared" si="4"/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1</v>
      </c>
      <c r="BX32" s="106">
        <v>0</v>
      </c>
      <c r="BY32" s="107">
        <v>0</v>
      </c>
      <c r="BZ32" s="107">
        <v>0</v>
      </c>
      <c r="CA32" s="108">
        <v>8</v>
      </c>
      <c r="CB32" s="108">
        <v>1</v>
      </c>
      <c r="CC32" s="38">
        <f t="shared" si="5"/>
        <v>1</v>
      </c>
      <c r="CD32" s="32">
        <v>0</v>
      </c>
      <c r="CE32" s="32">
        <v>1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29">
        <f t="shared" si="6"/>
        <v>45</v>
      </c>
      <c r="CL32" s="29">
        <v>0</v>
      </c>
      <c r="CM32" s="29">
        <f t="shared" si="7"/>
        <v>27</v>
      </c>
      <c r="CN32" s="266">
        <f t="shared" si="8"/>
        <v>4.4444444444444446E-2</v>
      </c>
      <c r="CO32" s="29">
        <v>0</v>
      </c>
      <c r="CP32" s="29">
        <v>2</v>
      </c>
      <c r="CQ32" s="39">
        <f t="shared" si="9"/>
        <v>1</v>
      </c>
      <c r="CR32" s="50">
        <v>0</v>
      </c>
      <c r="CS32" s="40">
        <f t="shared" si="10"/>
        <v>0</v>
      </c>
      <c r="CT32" s="32">
        <v>0</v>
      </c>
      <c r="CU32" s="41">
        <v>0</v>
      </c>
      <c r="CV32" s="42">
        <v>0</v>
      </c>
      <c r="CW32" s="52">
        <v>0</v>
      </c>
      <c r="CX32" s="44">
        <v>0</v>
      </c>
      <c r="CY32" s="52">
        <v>0</v>
      </c>
      <c r="CZ32" s="32">
        <v>0</v>
      </c>
      <c r="DA32" s="30">
        <f t="shared" si="13"/>
        <v>43</v>
      </c>
      <c r="DB32" s="29">
        <v>0</v>
      </c>
      <c r="DC32" s="29">
        <v>0</v>
      </c>
      <c r="DD32" s="29">
        <v>43</v>
      </c>
      <c r="DE32" s="29">
        <v>3</v>
      </c>
      <c r="DF32" s="45">
        <v>0</v>
      </c>
      <c r="DG32" s="46">
        <f t="shared" si="15"/>
        <v>45</v>
      </c>
      <c r="DH32" s="287">
        <v>23</v>
      </c>
      <c r="DI32" s="287">
        <v>51</v>
      </c>
      <c r="DJ32" s="287">
        <v>3715.29</v>
      </c>
      <c r="DK32" s="287">
        <v>0</v>
      </c>
      <c r="DL32" s="287">
        <v>0</v>
      </c>
      <c r="DM32" s="287">
        <v>0</v>
      </c>
      <c r="DN32" s="288">
        <v>0</v>
      </c>
    </row>
    <row r="33" spans="1:118" ht="28.5">
      <c r="A33" s="109"/>
      <c r="B33" s="110" t="s">
        <v>174</v>
      </c>
      <c r="C33" s="111">
        <f t="shared" ref="C33:BU33" si="19">SUM(C14:C32)</f>
        <v>19719</v>
      </c>
      <c r="D33" s="111">
        <f t="shared" si="19"/>
        <v>4074</v>
      </c>
      <c r="E33" s="111">
        <f t="shared" si="19"/>
        <v>630</v>
      </c>
      <c r="F33" s="111">
        <f t="shared" si="19"/>
        <v>693</v>
      </c>
      <c r="G33" s="111">
        <f t="shared" si="19"/>
        <v>1332</v>
      </c>
      <c r="H33" s="111">
        <f t="shared" si="19"/>
        <v>683</v>
      </c>
      <c r="I33" s="111">
        <f t="shared" si="19"/>
        <v>95</v>
      </c>
      <c r="J33" s="111">
        <f t="shared" si="19"/>
        <v>0</v>
      </c>
      <c r="K33" s="111">
        <f t="shared" si="19"/>
        <v>0</v>
      </c>
      <c r="L33" s="111">
        <f t="shared" si="19"/>
        <v>132</v>
      </c>
      <c r="M33" s="111">
        <f t="shared" si="19"/>
        <v>27263</v>
      </c>
      <c r="N33" s="111">
        <f t="shared" si="19"/>
        <v>23290</v>
      </c>
      <c r="O33" s="111">
        <f t="shared" si="19"/>
        <v>737</v>
      </c>
      <c r="P33" s="111">
        <f t="shared" si="19"/>
        <v>110</v>
      </c>
      <c r="Q33" s="111">
        <f t="shared" si="19"/>
        <v>34</v>
      </c>
      <c r="R33" s="111">
        <f t="shared" si="19"/>
        <v>20</v>
      </c>
      <c r="S33" s="111">
        <f t="shared" si="19"/>
        <v>22</v>
      </c>
      <c r="T33" s="111">
        <f t="shared" si="19"/>
        <v>224</v>
      </c>
      <c r="U33" s="111">
        <f t="shared" si="19"/>
        <v>150</v>
      </c>
      <c r="V33" s="111">
        <f t="shared" si="19"/>
        <v>578</v>
      </c>
      <c r="W33" s="111">
        <f t="shared" si="19"/>
        <v>719</v>
      </c>
      <c r="X33" s="111">
        <f t="shared" si="19"/>
        <v>42</v>
      </c>
      <c r="Y33" s="111">
        <f t="shared" si="19"/>
        <v>7</v>
      </c>
      <c r="Z33" s="111">
        <f t="shared" si="19"/>
        <v>233</v>
      </c>
      <c r="AA33" s="111">
        <f t="shared" si="19"/>
        <v>12</v>
      </c>
      <c r="AB33" s="111">
        <f t="shared" si="19"/>
        <v>35</v>
      </c>
      <c r="AC33" s="111">
        <f t="shared" si="19"/>
        <v>686</v>
      </c>
      <c r="AD33" s="111">
        <f t="shared" si="19"/>
        <v>1</v>
      </c>
      <c r="AE33" s="111">
        <f t="shared" si="19"/>
        <v>2</v>
      </c>
      <c r="AF33" s="111">
        <f t="shared" si="19"/>
        <v>13</v>
      </c>
      <c r="AG33" s="111">
        <f t="shared" si="19"/>
        <v>47</v>
      </c>
      <c r="AH33" s="111">
        <f t="shared" si="19"/>
        <v>497</v>
      </c>
      <c r="AI33" s="111">
        <f t="shared" si="19"/>
        <v>0</v>
      </c>
      <c r="AJ33" s="111">
        <f t="shared" si="19"/>
        <v>21</v>
      </c>
      <c r="AK33" s="111">
        <f t="shared" si="19"/>
        <v>121</v>
      </c>
      <c r="AL33" s="111">
        <f t="shared" si="19"/>
        <v>22</v>
      </c>
      <c r="AM33" s="111">
        <f t="shared" si="19"/>
        <v>99</v>
      </c>
      <c r="AN33" s="111">
        <f t="shared" si="19"/>
        <v>32</v>
      </c>
      <c r="AO33" s="111">
        <f t="shared" si="19"/>
        <v>1</v>
      </c>
      <c r="AP33" s="111">
        <f t="shared" si="19"/>
        <v>0</v>
      </c>
      <c r="AQ33" s="111">
        <f t="shared" si="19"/>
        <v>9687</v>
      </c>
      <c r="AR33" s="111">
        <f t="shared" si="19"/>
        <v>1315</v>
      </c>
      <c r="AS33" s="111">
        <f t="shared" si="19"/>
        <v>516</v>
      </c>
      <c r="AT33" s="111">
        <f t="shared" si="19"/>
        <v>671</v>
      </c>
      <c r="AU33" s="111">
        <f t="shared" si="19"/>
        <v>1187</v>
      </c>
      <c r="AV33" s="111">
        <f t="shared" si="19"/>
        <v>641</v>
      </c>
      <c r="AW33" s="111">
        <f t="shared" si="19"/>
        <v>354</v>
      </c>
      <c r="AX33" s="111">
        <f t="shared" si="19"/>
        <v>579</v>
      </c>
      <c r="AY33" s="111">
        <f t="shared" si="19"/>
        <v>51</v>
      </c>
      <c r="AZ33" s="111">
        <f t="shared" si="19"/>
        <v>313</v>
      </c>
      <c r="BA33" s="111">
        <f t="shared" si="19"/>
        <v>364</v>
      </c>
      <c r="BB33" s="111">
        <f t="shared" si="19"/>
        <v>16166</v>
      </c>
      <c r="BC33" s="111">
        <f t="shared" si="19"/>
        <v>5016</v>
      </c>
      <c r="BD33" s="111">
        <f t="shared" si="19"/>
        <v>189</v>
      </c>
      <c r="BE33" s="111">
        <f t="shared" si="19"/>
        <v>21371</v>
      </c>
      <c r="BF33" s="111">
        <f t="shared" si="19"/>
        <v>42993</v>
      </c>
      <c r="BG33" s="111">
        <f t="shared" si="19"/>
        <v>30321</v>
      </c>
      <c r="BH33" s="111">
        <f t="shared" si="19"/>
        <v>29029</v>
      </c>
      <c r="BI33" s="111">
        <f t="shared" si="19"/>
        <v>1292</v>
      </c>
      <c r="BJ33" s="111">
        <f t="shared" si="19"/>
        <v>17</v>
      </c>
      <c r="BK33" s="111">
        <f t="shared" si="19"/>
        <v>17</v>
      </c>
      <c r="BL33" s="111">
        <f t="shared" si="19"/>
        <v>138</v>
      </c>
      <c r="BM33" s="111">
        <f t="shared" si="19"/>
        <v>172</v>
      </c>
      <c r="BN33" s="111">
        <f t="shared" si="19"/>
        <v>522</v>
      </c>
      <c r="BO33" s="111">
        <f t="shared" si="19"/>
        <v>96</v>
      </c>
      <c r="BP33" s="111">
        <f t="shared" si="19"/>
        <v>90</v>
      </c>
      <c r="BQ33" s="111">
        <f t="shared" si="19"/>
        <v>2</v>
      </c>
      <c r="BR33" s="111">
        <f t="shared" si="19"/>
        <v>7</v>
      </c>
      <c r="BS33" s="111">
        <f t="shared" si="19"/>
        <v>0</v>
      </c>
      <c r="BT33" s="111">
        <f t="shared" si="19"/>
        <v>0</v>
      </c>
      <c r="BU33" s="111">
        <f t="shared" si="19"/>
        <v>194</v>
      </c>
      <c r="BV33" s="111">
        <f t="shared" ref="BV33:CM33" si="20">SUM(BV14:BV32)</f>
        <v>13</v>
      </c>
      <c r="BW33" s="111">
        <f t="shared" si="20"/>
        <v>1576</v>
      </c>
      <c r="BX33" s="111">
        <f t="shared" si="20"/>
        <v>2043</v>
      </c>
      <c r="BY33" s="111">
        <f t="shared" si="20"/>
        <v>1180</v>
      </c>
      <c r="BZ33" s="111">
        <f t="shared" si="20"/>
        <v>642</v>
      </c>
      <c r="CA33" s="111">
        <f t="shared" si="20"/>
        <v>6029</v>
      </c>
      <c r="CB33" s="111">
        <f t="shared" si="20"/>
        <v>4798</v>
      </c>
      <c r="CC33" s="111">
        <f t="shared" si="20"/>
        <v>5441</v>
      </c>
      <c r="CD33" s="111">
        <f t="shared" si="20"/>
        <v>0</v>
      </c>
      <c r="CE33" s="111">
        <f t="shared" si="20"/>
        <v>1021</v>
      </c>
      <c r="CF33" s="111">
        <f t="shared" si="20"/>
        <v>1232</v>
      </c>
      <c r="CG33" s="111">
        <f t="shared" si="20"/>
        <v>898</v>
      </c>
      <c r="CH33" s="111">
        <f t="shared" si="20"/>
        <v>4</v>
      </c>
      <c r="CI33" s="111">
        <f t="shared" si="20"/>
        <v>60</v>
      </c>
      <c r="CJ33" s="111">
        <f t="shared" si="20"/>
        <v>0</v>
      </c>
      <c r="CK33" s="111">
        <f t="shared" si="20"/>
        <v>27263</v>
      </c>
      <c r="CL33" s="111">
        <f t="shared" si="20"/>
        <v>3705</v>
      </c>
      <c r="CM33" s="111">
        <f t="shared" si="20"/>
        <v>19719</v>
      </c>
      <c r="CN33" s="266">
        <f t="shared" si="8"/>
        <v>0.24311337710450059</v>
      </c>
      <c r="CO33" s="111">
        <f>SUM(CO14:CO32)</f>
        <v>377</v>
      </c>
      <c r="CP33" s="111">
        <f>SUM(CP14:CP32)</f>
        <v>6628</v>
      </c>
      <c r="CQ33" s="39">
        <f t="shared" si="9"/>
        <v>0.94618129907209136</v>
      </c>
      <c r="CR33" s="111">
        <f>SUM(CR14:CR32)</f>
        <v>2585</v>
      </c>
      <c r="CS33" s="40">
        <f t="shared" si="10"/>
        <v>0.39001207000603499</v>
      </c>
      <c r="CT33" s="111">
        <f>SUM(CT14:CT32)</f>
        <v>469</v>
      </c>
      <c r="CU33" s="41">
        <f t="shared" si="11"/>
        <v>1.2440318302387268</v>
      </c>
      <c r="CV33" s="111">
        <f t="shared" ref="CV33:CW33" si="21">SUM(CV14:CV32)</f>
        <v>9148</v>
      </c>
      <c r="CW33" s="111">
        <f t="shared" si="21"/>
        <v>6073</v>
      </c>
      <c r="CX33" s="44">
        <f t="shared" si="18"/>
        <v>0.66386095321381722</v>
      </c>
      <c r="CY33" s="111">
        <f t="shared" ref="CY33:CZ33" si="22">SUM(CY14:CY32)</f>
        <v>23768</v>
      </c>
      <c r="CZ33" s="111">
        <f t="shared" si="22"/>
        <v>0</v>
      </c>
      <c r="DA33" s="112">
        <f t="shared" si="13"/>
        <v>26995</v>
      </c>
      <c r="DB33" s="111">
        <f t="shared" ref="DB33:DN33" si="23">SUM(DB14:DB32)</f>
        <v>17348</v>
      </c>
      <c r="DC33" s="111">
        <f t="shared" si="23"/>
        <v>1533</v>
      </c>
      <c r="DD33" s="111">
        <f t="shared" si="23"/>
        <v>8114</v>
      </c>
      <c r="DE33" s="111">
        <f t="shared" si="23"/>
        <v>222</v>
      </c>
      <c r="DF33" s="45">
        <f t="shared" si="14"/>
        <v>1.2796864191837676E-2</v>
      </c>
      <c r="DG33" s="111">
        <f t="shared" si="23"/>
        <v>27263</v>
      </c>
      <c r="DH33" s="287">
        <f t="shared" si="23"/>
        <v>26865</v>
      </c>
      <c r="DI33" s="287">
        <f t="shared" si="23"/>
        <v>43417</v>
      </c>
      <c r="DJ33" s="287">
        <f t="shared" si="23"/>
        <v>288845024.04300004</v>
      </c>
      <c r="DK33" s="287">
        <f t="shared" si="23"/>
        <v>2384</v>
      </c>
      <c r="DL33" s="287">
        <f t="shared" si="23"/>
        <v>485</v>
      </c>
      <c r="DM33" s="287">
        <f t="shared" si="23"/>
        <v>4913</v>
      </c>
      <c r="DN33" s="287">
        <f t="shared" si="23"/>
        <v>0</v>
      </c>
    </row>
    <row r="34" spans="1:118" ht="15.75" customHeight="1"/>
    <row r="35" spans="1:118" ht="15.75" customHeight="1"/>
    <row r="36" spans="1:118" ht="15.75" customHeight="1"/>
    <row r="37" spans="1:118" ht="15.75" customHeight="1"/>
    <row r="38" spans="1:118" ht="15.75" customHeight="1">
      <c r="CI38" s="113" t="s">
        <v>375</v>
      </c>
    </row>
    <row r="39" spans="1:118" ht="15.75" customHeight="1"/>
    <row r="40" spans="1:118" ht="15.75" customHeight="1"/>
    <row r="41" spans="1:118" ht="15.75" customHeight="1"/>
    <row r="42" spans="1:118" ht="15.75" customHeight="1"/>
    <row r="43" spans="1:118" ht="15.75" customHeight="1"/>
    <row r="44" spans="1:118" ht="15.75" customHeight="1"/>
    <row r="45" spans="1:118" ht="15.75" customHeight="1"/>
    <row r="46" spans="1:118" ht="15.75" customHeight="1"/>
    <row r="47" spans="1:118" ht="15.75" customHeight="1"/>
    <row r="48" spans="1:1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36">
    <mergeCell ref="DL10:DL13"/>
    <mergeCell ref="DM10:DM13"/>
    <mergeCell ref="DN10:DN13"/>
    <mergeCell ref="X11:X13"/>
    <mergeCell ref="Y11:Y13"/>
    <mergeCell ref="AS11:AS13"/>
    <mergeCell ref="AT11:AT13"/>
    <mergeCell ref="AU11:AU13"/>
    <mergeCell ref="AY12:AY13"/>
    <mergeCell ref="AZ12:AZ13"/>
    <mergeCell ref="AV10:AV13"/>
    <mergeCell ref="AW10:AW13"/>
    <mergeCell ref="AX10:AX13"/>
    <mergeCell ref="AY10:AZ11"/>
    <mergeCell ref="BA10:BA13"/>
    <mergeCell ref="BB10:BB13"/>
    <mergeCell ref="BC10:BC13"/>
    <mergeCell ref="AS10:AU10"/>
    <mergeCell ref="BJ10:BP10"/>
    <mergeCell ref="BQ10:BT10"/>
    <mergeCell ref="CL10:CQ10"/>
    <mergeCell ref="CR10:CU10"/>
    <mergeCell ref="DH10:DH13"/>
    <mergeCell ref="DI10:DI13"/>
    <mergeCell ref="DJ10:DJ13"/>
    <mergeCell ref="DK10:DK13"/>
    <mergeCell ref="BW9:CF9"/>
    <mergeCell ref="CH9:CJ9"/>
    <mergeCell ref="CK9:CU9"/>
    <mergeCell ref="CV9:CZ9"/>
    <mergeCell ref="DA9:DF9"/>
    <mergeCell ref="DG9:DN9"/>
    <mergeCell ref="A8:B8"/>
    <mergeCell ref="C9:N9"/>
    <mergeCell ref="O9:AP9"/>
    <mergeCell ref="AQ9:AU9"/>
    <mergeCell ref="AV9:BA9"/>
    <mergeCell ref="BB9:BI9"/>
    <mergeCell ref="BJ9:BU9"/>
    <mergeCell ref="BS11:BS13"/>
    <mergeCell ref="BT11:BT13"/>
    <mergeCell ref="BD10:BD13"/>
    <mergeCell ref="BE10:BE13"/>
    <mergeCell ref="BF10:BF13"/>
    <mergeCell ref="BG10:BG13"/>
    <mergeCell ref="BH10:BH13"/>
    <mergeCell ref="BI10:BI13"/>
    <mergeCell ref="BU10:BV12"/>
    <mergeCell ref="BJ11:BM11"/>
    <mergeCell ref="BN11:BN13"/>
    <mergeCell ref="BJ12:BK12"/>
    <mergeCell ref="BL12:BL13"/>
    <mergeCell ref="BM12:BM13"/>
    <mergeCell ref="BO11:BO13"/>
    <mergeCell ref="BP11:BP13"/>
    <mergeCell ref="BQ11:BQ13"/>
    <mergeCell ref="BR11:BR13"/>
    <mergeCell ref="R10:T12"/>
    <mergeCell ref="W10:AF10"/>
    <mergeCell ref="AQ10:AQ13"/>
    <mergeCell ref="AR10:AR13"/>
    <mergeCell ref="U11:V11"/>
    <mergeCell ref="W11:W13"/>
    <mergeCell ref="Z11:Z13"/>
    <mergeCell ref="AA11:AA13"/>
    <mergeCell ref="AB11:AB13"/>
    <mergeCell ref="AC11:AC13"/>
    <mergeCell ref="AD11:AD13"/>
    <mergeCell ref="AE11:AE13"/>
    <mergeCell ref="AJ11:AJ13"/>
    <mergeCell ref="AK11:AK13"/>
    <mergeCell ref="AL11:AL13"/>
    <mergeCell ref="AM11:AN11"/>
    <mergeCell ref="AO11:AO13"/>
    <mergeCell ref="AP11:AP13"/>
    <mergeCell ref="AG10:AP10"/>
    <mergeCell ref="CQ11:CQ13"/>
    <mergeCell ref="F11:F13"/>
    <mergeCell ref="G11:G13"/>
    <mergeCell ref="H11:H13"/>
    <mergeCell ref="I11:I13"/>
    <mergeCell ref="J11:J13"/>
    <mergeCell ref="K11:K13"/>
    <mergeCell ref="A10:A13"/>
    <mergeCell ref="C10:C13"/>
    <mergeCell ref="D10:D13"/>
    <mergeCell ref="E10:E13"/>
    <mergeCell ref="F10:K10"/>
    <mergeCell ref="L10:L13"/>
    <mergeCell ref="M10:M13"/>
    <mergeCell ref="AF11:AF13"/>
    <mergeCell ref="AG11:AI11"/>
    <mergeCell ref="AG12:AG13"/>
    <mergeCell ref="AH12:AH13"/>
    <mergeCell ref="AI12:AI13"/>
    <mergeCell ref="AM12:AM13"/>
    <mergeCell ref="AN12:AN13"/>
    <mergeCell ref="N10:N13"/>
    <mergeCell ref="O10:O13"/>
    <mergeCell ref="P10:Q12"/>
    <mergeCell ref="CV10:CV13"/>
    <mergeCell ref="DF10:DF13"/>
    <mergeCell ref="DG10:DG13"/>
    <mergeCell ref="CY10:CY13"/>
    <mergeCell ref="CZ10:CZ13"/>
    <mergeCell ref="DA10:DA13"/>
    <mergeCell ref="DB10:DB13"/>
    <mergeCell ref="DC10:DC13"/>
    <mergeCell ref="DD10:DD13"/>
    <mergeCell ref="DE10:DE13"/>
    <mergeCell ref="CW10:CW13"/>
    <mergeCell ref="CX10:CX13"/>
    <mergeCell ref="CR11:CR13"/>
    <mergeCell ref="CS11:CS13"/>
    <mergeCell ref="CT11:CT13"/>
    <mergeCell ref="CU11:CU13"/>
    <mergeCell ref="CD10:CD13"/>
    <mergeCell ref="CE10:CE13"/>
    <mergeCell ref="BW10:BW13"/>
    <mergeCell ref="BX10:BX13"/>
    <mergeCell ref="BY10:BY13"/>
    <mergeCell ref="BZ10:BZ13"/>
    <mergeCell ref="CA10:CA13"/>
    <mergeCell ref="CB10:CB13"/>
    <mergeCell ref="CC10:CC13"/>
    <mergeCell ref="CF10:CF13"/>
    <mergeCell ref="CG10:CG13"/>
    <mergeCell ref="CH10:CH13"/>
    <mergeCell ref="CI10:CI13"/>
    <mergeCell ref="CJ10:CJ13"/>
    <mergeCell ref="CK10:CK13"/>
    <mergeCell ref="CL11:CL13"/>
    <mergeCell ref="CM11:CM13"/>
    <mergeCell ref="CN11:CN13"/>
    <mergeCell ref="CO11:CO13"/>
    <mergeCell ref="CP11:CP13"/>
  </mergeCells>
  <pageMargins left="0.7" right="0.7" top="0.75" bottom="0.75" header="0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AF1013"/>
  <sheetViews>
    <sheetView showGridLines="0" rightToLeft="1" topLeftCell="A9" workbookViewId="0">
      <pane xSplit="1" topLeftCell="B1" activePane="topRight" state="frozen"/>
      <selection pane="topRight" activeCell="A24" sqref="A24"/>
    </sheetView>
  </sheetViews>
  <sheetFormatPr defaultColWidth="14.42578125" defaultRowHeight="15" customHeight="1"/>
  <cols>
    <col min="1" max="1" width="34.7109375" customWidth="1"/>
    <col min="2" max="2" width="17.42578125" customWidth="1"/>
    <col min="3" max="3" width="11.42578125" customWidth="1"/>
    <col min="4" max="4" width="13" customWidth="1"/>
    <col min="5" max="5" width="12.42578125" customWidth="1"/>
    <col min="6" max="6" width="10.140625" customWidth="1"/>
    <col min="7" max="7" width="11.28515625" customWidth="1"/>
    <col min="8" max="8" width="11.7109375" customWidth="1"/>
    <col min="9" max="9" width="18" customWidth="1"/>
    <col min="10" max="10" width="12.85546875" customWidth="1"/>
    <col min="11" max="11" width="12.42578125" customWidth="1"/>
    <col min="12" max="12" width="11.42578125" customWidth="1"/>
    <col min="13" max="32" width="9" customWidth="1"/>
  </cols>
  <sheetData>
    <row r="1" spans="1:3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362" t="s">
        <v>177</v>
      </c>
      <c r="B7" s="363"/>
      <c r="C7" s="363"/>
      <c r="D7" s="363"/>
      <c r="E7" s="363"/>
      <c r="F7" s="363"/>
      <c r="G7" s="363"/>
      <c r="H7" s="363"/>
      <c r="I7" s="363"/>
      <c r="J7" s="363"/>
      <c r="K7" s="363"/>
      <c r="L7" s="36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5.5" customHeight="1">
      <c r="A8" s="115" t="s">
        <v>7</v>
      </c>
      <c r="B8" s="116"/>
      <c r="C8" s="116"/>
      <c r="D8" s="116"/>
      <c r="E8" s="116"/>
      <c r="F8" s="116"/>
      <c r="G8" s="116"/>
      <c r="H8" s="116"/>
      <c r="I8" s="1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5.5" customHeight="1">
      <c r="A9" s="365" t="s">
        <v>20</v>
      </c>
      <c r="B9" s="368" t="s">
        <v>178</v>
      </c>
      <c r="C9" s="369"/>
      <c r="D9" s="369"/>
      <c r="E9" s="369"/>
      <c r="F9" s="369"/>
      <c r="G9" s="369"/>
      <c r="H9" s="370"/>
      <c r="I9" s="371" t="s">
        <v>179</v>
      </c>
      <c r="J9" s="312"/>
      <c r="K9" s="312"/>
      <c r="L9" s="3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39.75" customHeight="1">
      <c r="A10" s="366"/>
      <c r="B10" s="372" t="s">
        <v>180</v>
      </c>
      <c r="C10" s="372" t="s">
        <v>181</v>
      </c>
      <c r="D10" s="372" t="s">
        <v>182</v>
      </c>
      <c r="E10" s="373" t="s">
        <v>183</v>
      </c>
      <c r="F10" s="313"/>
      <c r="G10" s="373" t="s">
        <v>184</v>
      </c>
      <c r="H10" s="313"/>
      <c r="I10" s="372" t="s">
        <v>185</v>
      </c>
      <c r="J10" s="372" t="s">
        <v>186</v>
      </c>
      <c r="K10" s="372" t="s">
        <v>187</v>
      </c>
      <c r="L10" s="360" t="s">
        <v>188</v>
      </c>
      <c r="M10" s="6"/>
      <c r="N10" s="6"/>
      <c r="O10" s="6"/>
      <c r="P10" s="11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45">
      <c r="A11" s="367"/>
      <c r="B11" s="361"/>
      <c r="C11" s="361"/>
      <c r="D11" s="361"/>
      <c r="E11" s="119" t="s">
        <v>189</v>
      </c>
      <c r="F11" s="119" t="s">
        <v>190</v>
      </c>
      <c r="G11" s="119" t="s">
        <v>191</v>
      </c>
      <c r="H11" s="119" t="s">
        <v>192</v>
      </c>
      <c r="I11" s="361"/>
      <c r="J11" s="361"/>
      <c r="K11" s="361"/>
      <c r="L11" s="36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120" t="s">
        <v>149</v>
      </c>
      <c r="B12" s="121">
        <v>7048</v>
      </c>
      <c r="C12" s="122">
        <v>2040</v>
      </c>
      <c r="D12" s="122">
        <v>9406</v>
      </c>
      <c r="E12" s="122">
        <v>2</v>
      </c>
      <c r="F12" s="122">
        <v>-7</v>
      </c>
      <c r="G12" s="122">
        <v>0</v>
      </c>
      <c r="H12" s="122">
        <v>0</v>
      </c>
      <c r="I12" s="123">
        <v>8414</v>
      </c>
      <c r="J12" s="123">
        <v>112</v>
      </c>
      <c r="K12" s="123">
        <f>I12-J12</f>
        <v>8302</v>
      </c>
      <c r="L12" s="124">
        <f t="shared" ref="L12:L25" si="0">J12/I12</f>
        <v>1.3311148086522463E-2</v>
      </c>
      <c r="M12" s="26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5.75">
      <c r="A13" s="126" t="s">
        <v>193</v>
      </c>
      <c r="B13" s="127">
        <v>6168</v>
      </c>
      <c r="C13" s="128">
        <v>2052</v>
      </c>
      <c r="D13" s="128">
        <v>6995</v>
      </c>
      <c r="E13" s="128">
        <v>26</v>
      </c>
      <c r="F13" s="128">
        <v>40</v>
      </c>
      <c r="G13" s="128">
        <v>1</v>
      </c>
      <c r="H13" s="128">
        <v>0</v>
      </c>
      <c r="I13" s="129">
        <v>6319</v>
      </c>
      <c r="J13" s="129">
        <v>139</v>
      </c>
      <c r="K13" s="123">
        <f t="shared" ref="K13:K30" si="1">I13-J13</f>
        <v>6180</v>
      </c>
      <c r="L13" s="124">
        <f t="shared" si="0"/>
        <v>2.1997151448013928E-2</v>
      </c>
      <c r="M13" s="268"/>
      <c r="N13" s="6"/>
      <c r="O13" s="265"/>
      <c r="P13" s="26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.75">
      <c r="A14" s="126" t="s">
        <v>152</v>
      </c>
      <c r="B14" s="130">
        <v>11421</v>
      </c>
      <c r="C14" s="131">
        <v>3423</v>
      </c>
      <c r="D14" s="131">
        <v>9318</v>
      </c>
      <c r="E14" s="131">
        <v>37</v>
      </c>
      <c r="F14" s="131">
        <v>51</v>
      </c>
      <c r="G14" s="131">
        <v>3</v>
      </c>
      <c r="H14" s="131">
        <v>5</v>
      </c>
      <c r="I14" s="132">
        <v>6900</v>
      </c>
      <c r="J14" s="132">
        <v>120</v>
      </c>
      <c r="K14" s="123">
        <f t="shared" si="1"/>
        <v>6780</v>
      </c>
      <c r="L14" s="124">
        <f t="shared" si="0"/>
        <v>1.7391304347826087E-2</v>
      </c>
      <c r="M14" s="268"/>
      <c r="N14" s="6"/>
      <c r="O14" s="265"/>
      <c r="P14" s="26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.75">
      <c r="A15" s="133" t="s">
        <v>153</v>
      </c>
      <c r="B15" s="127">
        <v>7138</v>
      </c>
      <c r="C15" s="128">
        <v>3927</v>
      </c>
      <c r="D15" s="128">
        <v>12811</v>
      </c>
      <c r="E15" s="128">
        <v>45</v>
      </c>
      <c r="F15" s="128">
        <v>95</v>
      </c>
      <c r="G15" s="128">
        <v>0</v>
      </c>
      <c r="H15" s="128">
        <v>0</v>
      </c>
      <c r="I15" s="129">
        <v>10287</v>
      </c>
      <c r="J15" s="129">
        <v>621</v>
      </c>
      <c r="K15" s="123">
        <f t="shared" si="1"/>
        <v>9666</v>
      </c>
      <c r="L15" s="124">
        <f t="shared" si="0"/>
        <v>6.0367454068241469E-2</v>
      </c>
      <c r="M15" s="268"/>
      <c r="N15" s="6"/>
      <c r="O15" s="265"/>
      <c r="P15" s="26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5.75">
      <c r="A16" s="126" t="s">
        <v>154</v>
      </c>
      <c r="B16" s="134">
        <v>3887</v>
      </c>
      <c r="C16" s="65">
        <v>1571</v>
      </c>
      <c r="D16" s="65">
        <v>4818</v>
      </c>
      <c r="E16" s="65">
        <v>39</v>
      </c>
      <c r="F16" s="65">
        <v>216</v>
      </c>
      <c r="G16" s="65">
        <v>1</v>
      </c>
      <c r="H16" s="65">
        <v>1</v>
      </c>
      <c r="I16" s="135">
        <v>1230</v>
      </c>
      <c r="J16" s="136">
        <v>89</v>
      </c>
      <c r="K16" s="123">
        <f t="shared" si="1"/>
        <v>1141</v>
      </c>
      <c r="L16" s="124">
        <f t="shared" si="0"/>
        <v>7.2357723577235772E-2</v>
      </c>
      <c r="M16" s="268"/>
      <c r="N16" s="6"/>
      <c r="O16" s="265"/>
      <c r="P16" s="26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133" t="s">
        <v>155</v>
      </c>
      <c r="B17" s="127">
        <v>3273</v>
      </c>
      <c r="C17" s="136">
        <v>897</v>
      </c>
      <c r="D17" s="136">
        <v>3997</v>
      </c>
      <c r="E17" s="136">
        <v>1</v>
      </c>
      <c r="F17" s="136">
        <v>0</v>
      </c>
      <c r="G17" s="136">
        <v>0</v>
      </c>
      <c r="H17" s="136">
        <v>0</v>
      </c>
      <c r="I17" s="136">
        <v>1505</v>
      </c>
      <c r="J17" s="136">
        <v>74</v>
      </c>
      <c r="K17" s="123">
        <f t="shared" si="1"/>
        <v>1431</v>
      </c>
      <c r="L17" s="124">
        <f t="shared" si="0"/>
        <v>4.9169435215946841E-2</v>
      </c>
      <c r="M17" s="268"/>
      <c r="N17" s="6"/>
      <c r="O17" s="265"/>
      <c r="P17" s="26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5.75">
      <c r="A18" s="126" t="s">
        <v>2</v>
      </c>
      <c r="B18" s="134">
        <v>10105</v>
      </c>
      <c r="C18" s="137">
        <v>2579</v>
      </c>
      <c r="D18" s="138">
        <v>8582</v>
      </c>
      <c r="E18" s="128">
        <v>2</v>
      </c>
      <c r="F18" s="128">
        <v>0</v>
      </c>
      <c r="G18" s="128">
        <v>0</v>
      </c>
      <c r="H18" s="128">
        <v>0</v>
      </c>
      <c r="I18" s="137">
        <v>7148</v>
      </c>
      <c r="J18" s="129">
        <v>52</v>
      </c>
      <c r="K18" s="123">
        <f t="shared" si="1"/>
        <v>7096</v>
      </c>
      <c r="L18" s="124">
        <f t="shared" si="0"/>
        <v>7.2747621712367094E-3</v>
      </c>
      <c r="M18" s="268"/>
      <c r="N18" s="6"/>
      <c r="O18" s="265"/>
      <c r="P18" s="26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.75">
      <c r="A19" s="126" t="s">
        <v>157</v>
      </c>
      <c r="B19" s="134">
        <v>955</v>
      </c>
      <c r="C19" s="128">
        <v>232</v>
      </c>
      <c r="D19" s="128">
        <v>940</v>
      </c>
      <c r="E19" s="128">
        <v>0</v>
      </c>
      <c r="F19" s="128">
        <v>1</v>
      </c>
      <c r="G19" s="128">
        <v>1</v>
      </c>
      <c r="H19" s="128">
        <v>0</v>
      </c>
      <c r="I19" s="136">
        <v>687</v>
      </c>
      <c r="J19" s="129">
        <v>4</v>
      </c>
      <c r="K19" s="123">
        <f t="shared" si="1"/>
        <v>683</v>
      </c>
      <c r="L19" s="124">
        <f t="shared" si="0"/>
        <v>5.822416302765648E-3</v>
      </c>
      <c r="M19" s="268"/>
      <c r="N19" s="6"/>
      <c r="O19" s="265"/>
      <c r="P19" s="26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.75">
      <c r="A20" s="139" t="s">
        <v>160</v>
      </c>
      <c r="B20" s="128">
        <v>14444</v>
      </c>
      <c r="C20" s="135">
        <v>28371</v>
      </c>
      <c r="D20" s="135">
        <v>35539</v>
      </c>
      <c r="E20" s="135">
        <v>984</v>
      </c>
      <c r="F20" s="135">
        <v>982</v>
      </c>
      <c r="G20" s="135">
        <v>11</v>
      </c>
      <c r="H20" s="135">
        <v>0</v>
      </c>
      <c r="I20" s="140">
        <v>13900</v>
      </c>
      <c r="J20" s="140">
        <v>331</v>
      </c>
      <c r="K20" s="123">
        <f t="shared" si="1"/>
        <v>13569</v>
      </c>
      <c r="L20" s="124">
        <f t="shared" si="0"/>
        <v>2.3812949640287771E-2</v>
      </c>
      <c r="M20" s="268"/>
      <c r="N20" s="6"/>
      <c r="O20" s="265"/>
      <c r="P20" s="26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.75">
      <c r="A21" s="126" t="s">
        <v>162</v>
      </c>
      <c r="B21" s="134">
        <v>2269</v>
      </c>
      <c r="C21" s="128">
        <v>552</v>
      </c>
      <c r="D21" s="128">
        <v>2306</v>
      </c>
      <c r="E21" s="128">
        <v>0</v>
      </c>
      <c r="F21" s="128">
        <v>5</v>
      </c>
      <c r="G21" s="128">
        <v>0</v>
      </c>
      <c r="H21" s="128">
        <v>0</v>
      </c>
      <c r="I21" s="129">
        <v>2301</v>
      </c>
      <c r="J21" s="129">
        <v>54</v>
      </c>
      <c r="K21" s="123">
        <f t="shared" si="1"/>
        <v>2247</v>
      </c>
      <c r="L21" s="124">
        <f t="shared" si="0"/>
        <v>2.3468057366362451E-2</v>
      </c>
      <c r="M21" s="268"/>
      <c r="N21" s="6"/>
      <c r="O21" s="265"/>
      <c r="P21" s="26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.75">
      <c r="A22" s="126" t="s">
        <v>163</v>
      </c>
      <c r="B22" s="141">
        <v>3087</v>
      </c>
      <c r="C22" s="142">
        <v>1448</v>
      </c>
      <c r="D22" s="142">
        <v>11437</v>
      </c>
      <c r="E22" s="142">
        <v>17</v>
      </c>
      <c r="F22" s="142">
        <v>28</v>
      </c>
      <c r="G22" s="142">
        <v>2</v>
      </c>
      <c r="H22" s="142">
        <v>1</v>
      </c>
      <c r="I22" s="142">
        <v>8734</v>
      </c>
      <c r="J22" s="142">
        <v>413</v>
      </c>
      <c r="K22" s="123">
        <f t="shared" si="1"/>
        <v>8321</v>
      </c>
      <c r="L22" s="124">
        <f t="shared" si="0"/>
        <v>4.7286466681932676E-2</v>
      </c>
      <c r="M22" s="268"/>
      <c r="N22" s="6"/>
      <c r="O22" s="265"/>
      <c r="P22" s="26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.75">
      <c r="A23" s="126" t="s">
        <v>164</v>
      </c>
      <c r="B23" s="143">
        <v>5315</v>
      </c>
      <c r="C23" s="128">
        <v>1540</v>
      </c>
      <c r="D23" s="128">
        <v>5528</v>
      </c>
      <c r="E23" s="128">
        <v>16</v>
      </c>
      <c r="F23" s="128">
        <v>43</v>
      </c>
      <c r="G23" s="128">
        <v>0</v>
      </c>
      <c r="H23" s="128">
        <v>0</v>
      </c>
      <c r="I23" s="129">
        <v>5315</v>
      </c>
      <c r="J23" s="129">
        <v>237</v>
      </c>
      <c r="K23" s="123">
        <f t="shared" si="1"/>
        <v>5078</v>
      </c>
      <c r="L23" s="124">
        <f t="shared" si="0"/>
        <v>4.4590780809031047E-2</v>
      </c>
      <c r="M23" s="268"/>
      <c r="N23" s="6"/>
      <c r="O23" s="265"/>
      <c r="P23" s="26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5.75">
      <c r="A24" s="126" t="s">
        <v>165</v>
      </c>
      <c r="B24" s="134">
        <v>814</v>
      </c>
      <c r="C24" s="140">
        <v>1672</v>
      </c>
      <c r="D24" s="140">
        <v>2237</v>
      </c>
      <c r="E24" s="140">
        <v>0</v>
      </c>
      <c r="F24" s="140">
        <v>0</v>
      </c>
      <c r="G24" s="140">
        <v>288</v>
      </c>
      <c r="H24" s="140">
        <v>0</v>
      </c>
      <c r="I24" s="140">
        <v>1674</v>
      </c>
      <c r="J24" s="140">
        <v>74</v>
      </c>
      <c r="K24" s="123">
        <f t="shared" si="1"/>
        <v>1600</v>
      </c>
      <c r="L24" s="124">
        <f t="shared" si="0"/>
        <v>4.4205495818399047E-2</v>
      </c>
      <c r="M24" s="268"/>
      <c r="N24" s="6"/>
      <c r="O24" s="265"/>
      <c r="P24" s="26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5.75">
      <c r="A25" s="126" t="s">
        <v>167</v>
      </c>
      <c r="B25" s="134">
        <v>24822</v>
      </c>
      <c r="C25" s="131">
        <v>10670</v>
      </c>
      <c r="D25" s="131">
        <v>40142</v>
      </c>
      <c r="E25" s="128">
        <v>0</v>
      </c>
      <c r="F25" s="128">
        <v>0</v>
      </c>
      <c r="G25" s="128">
        <v>19</v>
      </c>
      <c r="H25" s="128">
        <v>34</v>
      </c>
      <c r="I25" s="132">
        <v>9524</v>
      </c>
      <c r="J25" s="129">
        <v>106</v>
      </c>
      <c r="K25" s="123">
        <f t="shared" si="1"/>
        <v>9418</v>
      </c>
      <c r="L25" s="124">
        <f t="shared" si="0"/>
        <v>1.1129777404451912E-2</v>
      </c>
      <c r="M25" s="268"/>
      <c r="N25" s="6"/>
      <c r="O25" s="265"/>
      <c r="P25" s="26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5.75">
      <c r="A26" s="126" t="s">
        <v>168</v>
      </c>
      <c r="B26" s="134">
        <v>5683</v>
      </c>
      <c r="C26" s="135">
        <v>1395</v>
      </c>
      <c r="D26" s="135">
        <v>5388</v>
      </c>
      <c r="E26" s="135">
        <v>63</v>
      </c>
      <c r="F26" s="135">
        <v>206</v>
      </c>
      <c r="G26" s="135">
        <v>0</v>
      </c>
      <c r="H26" s="135">
        <v>13</v>
      </c>
      <c r="I26" s="135">
        <v>3708</v>
      </c>
      <c r="J26" s="135">
        <v>101</v>
      </c>
      <c r="K26" s="123">
        <f t="shared" si="1"/>
        <v>3607</v>
      </c>
      <c r="L26" s="144" t="s">
        <v>161</v>
      </c>
      <c r="M26" s="268"/>
      <c r="N26" s="6"/>
      <c r="O26" s="265"/>
      <c r="P26" s="26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5.75">
      <c r="A27" s="145" t="s">
        <v>170</v>
      </c>
      <c r="B27" s="128">
        <v>1400</v>
      </c>
      <c r="C27" s="128">
        <v>180</v>
      </c>
      <c r="D27" s="128">
        <v>695</v>
      </c>
      <c r="E27" s="128">
        <v>0</v>
      </c>
      <c r="F27" s="128">
        <v>1</v>
      </c>
      <c r="G27" s="128">
        <v>1</v>
      </c>
      <c r="H27" s="128">
        <v>0</v>
      </c>
      <c r="I27" s="129">
        <v>675</v>
      </c>
      <c r="J27" s="129">
        <v>21</v>
      </c>
      <c r="K27" s="123">
        <f t="shared" si="1"/>
        <v>654</v>
      </c>
      <c r="L27" s="124">
        <f t="shared" ref="L27:L31" si="2">J27/I27</f>
        <v>3.111111111111111E-2</v>
      </c>
      <c r="M27" s="268"/>
      <c r="N27" s="6"/>
      <c r="O27" s="265"/>
      <c r="P27" s="26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8.75">
      <c r="A28" s="146" t="s">
        <v>171</v>
      </c>
      <c r="B28" s="147">
        <v>32471</v>
      </c>
      <c r="C28" s="148">
        <v>8665</v>
      </c>
      <c r="D28" s="148">
        <v>16970</v>
      </c>
      <c r="E28" s="148">
        <v>252</v>
      </c>
      <c r="F28" s="148">
        <v>334</v>
      </c>
      <c r="G28" s="148">
        <v>12</v>
      </c>
      <c r="H28" s="148">
        <v>16</v>
      </c>
      <c r="I28" s="149">
        <v>11045</v>
      </c>
      <c r="J28" s="149">
        <v>379</v>
      </c>
      <c r="K28" s="123">
        <f t="shared" si="1"/>
        <v>10666</v>
      </c>
      <c r="L28" s="124">
        <f t="shared" si="2"/>
        <v>3.4314169307378906E-2</v>
      </c>
      <c r="M28" s="268"/>
      <c r="N28" s="265"/>
      <c r="O28" s="265"/>
      <c r="P28" s="26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</row>
    <row r="29" spans="1:32" ht="18.75">
      <c r="A29" s="146" t="s">
        <v>172</v>
      </c>
      <c r="B29" s="147">
        <v>2500</v>
      </c>
      <c r="C29" s="148">
        <v>302</v>
      </c>
      <c r="D29" s="148">
        <v>1455</v>
      </c>
      <c r="E29" s="148">
        <v>2</v>
      </c>
      <c r="F29" s="148">
        <v>2</v>
      </c>
      <c r="G29" s="148">
        <v>0</v>
      </c>
      <c r="H29" s="148">
        <v>0</v>
      </c>
      <c r="I29" s="148">
        <v>941</v>
      </c>
      <c r="J29" s="148">
        <v>11</v>
      </c>
      <c r="K29" s="123">
        <f t="shared" si="1"/>
        <v>930</v>
      </c>
      <c r="L29" s="124">
        <f t="shared" si="2"/>
        <v>1.1689691817215728E-2</v>
      </c>
      <c r="M29" s="268"/>
      <c r="N29" s="265"/>
      <c r="O29" s="265"/>
      <c r="P29" s="26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</row>
    <row r="30" spans="1:32" ht="18.75">
      <c r="A30" s="150" t="s">
        <v>173</v>
      </c>
      <c r="B30" s="147">
        <v>1000</v>
      </c>
      <c r="C30" s="148">
        <v>71</v>
      </c>
      <c r="D30" s="148">
        <v>296</v>
      </c>
      <c r="E30" s="148">
        <v>1</v>
      </c>
      <c r="F30" s="148">
        <v>1</v>
      </c>
      <c r="G30" s="148">
        <v>0</v>
      </c>
      <c r="H30" s="148">
        <v>1</v>
      </c>
      <c r="I30" s="149">
        <v>1000</v>
      </c>
      <c r="J30" s="149">
        <v>1</v>
      </c>
      <c r="K30" s="123">
        <f t="shared" si="1"/>
        <v>999</v>
      </c>
      <c r="L30" s="124">
        <f t="shared" si="2"/>
        <v>1E-3</v>
      </c>
      <c r="M30" s="268"/>
      <c r="N30" s="265"/>
      <c r="O30" s="265"/>
      <c r="P30" s="26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</row>
    <row r="31" spans="1:32" ht="18.75">
      <c r="A31" s="151" t="s">
        <v>114</v>
      </c>
      <c r="B31" s="152">
        <f t="shared" ref="B31:K31" si="3">SUM(B12:B30)</f>
        <v>143800</v>
      </c>
      <c r="C31" s="152">
        <f t="shared" si="3"/>
        <v>71587</v>
      </c>
      <c r="D31" s="152">
        <f t="shared" si="3"/>
        <v>178860</v>
      </c>
      <c r="E31" s="152">
        <f t="shared" si="3"/>
        <v>1487</v>
      </c>
      <c r="F31" s="152">
        <f t="shared" si="3"/>
        <v>1998</v>
      </c>
      <c r="G31" s="152">
        <f t="shared" si="3"/>
        <v>339</v>
      </c>
      <c r="H31" s="152">
        <f t="shared" si="3"/>
        <v>71</v>
      </c>
      <c r="I31" s="152">
        <f t="shared" si="3"/>
        <v>101307</v>
      </c>
      <c r="J31" s="152">
        <f t="shared" si="3"/>
        <v>2939</v>
      </c>
      <c r="K31" s="152">
        <f t="shared" si="3"/>
        <v>98368</v>
      </c>
      <c r="L31" s="269">
        <f t="shared" si="2"/>
        <v>2.9010828471872623E-2</v>
      </c>
      <c r="M31" s="125"/>
      <c r="N31" s="125"/>
      <c r="O31" s="265"/>
      <c r="P31" s="26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</row>
    <row r="32" spans="1: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</row>
    <row r="33" spans="1:3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</row>
    <row r="34" spans="1:32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</row>
    <row r="35" spans="1:32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</row>
    <row r="36" spans="1:32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</row>
    <row r="37" spans="1:32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</row>
    <row r="38" spans="1:32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</row>
    <row r="39" spans="1:32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</row>
    <row r="40" spans="1:32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</row>
    <row r="41" spans="1:32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</row>
    <row r="42" spans="1:3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</row>
    <row r="43" spans="1:32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</row>
    <row r="44" spans="1:32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</row>
    <row r="45" spans="1:32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</row>
    <row r="46" spans="1:32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</row>
    <row r="47" spans="1:32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</row>
    <row r="48" spans="1:32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</row>
    <row r="49" spans="1:32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</row>
    <row r="50" spans="1:32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</row>
    <row r="51" spans="1:32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125"/>
      <c r="M51" s="125"/>
      <c r="N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</row>
    <row r="52" spans="1:3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</row>
    <row r="53" spans="1:32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</row>
    <row r="54" spans="1:32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</row>
    <row r="55" spans="1:32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</row>
    <row r="56" spans="1:32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</row>
    <row r="57" spans="1:32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</row>
    <row r="58" spans="1:32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</row>
    <row r="59" spans="1:32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</row>
    <row r="60" spans="1:32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</row>
    <row r="61" spans="1:32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</row>
    <row r="62" spans="1:3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</row>
    <row r="63" spans="1:32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</row>
    <row r="64" spans="1:32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</row>
    <row r="65" spans="1:32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  <c r="AD65" s="125"/>
      <c r="AE65" s="125"/>
      <c r="AF65" s="125"/>
    </row>
    <row r="66" spans="1:32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</row>
    <row r="67" spans="1:32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</row>
    <row r="68" spans="1:32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</row>
    <row r="69" spans="1:32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</row>
    <row r="70" spans="1:32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</row>
    <row r="71" spans="1:32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</row>
    <row r="72" spans="1:3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</row>
    <row r="73" spans="1:32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125"/>
      <c r="AE73" s="125"/>
      <c r="AF73" s="125"/>
    </row>
    <row r="74" spans="1:32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</row>
    <row r="75" spans="1:32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</row>
    <row r="76" spans="1:32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</row>
    <row r="77" spans="1:32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  <c r="AE77" s="125"/>
      <c r="AF77" s="125"/>
    </row>
    <row r="78" spans="1:32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  <c r="AD78" s="125"/>
      <c r="AE78" s="125"/>
      <c r="AF78" s="125"/>
    </row>
    <row r="79" spans="1:32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  <c r="AD79" s="125"/>
      <c r="AE79" s="125"/>
      <c r="AF79" s="125"/>
    </row>
    <row r="80" spans="1:32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  <c r="AE80" s="125"/>
      <c r="AF80" s="125"/>
    </row>
    <row r="81" spans="1:32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</row>
    <row r="82" spans="1:3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</row>
    <row r="83" spans="1:32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</row>
    <row r="84" spans="1:32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</row>
    <row r="85" spans="1:32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</row>
    <row r="86" spans="1:32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</row>
    <row r="87" spans="1:32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</row>
    <row r="88" spans="1:32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</row>
    <row r="89" spans="1:32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</row>
    <row r="90" spans="1:32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</row>
    <row r="91" spans="1:32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</row>
    <row r="92" spans="1:3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</row>
    <row r="93" spans="1:32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</row>
    <row r="94" spans="1:32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</row>
    <row r="95" spans="1:32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  <c r="AD95" s="125"/>
      <c r="AE95" s="125"/>
      <c r="AF95" s="125"/>
    </row>
    <row r="96" spans="1:32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</row>
    <row r="97" spans="1:32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</row>
    <row r="98" spans="1:32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</row>
    <row r="99" spans="1:32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</row>
    <row r="100" spans="1:32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</row>
    <row r="101" spans="1:32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</row>
    <row r="102" spans="1:3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</row>
    <row r="103" spans="1:32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</row>
    <row r="104" spans="1:32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  <c r="AD104" s="125"/>
      <c r="AE104" s="125"/>
      <c r="AF104" s="125"/>
    </row>
    <row r="105" spans="1:32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</row>
    <row r="106" spans="1:32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</row>
    <row r="107" spans="1:32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</row>
    <row r="108" spans="1:32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</row>
    <row r="109" spans="1:32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</row>
    <row r="110" spans="1:32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</row>
    <row r="111" spans="1:32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  <c r="AD111" s="125"/>
      <c r="AE111" s="125"/>
      <c r="AF111" s="125"/>
    </row>
    <row r="112" spans="1:3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  <c r="AC112" s="125"/>
      <c r="AD112" s="125"/>
      <c r="AE112" s="125"/>
      <c r="AF112" s="125"/>
    </row>
    <row r="113" spans="1:32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  <c r="AD113" s="125"/>
      <c r="AE113" s="125"/>
      <c r="AF113" s="125"/>
    </row>
    <row r="114" spans="1:32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</row>
    <row r="115" spans="1:32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5"/>
      <c r="AF115" s="125"/>
    </row>
    <row r="116" spans="1:32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5"/>
      <c r="AD116" s="125"/>
      <c r="AE116" s="125"/>
      <c r="AF116" s="125"/>
    </row>
    <row r="117" spans="1:32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  <c r="AD117" s="125"/>
      <c r="AE117" s="125"/>
      <c r="AF117" s="125"/>
    </row>
    <row r="118" spans="1:32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  <c r="AD118" s="125"/>
      <c r="AE118" s="125"/>
      <c r="AF118" s="125"/>
    </row>
    <row r="119" spans="1:32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</row>
    <row r="120" spans="1:32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  <c r="AD120" s="125"/>
      <c r="AE120" s="125"/>
      <c r="AF120" s="125"/>
    </row>
    <row r="121" spans="1:32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  <c r="AD121" s="125"/>
      <c r="AE121" s="125"/>
      <c r="AF121" s="125"/>
    </row>
    <row r="122" spans="1:3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  <c r="AC122" s="125"/>
      <c r="AD122" s="125"/>
      <c r="AE122" s="125"/>
      <c r="AF122" s="125"/>
    </row>
    <row r="123" spans="1:32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</row>
    <row r="124" spans="1:32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  <c r="AD124" s="125"/>
      <c r="AE124" s="125"/>
      <c r="AF124" s="125"/>
    </row>
    <row r="125" spans="1:32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5"/>
      <c r="AF125" s="125"/>
    </row>
    <row r="126" spans="1:32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</row>
    <row r="127" spans="1:32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  <c r="AD127" s="125"/>
      <c r="AE127" s="125"/>
      <c r="AF127" s="125"/>
    </row>
    <row r="128" spans="1:32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</row>
    <row r="129" spans="1:32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</row>
    <row r="130" spans="1:32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  <c r="AC130" s="125"/>
      <c r="AD130" s="125"/>
      <c r="AE130" s="125"/>
      <c r="AF130" s="125"/>
    </row>
    <row r="131" spans="1:32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</row>
    <row r="132" spans="1: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  <c r="AD132" s="125"/>
      <c r="AE132" s="125"/>
      <c r="AF132" s="125"/>
    </row>
    <row r="133" spans="1:32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  <c r="AD133" s="125"/>
      <c r="AE133" s="125"/>
      <c r="AF133" s="125"/>
    </row>
    <row r="134" spans="1:32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</row>
    <row r="135" spans="1:32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</row>
    <row r="136" spans="1:32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</row>
    <row r="137" spans="1:32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</row>
    <row r="138" spans="1:32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</row>
    <row r="139" spans="1:32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</row>
    <row r="140" spans="1:32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</row>
    <row r="141" spans="1:32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</row>
    <row r="142" spans="1:3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</row>
    <row r="143" spans="1:32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</row>
    <row r="144" spans="1:32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</row>
    <row r="145" spans="1:32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</row>
    <row r="146" spans="1:32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</row>
    <row r="147" spans="1:32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</row>
    <row r="148" spans="1:32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</row>
    <row r="149" spans="1:32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</row>
    <row r="150" spans="1:32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</row>
    <row r="151" spans="1:32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</row>
    <row r="152" spans="1:3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</row>
    <row r="153" spans="1:32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</row>
    <row r="154" spans="1:32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</row>
    <row r="155" spans="1:32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</row>
    <row r="156" spans="1:32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</row>
    <row r="157" spans="1:32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</row>
    <row r="158" spans="1:32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</row>
    <row r="159" spans="1:32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</row>
    <row r="160" spans="1:32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</row>
    <row r="161" spans="1:32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</row>
    <row r="162" spans="1:3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</row>
    <row r="163" spans="1:32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</row>
    <row r="164" spans="1:32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</row>
    <row r="165" spans="1:32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</row>
    <row r="166" spans="1:32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</row>
    <row r="167" spans="1:32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</row>
    <row r="168" spans="1:32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</row>
    <row r="169" spans="1:32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</row>
    <row r="170" spans="1:32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</row>
    <row r="171" spans="1:32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</row>
    <row r="172" spans="1:3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</row>
    <row r="173" spans="1:32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</row>
    <row r="174" spans="1:32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</row>
    <row r="175" spans="1:32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</row>
    <row r="176" spans="1:32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</row>
    <row r="177" spans="1:32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</row>
    <row r="178" spans="1:32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</row>
    <row r="179" spans="1:32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</row>
    <row r="180" spans="1:32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</row>
    <row r="181" spans="1:32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</row>
    <row r="182" spans="1:3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</row>
    <row r="183" spans="1:32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</row>
    <row r="184" spans="1:32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</row>
    <row r="185" spans="1:32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</row>
    <row r="186" spans="1:32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</row>
    <row r="187" spans="1:32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</row>
    <row r="188" spans="1:32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</row>
    <row r="189" spans="1:32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</row>
    <row r="190" spans="1:32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</row>
    <row r="191" spans="1:32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</row>
    <row r="192" spans="1:3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</row>
    <row r="193" spans="1:32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</row>
    <row r="194" spans="1:32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</row>
    <row r="195" spans="1:32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  <c r="AD195" s="125"/>
      <c r="AE195" s="125"/>
      <c r="AF195" s="125"/>
    </row>
    <row r="196" spans="1:32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  <c r="AD196" s="125"/>
      <c r="AE196" s="125"/>
      <c r="AF196" s="125"/>
    </row>
    <row r="197" spans="1:32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  <c r="AD197" s="125"/>
      <c r="AE197" s="125"/>
      <c r="AF197" s="125"/>
    </row>
    <row r="198" spans="1:32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</row>
    <row r="199" spans="1:32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  <c r="AD199" s="125"/>
      <c r="AE199" s="125"/>
      <c r="AF199" s="125"/>
    </row>
    <row r="200" spans="1:32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  <c r="AD200" s="125"/>
      <c r="AE200" s="125"/>
      <c r="AF200" s="125"/>
    </row>
    <row r="201" spans="1:32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  <c r="AD201" s="125"/>
      <c r="AE201" s="125"/>
      <c r="AF201" s="125"/>
    </row>
    <row r="202" spans="1:3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</row>
    <row r="203" spans="1:32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</row>
    <row r="204" spans="1:32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</row>
    <row r="205" spans="1:32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</row>
    <row r="206" spans="1:32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</row>
    <row r="207" spans="1:32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  <c r="AD207" s="125"/>
      <c r="AE207" s="125"/>
      <c r="AF207" s="125"/>
    </row>
    <row r="208" spans="1:32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  <c r="AD208" s="125"/>
      <c r="AE208" s="125"/>
      <c r="AF208" s="125"/>
    </row>
    <row r="209" spans="1:32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  <c r="AD209" s="125"/>
      <c r="AE209" s="125"/>
      <c r="AF209" s="125"/>
    </row>
    <row r="210" spans="1:32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5"/>
      <c r="AF210" s="125"/>
    </row>
    <row r="211" spans="1:32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</row>
    <row r="212" spans="1:3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  <c r="AB212" s="125"/>
      <c r="AC212" s="125"/>
      <c r="AD212" s="125"/>
      <c r="AE212" s="125"/>
      <c r="AF212" s="125"/>
    </row>
    <row r="213" spans="1:32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  <c r="AD213" s="125"/>
      <c r="AE213" s="125"/>
      <c r="AF213" s="125"/>
    </row>
    <row r="214" spans="1:32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  <c r="AD214" s="125"/>
      <c r="AE214" s="125"/>
      <c r="AF214" s="125"/>
    </row>
    <row r="215" spans="1:32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  <c r="AD215" s="125"/>
      <c r="AE215" s="125"/>
      <c r="AF215" s="125"/>
    </row>
    <row r="216" spans="1:32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  <c r="AD216" s="125"/>
      <c r="AE216" s="125"/>
      <c r="AF216" s="125"/>
    </row>
    <row r="217" spans="1:32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</row>
    <row r="218" spans="1:32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</row>
    <row r="219" spans="1:32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</row>
    <row r="220" spans="1:32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</row>
    <row r="221" spans="1:32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</row>
    <row r="222" spans="1:3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</row>
    <row r="223" spans="1:32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</row>
    <row r="224" spans="1:32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</row>
    <row r="225" spans="1:32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</row>
    <row r="226" spans="1:32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</row>
    <row r="227" spans="1:32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</row>
    <row r="228" spans="1:32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</row>
    <row r="229" spans="1:32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</row>
    <row r="230" spans="1:32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</row>
    <row r="231" spans="1:32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</row>
    <row r="232" spans="1: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</row>
    <row r="233" spans="1:32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</row>
    <row r="234" spans="1:32" ht="15.7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</row>
    <row r="235" spans="1:32" ht="15.7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</row>
    <row r="236" spans="1:32" ht="15.7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</row>
    <row r="237" spans="1:32" ht="15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</row>
    <row r="238" spans="1:32" ht="15.7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</row>
    <row r="239" spans="1:32" ht="15.7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</row>
    <row r="240" spans="1:32" ht="15.7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</row>
    <row r="241" spans="1:32" ht="15.7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</row>
    <row r="242" spans="1:32" ht="15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</row>
    <row r="243" spans="1:32" ht="15.7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</row>
    <row r="244" spans="1:32" ht="15.7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</row>
    <row r="245" spans="1:32" ht="15.7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</row>
    <row r="246" spans="1:32" ht="15.7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</row>
    <row r="247" spans="1:32" ht="15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</row>
    <row r="248" spans="1:32" ht="15.7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</row>
    <row r="249" spans="1:32" ht="15.7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</row>
    <row r="250" spans="1:32" ht="15.7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</row>
    <row r="251" spans="1:32" ht="15.7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</row>
    <row r="252" spans="1:32" ht="15.7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</row>
    <row r="253" spans="1:32" ht="15.7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</row>
    <row r="254" spans="1:32" ht="15.7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</row>
    <row r="255" spans="1:32" ht="15.7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</row>
    <row r="256" spans="1:32" ht="15.7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</row>
    <row r="257" spans="1:32" ht="15.7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</row>
    <row r="258" spans="1:32" ht="15.7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</row>
    <row r="259" spans="1:32" ht="15.7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</row>
    <row r="260" spans="1:32" ht="15.7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</row>
    <row r="261" spans="1:32" ht="15.7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</row>
    <row r="262" spans="1:32" ht="15.7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</row>
    <row r="263" spans="1:32" ht="15.7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</row>
    <row r="264" spans="1:32" ht="15.7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</row>
    <row r="265" spans="1:32" ht="15.7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</row>
    <row r="266" spans="1:32" ht="15.7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</row>
    <row r="267" spans="1:32" ht="15.7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</row>
    <row r="268" spans="1:32" ht="15.7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</row>
    <row r="269" spans="1:32" ht="15.7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</row>
    <row r="270" spans="1:32" ht="15.7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</row>
    <row r="271" spans="1:32" ht="15.7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</row>
    <row r="272" spans="1:32" ht="15.7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</row>
    <row r="273" spans="1:32" ht="15.7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</row>
    <row r="274" spans="1:32" ht="15.7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</row>
    <row r="275" spans="1:32" ht="15.7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</row>
    <row r="276" spans="1:32" ht="15.7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</row>
    <row r="277" spans="1:32" ht="15.7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</row>
    <row r="278" spans="1:32" ht="15.7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</row>
    <row r="279" spans="1:32" ht="15.7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</row>
    <row r="280" spans="1:32" ht="15.7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  <c r="AD280" s="125"/>
      <c r="AE280" s="125"/>
      <c r="AF280" s="125"/>
    </row>
    <row r="281" spans="1:32" ht="15.7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  <c r="AD281" s="125"/>
      <c r="AE281" s="125"/>
      <c r="AF281" s="125"/>
    </row>
    <row r="282" spans="1:32" ht="15.7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  <c r="AD282" s="125"/>
      <c r="AE282" s="125"/>
      <c r="AF282" s="125"/>
    </row>
    <row r="283" spans="1:32" ht="15.7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  <c r="AD283" s="125"/>
      <c r="AE283" s="125"/>
      <c r="AF283" s="125"/>
    </row>
    <row r="284" spans="1:32" ht="15.7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  <c r="AD284" s="125"/>
      <c r="AE284" s="125"/>
      <c r="AF284" s="125"/>
    </row>
    <row r="285" spans="1:32" ht="15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  <c r="AD285" s="125"/>
      <c r="AE285" s="125"/>
      <c r="AF285" s="125"/>
    </row>
    <row r="286" spans="1:32" ht="15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  <c r="AD286" s="125"/>
      <c r="AE286" s="125"/>
      <c r="AF286" s="125"/>
    </row>
    <row r="287" spans="1:32" ht="15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</row>
    <row r="288" spans="1:32" ht="15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  <c r="AD288" s="125"/>
      <c r="AE288" s="125"/>
      <c r="AF288" s="125"/>
    </row>
    <row r="289" spans="1:32" ht="15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</row>
    <row r="290" spans="1:32" ht="15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  <c r="AB290" s="125"/>
      <c r="AC290" s="125"/>
      <c r="AD290" s="125"/>
      <c r="AE290" s="125"/>
      <c r="AF290" s="125"/>
    </row>
    <row r="291" spans="1:32" ht="15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  <c r="AD291" s="125"/>
      <c r="AE291" s="125"/>
      <c r="AF291" s="125"/>
    </row>
    <row r="292" spans="1:32" ht="15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  <c r="AD292" s="125"/>
      <c r="AE292" s="125"/>
      <c r="AF292" s="125"/>
    </row>
    <row r="293" spans="1:32" ht="15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  <c r="AD293" s="125"/>
      <c r="AE293" s="125"/>
      <c r="AF293" s="125"/>
    </row>
    <row r="294" spans="1:32" ht="15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  <c r="AD294" s="125"/>
      <c r="AE294" s="125"/>
      <c r="AF294" s="125"/>
    </row>
    <row r="295" spans="1:32" ht="15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  <c r="AD295" s="125"/>
      <c r="AE295" s="125"/>
      <c r="AF295" s="125"/>
    </row>
    <row r="296" spans="1:32" ht="15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</row>
    <row r="297" spans="1:32" ht="15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  <c r="AD297" s="125"/>
      <c r="AE297" s="125"/>
      <c r="AF297" s="125"/>
    </row>
    <row r="298" spans="1:32" ht="15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</row>
    <row r="299" spans="1:32" ht="15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  <c r="AD299" s="125"/>
      <c r="AE299" s="125"/>
      <c r="AF299" s="125"/>
    </row>
    <row r="300" spans="1:32" ht="15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  <c r="AD300" s="125"/>
      <c r="AE300" s="125"/>
      <c r="AF300" s="125"/>
    </row>
    <row r="301" spans="1:32" ht="15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  <c r="AD301" s="125"/>
      <c r="AE301" s="125"/>
      <c r="AF301" s="125"/>
    </row>
    <row r="302" spans="1:32" ht="15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  <c r="AD302" s="125"/>
      <c r="AE302" s="125"/>
      <c r="AF302" s="125"/>
    </row>
    <row r="303" spans="1:32" ht="15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  <c r="AD303" s="125"/>
      <c r="AE303" s="125"/>
      <c r="AF303" s="125"/>
    </row>
    <row r="304" spans="1:32" ht="15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  <c r="AD304" s="125"/>
      <c r="AE304" s="125"/>
      <c r="AF304" s="125"/>
    </row>
    <row r="305" spans="1:32" ht="15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  <c r="AD305" s="125"/>
      <c r="AE305" s="125"/>
      <c r="AF305" s="125"/>
    </row>
    <row r="306" spans="1:32" ht="15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  <c r="AD306" s="125"/>
      <c r="AE306" s="125"/>
      <c r="AF306" s="125"/>
    </row>
    <row r="307" spans="1:32" ht="15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  <c r="AD307" s="125"/>
      <c r="AE307" s="125"/>
      <c r="AF307" s="125"/>
    </row>
    <row r="308" spans="1:32" ht="15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5"/>
      <c r="AF308" s="125"/>
    </row>
    <row r="309" spans="1:32" ht="15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  <c r="AD309" s="125"/>
      <c r="AE309" s="125"/>
      <c r="AF309" s="125"/>
    </row>
    <row r="310" spans="1:32" ht="15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  <c r="AD310" s="125"/>
      <c r="AE310" s="125"/>
      <c r="AF310" s="125"/>
    </row>
    <row r="311" spans="1:32" ht="15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  <c r="AD311" s="125"/>
      <c r="AE311" s="125"/>
      <c r="AF311" s="125"/>
    </row>
    <row r="312" spans="1:32" ht="15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  <c r="AD312" s="125"/>
      <c r="AE312" s="125"/>
      <c r="AF312" s="125"/>
    </row>
    <row r="313" spans="1:32" ht="15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  <c r="AD313" s="125"/>
      <c r="AE313" s="125"/>
      <c r="AF313" s="125"/>
    </row>
    <row r="314" spans="1:32" ht="15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  <c r="AD314" s="125"/>
      <c r="AE314" s="125"/>
      <c r="AF314" s="125"/>
    </row>
    <row r="315" spans="1:32" ht="15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  <c r="AD315" s="125"/>
      <c r="AE315" s="125"/>
      <c r="AF315" s="125"/>
    </row>
    <row r="316" spans="1:32" ht="15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  <c r="AD316" s="125"/>
      <c r="AE316" s="125"/>
      <c r="AF316" s="125"/>
    </row>
    <row r="317" spans="1:32" ht="15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  <c r="AD317" s="125"/>
      <c r="AE317" s="125"/>
      <c r="AF317" s="125"/>
    </row>
    <row r="318" spans="1:32" ht="15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  <c r="AD318" s="125"/>
      <c r="AE318" s="125"/>
      <c r="AF318" s="125"/>
    </row>
    <row r="319" spans="1:32" ht="15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  <c r="AD319" s="125"/>
      <c r="AE319" s="125"/>
      <c r="AF319" s="125"/>
    </row>
    <row r="320" spans="1:32" ht="15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</row>
    <row r="321" spans="1:32" ht="15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  <c r="AD321" s="125"/>
      <c r="AE321" s="125"/>
      <c r="AF321" s="125"/>
    </row>
    <row r="322" spans="1:32" ht="15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</row>
    <row r="323" spans="1:32" ht="15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</row>
    <row r="324" spans="1:32" ht="15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  <c r="AD324" s="125"/>
      <c r="AE324" s="125"/>
      <c r="AF324" s="125"/>
    </row>
    <row r="325" spans="1:32" ht="15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  <c r="AD325" s="125"/>
      <c r="AE325" s="125"/>
      <c r="AF325" s="125"/>
    </row>
    <row r="326" spans="1:32" ht="15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  <c r="AD326" s="125"/>
      <c r="AE326" s="125"/>
      <c r="AF326" s="125"/>
    </row>
    <row r="327" spans="1:32" ht="15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  <c r="AD327" s="125"/>
      <c r="AE327" s="125"/>
      <c r="AF327" s="125"/>
    </row>
    <row r="328" spans="1:32" ht="15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  <c r="AD328" s="125"/>
      <c r="AE328" s="125"/>
      <c r="AF328" s="125"/>
    </row>
    <row r="329" spans="1:32" ht="15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5"/>
      <c r="AF329" s="125"/>
    </row>
    <row r="330" spans="1:32" ht="15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  <c r="AD330" s="125"/>
      <c r="AE330" s="125"/>
      <c r="AF330" s="125"/>
    </row>
    <row r="331" spans="1:32" ht="15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  <c r="AD331" s="125"/>
      <c r="AE331" s="125"/>
      <c r="AF331" s="125"/>
    </row>
    <row r="332" spans="1:32" ht="15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  <c r="AD332" s="125"/>
      <c r="AE332" s="125"/>
      <c r="AF332" s="125"/>
    </row>
    <row r="333" spans="1:32" ht="15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5"/>
      <c r="AF333" s="125"/>
    </row>
    <row r="334" spans="1:32" ht="15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  <c r="AD334" s="125"/>
      <c r="AE334" s="125"/>
      <c r="AF334" s="125"/>
    </row>
    <row r="335" spans="1:32" ht="15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  <c r="AD335" s="125"/>
      <c r="AE335" s="125"/>
      <c r="AF335" s="125"/>
    </row>
    <row r="336" spans="1:32" ht="15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  <c r="AD336" s="125"/>
      <c r="AE336" s="125"/>
      <c r="AF336" s="125"/>
    </row>
    <row r="337" spans="1:32" ht="15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  <c r="AD337" s="125"/>
      <c r="AE337" s="125"/>
      <c r="AF337" s="125"/>
    </row>
    <row r="338" spans="1:32" ht="15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  <c r="AB338" s="125"/>
      <c r="AC338" s="125"/>
      <c r="AD338" s="125"/>
      <c r="AE338" s="125"/>
      <c r="AF338" s="125"/>
    </row>
    <row r="339" spans="1:32" ht="15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  <c r="AD339" s="125"/>
      <c r="AE339" s="125"/>
      <c r="AF339" s="125"/>
    </row>
    <row r="340" spans="1:32" ht="15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  <c r="AB340" s="125"/>
      <c r="AC340" s="125"/>
      <c r="AD340" s="125"/>
      <c r="AE340" s="125"/>
      <c r="AF340" s="125"/>
    </row>
    <row r="341" spans="1:32" ht="15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  <c r="AD341" s="125"/>
      <c r="AE341" s="125"/>
      <c r="AF341" s="125"/>
    </row>
    <row r="342" spans="1:32" ht="15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</row>
    <row r="343" spans="1:32" ht="15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  <c r="AD343" s="125"/>
      <c r="AE343" s="125"/>
      <c r="AF343" s="125"/>
    </row>
    <row r="344" spans="1:32" ht="15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</row>
    <row r="345" spans="1:32" ht="15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  <c r="AD345" s="125"/>
      <c r="AE345" s="125"/>
      <c r="AF345" s="125"/>
    </row>
    <row r="346" spans="1:32" ht="15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</row>
    <row r="347" spans="1:32" ht="15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</row>
    <row r="348" spans="1:32" ht="15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  <c r="AB348" s="125"/>
      <c r="AC348" s="125"/>
      <c r="AD348" s="125"/>
      <c r="AE348" s="125"/>
      <c r="AF348" s="125"/>
    </row>
    <row r="349" spans="1:32" ht="15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  <c r="AD349" s="125"/>
      <c r="AE349" s="125"/>
      <c r="AF349" s="125"/>
    </row>
    <row r="350" spans="1:32" ht="15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  <c r="AB350" s="125"/>
      <c r="AC350" s="125"/>
      <c r="AD350" s="125"/>
      <c r="AE350" s="125"/>
      <c r="AF350" s="125"/>
    </row>
    <row r="351" spans="1:32" ht="15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  <c r="AD351" s="125"/>
      <c r="AE351" s="125"/>
      <c r="AF351" s="125"/>
    </row>
    <row r="352" spans="1:32" ht="15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  <c r="AB352" s="125"/>
      <c r="AC352" s="125"/>
      <c r="AD352" s="125"/>
      <c r="AE352" s="125"/>
      <c r="AF352" s="125"/>
    </row>
    <row r="353" spans="1:32" ht="15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  <c r="AD353" s="125"/>
      <c r="AE353" s="125"/>
      <c r="AF353" s="125"/>
    </row>
    <row r="354" spans="1:32" ht="15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  <c r="AB354" s="125"/>
      <c r="AC354" s="125"/>
      <c r="AD354" s="125"/>
      <c r="AE354" s="125"/>
      <c r="AF354" s="125"/>
    </row>
    <row r="355" spans="1:32" ht="15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  <c r="AD355" s="125"/>
      <c r="AE355" s="125"/>
      <c r="AF355" s="125"/>
    </row>
    <row r="356" spans="1:32" ht="15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  <c r="AB356" s="125"/>
      <c r="AC356" s="125"/>
      <c r="AD356" s="125"/>
      <c r="AE356" s="125"/>
      <c r="AF356" s="125"/>
    </row>
    <row r="357" spans="1:32" ht="15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  <c r="AD357" s="125"/>
      <c r="AE357" s="125"/>
      <c r="AF357" s="125"/>
    </row>
    <row r="358" spans="1:32" ht="15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  <c r="AD358" s="125"/>
      <c r="AE358" s="125"/>
      <c r="AF358" s="125"/>
    </row>
    <row r="359" spans="1:32" ht="15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  <c r="AD359" s="125"/>
      <c r="AE359" s="125"/>
      <c r="AF359" s="125"/>
    </row>
    <row r="360" spans="1:32" ht="15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  <c r="AB360" s="125"/>
      <c r="AC360" s="125"/>
      <c r="AD360" s="125"/>
      <c r="AE360" s="125"/>
      <c r="AF360" s="125"/>
    </row>
    <row r="361" spans="1:32" ht="15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  <c r="AD361" s="125"/>
      <c r="AE361" s="125"/>
      <c r="AF361" s="125"/>
    </row>
    <row r="362" spans="1:32" ht="15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  <c r="AD362" s="125"/>
      <c r="AE362" s="125"/>
      <c r="AF362" s="125"/>
    </row>
    <row r="363" spans="1:32" ht="15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</row>
    <row r="364" spans="1:32" ht="15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  <c r="AB364" s="125"/>
      <c r="AC364" s="125"/>
      <c r="AD364" s="125"/>
      <c r="AE364" s="125"/>
      <c r="AF364" s="125"/>
    </row>
    <row r="365" spans="1:32" ht="15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  <c r="AD365" s="125"/>
      <c r="AE365" s="125"/>
      <c r="AF365" s="125"/>
    </row>
    <row r="366" spans="1:32" ht="15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  <c r="AB366" s="125"/>
      <c r="AC366" s="125"/>
      <c r="AD366" s="125"/>
      <c r="AE366" s="125"/>
      <c r="AF366" s="125"/>
    </row>
    <row r="367" spans="1:32" ht="15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  <c r="AD367" s="125"/>
      <c r="AE367" s="125"/>
      <c r="AF367" s="125"/>
    </row>
    <row r="368" spans="1:32" ht="15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  <c r="AB368" s="125"/>
      <c r="AC368" s="125"/>
      <c r="AD368" s="125"/>
      <c r="AE368" s="125"/>
      <c r="AF368" s="125"/>
    </row>
    <row r="369" spans="1:32" ht="15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  <c r="AD369" s="125"/>
      <c r="AE369" s="125"/>
      <c r="AF369" s="125"/>
    </row>
    <row r="370" spans="1:32" ht="15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  <c r="AD370" s="125"/>
      <c r="AE370" s="125"/>
      <c r="AF370" s="125"/>
    </row>
    <row r="371" spans="1:32" ht="15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  <c r="AD371" s="125"/>
      <c r="AE371" s="125"/>
      <c r="AF371" s="125"/>
    </row>
    <row r="372" spans="1:32" ht="15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  <c r="AB372" s="125"/>
      <c r="AC372" s="125"/>
      <c r="AD372" s="125"/>
      <c r="AE372" s="125"/>
      <c r="AF372" s="125"/>
    </row>
    <row r="373" spans="1:32" ht="15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  <c r="AD373" s="125"/>
      <c r="AE373" s="125"/>
      <c r="AF373" s="125"/>
    </row>
    <row r="374" spans="1:32" ht="15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  <c r="AB374" s="125"/>
      <c r="AC374" s="125"/>
      <c r="AD374" s="125"/>
      <c r="AE374" s="125"/>
      <c r="AF374" s="125"/>
    </row>
    <row r="375" spans="1:32" ht="15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  <c r="AD375" s="125"/>
      <c r="AE375" s="125"/>
      <c r="AF375" s="125"/>
    </row>
    <row r="376" spans="1:32" ht="15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  <c r="AB376" s="125"/>
      <c r="AC376" s="125"/>
      <c r="AD376" s="125"/>
      <c r="AE376" s="125"/>
      <c r="AF376" s="125"/>
    </row>
    <row r="377" spans="1:32" ht="15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  <c r="AD377" s="125"/>
      <c r="AE377" s="125"/>
      <c r="AF377" s="125"/>
    </row>
    <row r="378" spans="1:32" ht="15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  <c r="AB378" s="125"/>
      <c r="AC378" s="125"/>
      <c r="AD378" s="125"/>
      <c r="AE378" s="125"/>
      <c r="AF378" s="125"/>
    </row>
    <row r="379" spans="1:32" ht="15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  <c r="AD379" s="125"/>
      <c r="AE379" s="125"/>
      <c r="AF379" s="125"/>
    </row>
    <row r="380" spans="1:32" ht="15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  <c r="AD380" s="125"/>
      <c r="AE380" s="125"/>
      <c r="AF380" s="125"/>
    </row>
    <row r="381" spans="1:32" ht="15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  <c r="AD381" s="125"/>
      <c r="AE381" s="125"/>
      <c r="AF381" s="125"/>
    </row>
    <row r="382" spans="1:32" ht="15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  <c r="AB382" s="125"/>
      <c r="AC382" s="125"/>
      <c r="AD382" s="125"/>
      <c r="AE382" s="125"/>
      <c r="AF382" s="125"/>
    </row>
    <row r="383" spans="1:32" ht="15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  <c r="AD383" s="125"/>
      <c r="AE383" s="125"/>
      <c r="AF383" s="125"/>
    </row>
    <row r="384" spans="1:32" ht="15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  <c r="AB384" s="125"/>
      <c r="AC384" s="125"/>
      <c r="AD384" s="125"/>
      <c r="AE384" s="125"/>
      <c r="AF384" s="125"/>
    </row>
    <row r="385" spans="1:32" ht="15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  <c r="AD385" s="125"/>
      <c r="AE385" s="125"/>
      <c r="AF385" s="125"/>
    </row>
    <row r="386" spans="1:32" ht="15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  <c r="AB386" s="125"/>
      <c r="AC386" s="125"/>
      <c r="AD386" s="125"/>
      <c r="AE386" s="125"/>
      <c r="AF386" s="125"/>
    </row>
    <row r="387" spans="1:32" ht="15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  <c r="AD387" s="125"/>
      <c r="AE387" s="125"/>
      <c r="AF387" s="125"/>
    </row>
    <row r="388" spans="1:32" ht="15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  <c r="AB388" s="125"/>
      <c r="AC388" s="125"/>
      <c r="AD388" s="125"/>
      <c r="AE388" s="125"/>
      <c r="AF388" s="125"/>
    </row>
    <row r="389" spans="1:32" ht="15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  <c r="AD389" s="125"/>
      <c r="AE389" s="125"/>
      <c r="AF389" s="125"/>
    </row>
    <row r="390" spans="1:32" ht="15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  <c r="AD390" s="125"/>
      <c r="AE390" s="125"/>
      <c r="AF390" s="125"/>
    </row>
    <row r="391" spans="1:32" ht="15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  <c r="AD391" s="125"/>
      <c r="AE391" s="125"/>
      <c r="AF391" s="125"/>
    </row>
    <row r="392" spans="1:32" ht="15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  <c r="AD392" s="125"/>
      <c r="AE392" s="125"/>
      <c r="AF392" s="125"/>
    </row>
    <row r="393" spans="1:32" ht="15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  <c r="AD393" s="125"/>
      <c r="AE393" s="125"/>
      <c r="AF393" s="125"/>
    </row>
    <row r="394" spans="1:32" ht="15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  <c r="AD394" s="125"/>
      <c r="AE394" s="125"/>
      <c r="AF394" s="125"/>
    </row>
    <row r="395" spans="1:32" ht="15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  <c r="AD395" s="125"/>
      <c r="AE395" s="125"/>
      <c r="AF395" s="125"/>
    </row>
    <row r="396" spans="1:32" ht="15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  <c r="AD396" s="125"/>
      <c r="AE396" s="125"/>
      <c r="AF396" s="125"/>
    </row>
    <row r="397" spans="1:32" ht="15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  <c r="AD397" s="125"/>
      <c r="AE397" s="125"/>
      <c r="AF397" s="125"/>
    </row>
    <row r="398" spans="1:32" ht="15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  <c r="AD398" s="125"/>
      <c r="AE398" s="125"/>
      <c r="AF398" s="125"/>
    </row>
    <row r="399" spans="1:32" ht="15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  <c r="AD399" s="125"/>
      <c r="AE399" s="125"/>
      <c r="AF399" s="125"/>
    </row>
    <row r="400" spans="1:32" ht="15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  <c r="AD400" s="125"/>
      <c r="AE400" s="125"/>
      <c r="AF400" s="125"/>
    </row>
    <row r="401" spans="1:32" ht="15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  <c r="AD401" s="125"/>
      <c r="AE401" s="125"/>
      <c r="AF401" s="125"/>
    </row>
    <row r="402" spans="1:32" ht="15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  <c r="AD402" s="125"/>
      <c r="AE402" s="125"/>
      <c r="AF402" s="125"/>
    </row>
    <row r="403" spans="1:32" ht="15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  <c r="AD403" s="125"/>
      <c r="AE403" s="125"/>
      <c r="AF403" s="125"/>
    </row>
    <row r="404" spans="1:32" ht="15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  <c r="AD404" s="125"/>
      <c r="AE404" s="125"/>
      <c r="AF404" s="125"/>
    </row>
    <row r="405" spans="1:32" ht="15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  <c r="AD405" s="125"/>
      <c r="AE405" s="125"/>
      <c r="AF405" s="125"/>
    </row>
    <row r="406" spans="1:32" ht="15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  <c r="AB406" s="125"/>
      <c r="AC406" s="125"/>
      <c r="AD406" s="125"/>
      <c r="AE406" s="125"/>
      <c r="AF406" s="125"/>
    </row>
    <row r="407" spans="1:32" ht="15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  <c r="AD407" s="125"/>
      <c r="AE407" s="125"/>
      <c r="AF407" s="125"/>
    </row>
    <row r="408" spans="1:32" ht="15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  <c r="AD408" s="125"/>
      <c r="AE408" s="125"/>
      <c r="AF408" s="125"/>
    </row>
    <row r="409" spans="1:32" ht="15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  <c r="AD409" s="125"/>
      <c r="AE409" s="125"/>
      <c r="AF409" s="125"/>
    </row>
    <row r="410" spans="1:32" ht="15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  <c r="AD410" s="125"/>
      <c r="AE410" s="125"/>
      <c r="AF410" s="125"/>
    </row>
    <row r="411" spans="1:32" ht="15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  <c r="AD411" s="125"/>
      <c r="AE411" s="125"/>
      <c r="AF411" s="125"/>
    </row>
    <row r="412" spans="1:32" ht="15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  <c r="AD412" s="125"/>
      <c r="AE412" s="125"/>
      <c r="AF412" s="125"/>
    </row>
    <row r="413" spans="1:32" ht="15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  <c r="AD413" s="125"/>
      <c r="AE413" s="125"/>
      <c r="AF413" s="125"/>
    </row>
    <row r="414" spans="1:32" ht="15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  <c r="AD414" s="125"/>
      <c r="AE414" s="125"/>
      <c r="AF414" s="125"/>
    </row>
    <row r="415" spans="1:32" ht="15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  <c r="AD415" s="125"/>
      <c r="AE415" s="125"/>
      <c r="AF415" s="125"/>
    </row>
    <row r="416" spans="1:32" ht="15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  <c r="AD416" s="125"/>
      <c r="AE416" s="125"/>
      <c r="AF416" s="125"/>
    </row>
    <row r="417" spans="1:32" ht="15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  <c r="AD417" s="125"/>
      <c r="AE417" s="125"/>
      <c r="AF417" s="125"/>
    </row>
    <row r="418" spans="1:32" ht="15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  <c r="AD418" s="125"/>
      <c r="AE418" s="125"/>
      <c r="AF418" s="125"/>
    </row>
    <row r="419" spans="1:32" ht="15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  <c r="AD419" s="125"/>
      <c r="AE419" s="125"/>
      <c r="AF419" s="125"/>
    </row>
    <row r="420" spans="1:32" ht="15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  <c r="AD420" s="125"/>
      <c r="AE420" s="125"/>
      <c r="AF420" s="125"/>
    </row>
    <row r="421" spans="1:32" ht="15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  <c r="AD421" s="125"/>
      <c r="AE421" s="125"/>
      <c r="AF421" s="125"/>
    </row>
    <row r="422" spans="1:32" ht="15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  <c r="AB422" s="125"/>
      <c r="AC422" s="125"/>
      <c r="AD422" s="125"/>
      <c r="AE422" s="125"/>
      <c r="AF422" s="125"/>
    </row>
    <row r="423" spans="1:32" ht="15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  <c r="AD423" s="125"/>
      <c r="AE423" s="125"/>
      <c r="AF423" s="125"/>
    </row>
    <row r="424" spans="1:32" ht="15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  <c r="AB424" s="125"/>
      <c r="AC424" s="125"/>
      <c r="AD424" s="125"/>
      <c r="AE424" s="125"/>
      <c r="AF424" s="125"/>
    </row>
    <row r="425" spans="1:32" ht="15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  <c r="AD425" s="125"/>
      <c r="AE425" s="125"/>
      <c r="AF425" s="125"/>
    </row>
    <row r="426" spans="1:32" ht="15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  <c r="AD426" s="125"/>
      <c r="AE426" s="125"/>
      <c r="AF426" s="125"/>
    </row>
    <row r="427" spans="1:32" ht="15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  <c r="AD427" s="125"/>
      <c r="AE427" s="125"/>
      <c r="AF427" s="125"/>
    </row>
    <row r="428" spans="1:32" ht="15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  <c r="AB428" s="125"/>
      <c r="AC428" s="125"/>
      <c r="AD428" s="125"/>
      <c r="AE428" s="125"/>
      <c r="AF428" s="125"/>
    </row>
    <row r="429" spans="1:32" ht="15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  <c r="AD429" s="125"/>
      <c r="AE429" s="125"/>
      <c r="AF429" s="125"/>
    </row>
    <row r="430" spans="1:32" ht="15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  <c r="AB430" s="125"/>
      <c r="AC430" s="125"/>
      <c r="AD430" s="125"/>
      <c r="AE430" s="125"/>
      <c r="AF430" s="125"/>
    </row>
    <row r="431" spans="1:32" ht="15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  <c r="AD431" s="125"/>
      <c r="AE431" s="125"/>
      <c r="AF431" s="125"/>
    </row>
    <row r="432" spans="1:32" ht="15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  <c r="AB432" s="125"/>
      <c r="AC432" s="125"/>
      <c r="AD432" s="125"/>
      <c r="AE432" s="125"/>
      <c r="AF432" s="125"/>
    </row>
    <row r="433" spans="1:32" ht="15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  <c r="AD433" s="125"/>
      <c r="AE433" s="125"/>
      <c r="AF433" s="125"/>
    </row>
    <row r="434" spans="1:32" ht="15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  <c r="AD434" s="125"/>
      <c r="AE434" s="125"/>
      <c r="AF434" s="125"/>
    </row>
    <row r="435" spans="1:32" ht="15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  <c r="AD435" s="125"/>
      <c r="AE435" s="125"/>
      <c r="AF435" s="125"/>
    </row>
    <row r="436" spans="1:32" ht="15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  <c r="AB436" s="125"/>
      <c r="AC436" s="125"/>
      <c r="AD436" s="125"/>
      <c r="AE436" s="125"/>
      <c r="AF436" s="125"/>
    </row>
    <row r="437" spans="1:32" ht="15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  <c r="AD437" s="125"/>
      <c r="AE437" s="125"/>
      <c r="AF437" s="125"/>
    </row>
    <row r="438" spans="1:32" ht="15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  <c r="AD438" s="125"/>
      <c r="AE438" s="125"/>
      <c r="AF438" s="125"/>
    </row>
    <row r="439" spans="1:32" ht="15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  <c r="AD439" s="125"/>
      <c r="AE439" s="125"/>
      <c r="AF439" s="125"/>
    </row>
    <row r="440" spans="1:32" ht="15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  <c r="AB440" s="125"/>
      <c r="AC440" s="125"/>
      <c r="AD440" s="125"/>
      <c r="AE440" s="125"/>
      <c r="AF440" s="125"/>
    </row>
    <row r="441" spans="1:32" ht="15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  <c r="AD441" s="125"/>
      <c r="AE441" s="125"/>
      <c r="AF441" s="125"/>
    </row>
    <row r="442" spans="1:32" ht="15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  <c r="AD442" s="125"/>
      <c r="AE442" s="125"/>
      <c r="AF442" s="125"/>
    </row>
    <row r="443" spans="1:32" ht="15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  <c r="AD443" s="125"/>
      <c r="AE443" s="125"/>
      <c r="AF443" s="125"/>
    </row>
    <row r="444" spans="1:32" ht="15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  <c r="AD444" s="125"/>
      <c r="AE444" s="125"/>
      <c r="AF444" s="125"/>
    </row>
    <row r="445" spans="1:32" ht="15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  <c r="AD445" s="125"/>
      <c r="AE445" s="125"/>
      <c r="AF445" s="125"/>
    </row>
    <row r="446" spans="1:32" ht="15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  <c r="AB446" s="125"/>
      <c r="AC446" s="125"/>
      <c r="AD446" s="125"/>
      <c r="AE446" s="125"/>
      <c r="AF446" s="125"/>
    </row>
    <row r="447" spans="1:32" ht="15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  <c r="AD447" s="125"/>
      <c r="AE447" s="125"/>
      <c r="AF447" s="125"/>
    </row>
    <row r="448" spans="1:32" ht="15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  <c r="AD448" s="125"/>
      <c r="AE448" s="125"/>
      <c r="AF448" s="125"/>
    </row>
    <row r="449" spans="1:32" ht="15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  <c r="AD449" s="125"/>
      <c r="AE449" s="125"/>
      <c r="AF449" s="125"/>
    </row>
    <row r="450" spans="1:32" ht="15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  <c r="AD450" s="125"/>
      <c r="AE450" s="125"/>
      <c r="AF450" s="125"/>
    </row>
    <row r="451" spans="1:32" ht="15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  <c r="AD451" s="125"/>
      <c r="AE451" s="125"/>
      <c r="AF451" s="125"/>
    </row>
    <row r="452" spans="1:32" ht="15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  <c r="AD452" s="125"/>
      <c r="AE452" s="125"/>
      <c r="AF452" s="125"/>
    </row>
    <row r="453" spans="1:32" ht="15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  <c r="AD453" s="125"/>
      <c r="AE453" s="125"/>
      <c r="AF453" s="125"/>
    </row>
    <row r="454" spans="1:32" ht="15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  <c r="AB454" s="125"/>
      <c r="AC454" s="125"/>
      <c r="AD454" s="125"/>
      <c r="AE454" s="125"/>
      <c r="AF454" s="125"/>
    </row>
    <row r="455" spans="1:32" ht="15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  <c r="AD455" s="125"/>
      <c r="AE455" s="125"/>
      <c r="AF455" s="125"/>
    </row>
    <row r="456" spans="1:32" ht="15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  <c r="AB456" s="125"/>
      <c r="AC456" s="125"/>
      <c r="AD456" s="125"/>
      <c r="AE456" s="125"/>
      <c r="AF456" s="125"/>
    </row>
    <row r="457" spans="1:32" ht="15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  <c r="AD457" s="125"/>
      <c r="AE457" s="125"/>
      <c r="AF457" s="125"/>
    </row>
    <row r="458" spans="1:32" ht="15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  <c r="AD458" s="125"/>
      <c r="AE458" s="125"/>
      <c r="AF458" s="125"/>
    </row>
    <row r="459" spans="1:32" ht="15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  <c r="AD459" s="125"/>
      <c r="AE459" s="125"/>
      <c r="AF459" s="125"/>
    </row>
    <row r="460" spans="1:32" ht="15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  <c r="AB460" s="125"/>
      <c r="AC460" s="125"/>
      <c r="AD460" s="125"/>
      <c r="AE460" s="125"/>
      <c r="AF460" s="125"/>
    </row>
    <row r="461" spans="1:32" ht="15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  <c r="AD461" s="125"/>
      <c r="AE461" s="125"/>
      <c r="AF461" s="125"/>
    </row>
    <row r="462" spans="1:32" ht="15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  <c r="AB462" s="125"/>
      <c r="AC462" s="125"/>
      <c r="AD462" s="125"/>
      <c r="AE462" s="125"/>
      <c r="AF462" s="125"/>
    </row>
    <row r="463" spans="1:32" ht="15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  <c r="AD463" s="125"/>
      <c r="AE463" s="125"/>
      <c r="AF463" s="125"/>
    </row>
    <row r="464" spans="1:32" ht="15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  <c r="AD464" s="125"/>
      <c r="AE464" s="125"/>
      <c r="AF464" s="125"/>
    </row>
    <row r="465" spans="1:32" ht="15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  <c r="AD465" s="125"/>
      <c r="AE465" s="125"/>
      <c r="AF465" s="125"/>
    </row>
    <row r="466" spans="1:32" ht="15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  <c r="AD466" s="125"/>
      <c r="AE466" s="125"/>
      <c r="AF466" s="125"/>
    </row>
    <row r="467" spans="1:32" ht="15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  <c r="AD467" s="125"/>
      <c r="AE467" s="125"/>
      <c r="AF467" s="125"/>
    </row>
    <row r="468" spans="1:32" ht="15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  <c r="AB468" s="125"/>
      <c r="AC468" s="125"/>
      <c r="AD468" s="125"/>
      <c r="AE468" s="125"/>
      <c r="AF468" s="125"/>
    </row>
    <row r="469" spans="1:32" ht="15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  <c r="AD469" s="125"/>
      <c r="AE469" s="125"/>
      <c r="AF469" s="125"/>
    </row>
    <row r="470" spans="1:32" ht="15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  <c r="AB470" s="125"/>
      <c r="AC470" s="125"/>
      <c r="AD470" s="125"/>
      <c r="AE470" s="125"/>
      <c r="AF470" s="125"/>
    </row>
    <row r="471" spans="1:32" ht="15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  <c r="AD471" s="125"/>
      <c r="AE471" s="125"/>
      <c r="AF471" s="125"/>
    </row>
    <row r="472" spans="1:32" ht="15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  <c r="AB472" s="125"/>
      <c r="AC472" s="125"/>
      <c r="AD472" s="125"/>
      <c r="AE472" s="125"/>
      <c r="AF472" s="125"/>
    </row>
    <row r="473" spans="1:32" ht="15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  <c r="AD473" s="125"/>
      <c r="AE473" s="125"/>
      <c r="AF473" s="125"/>
    </row>
    <row r="474" spans="1:32" ht="15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  <c r="AB474" s="125"/>
      <c r="AC474" s="125"/>
      <c r="AD474" s="125"/>
      <c r="AE474" s="125"/>
      <c r="AF474" s="125"/>
    </row>
    <row r="475" spans="1:32" ht="15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  <c r="AD475" s="125"/>
      <c r="AE475" s="125"/>
      <c r="AF475" s="125"/>
    </row>
    <row r="476" spans="1:32" ht="15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  <c r="AB476" s="125"/>
      <c r="AC476" s="125"/>
      <c r="AD476" s="125"/>
      <c r="AE476" s="125"/>
      <c r="AF476" s="125"/>
    </row>
    <row r="477" spans="1:32" ht="15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  <c r="AD477" s="125"/>
      <c r="AE477" s="125"/>
      <c r="AF477" s="125"/>
    </row>
    <row r="478" spans="1:32" ht="15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  <c r="AB478" s="125"/>
      <c r="AC478" s="125"/>
      <c r="AD478" s="125"/>
      <c r="AE478" s="125"/>
      <c r="AF478" s="125"/>
    </row>
    <row r="479" spans="1:32" ht="15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  <c r="AD479" s="125"/>
      <c r="AE479" s="125"/>
      <c r="AF479" s="125"/>
    </row>
    <row r="480" spans="1:32" ht="15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  <c r="AB480" s="125"/>
      <c r="AC480" s="125"/>
      <c r="AD480" s="125"/>
      <c r="AE480" s="125"/>
      <c r="AF480" s="125"/>
    </row>
    <row r="481" spans="1:32" ht="15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  <c r="AD481" s="125"/>
      <c r="AE481" s="125"/>
      <c r="AF481" s="125"/>
    </row>
    <row r="482" spans="1:32" ht="15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  <c r="AD482" s="125"/>
      <c r="AE482" s="125"/>
      <c r="AF482" s="125"/>
    </row>
    <row r="483" spans="1:32" ht="15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  <c r="AD483" s="125"/>
      <c r="AE483" s="125"/>
      <c r="AF483" s="125"/>
    </row>
    <row r="484" spans="1:32" ht="15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  <c r="AB484" s="125"/>
      <c r="AC484" s="125"/>
      <c r="AD484" s="125"/>
      <c r="AE484" s="125"/>
      <c r="AF484" s="125"/>
    </row>
    <row r="485" spans="1:32" ht="15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  <c r="AD485" s="125"/>
      <c r="AE485" s="125"/>
      <c r="AF485" s="125"/>
    </row>
    <row r="486" spans="1:32" ht="15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  <c r="AB486" s="125"/>
      <c r="AC486" s="125"/>
      <c r="AD486" s="125"/>
      <c r="AE486" s="125"/>
      <c r="AF486" s="125"/>
    </row>
    <row r="487" spans="1:32" ht="15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  <c r="AD487" s="125"/>
      <c r="AE487" s="125"/>
      <c r="AF487" s="125"/>
    </row>
    <row r="488" spans="1:32" ht="15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  <c r="AB488" s="125"/>
      <c r="AC488" s="125"/>
      <c r="AD488" s="125"/>
      <c r="AE488" s="125"/>
      <c r="AF488" s="125"/>
    </row>
    <row r="489" spans="1:32" ht="15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  <c r="AD489" s="125"/>
      <c r="AE489" s="125"/>
      <c r="AF489" s="125"/>
    </row>
    <row r="490" spans="1:32" ht="15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  <c r="AD490" s="125"/>
      <c r="AE490" s="125"/>
      <c r="AF490" s="125"/>
    </row>
    <row r="491" spans="1:32" ht="15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  <c r="AD491" s="125"/>
      <c r="AE491" s="125"/>
      <c r="AF491" s="125"/>
    </row>
    <row r="492" spans="1:32" ht="15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  <c r="AB492" s="125"/>
      <c r="AC492" s="125"/>
      <c r="AD492" s="125"/>
      <c r="AE492" s="125"/>
      <c r="AF492" s="125"/>
    </row>
    <row r="493" spans="1:32" ht="15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  <c r="AD493" s="125"/>
      <c r="AE493" s="125"/>
      <c r="AF493" s="125"/>
    </row>
    <row r="494" spans="1:32" ht="15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  <c r="AB494" s="125"/>
      <c r="AC494" s="125"/>
      <c r="AD494" s="125"/>
      <c r="AE494" s="125"/>
      <c r="AF494" s="125"/>
    </row>
    <row r="495" spans="1:32" ht="15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  <c r="AD495" s="125"/>
      <c r="AE495" s="125"/>
      <c r="AF495" s="125"/>
    </row>
    <row r="496" spans="1:32" ht="15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  <c r="AB496" s="125"/>
      <c r="AC496" s="125"/>
      <c r="AD496" s="125"/>
      <c r="AE496" s="125"/>
      <c r="AF496" s="125"/>
    </row>
    <row r="497" spans="1:32" ht="15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  <c r="AD497" s="125"/>
      <c r="AE497" s="125"/>
      <c r="AF497" s="125"/>
    </row>
    <row r="498" spans="1:32" ht="15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  <c r="AD498" s="125"/>
      <c r="AE498" s="125"/>
      <c r="AF498" s="125"/>
    </row>
    <row r="499" spans="1:32" ht="15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  <c r="AD499" s="125"/>
      <c r="AE499" s="125"/>
      <c r="AF499" s="125"/>
    </row>
    <row r="500" spans="1:32" ht="15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  <c r="AB500" s="125"/>
      <c r="AC500" s="125"/>
      <c r="AD500" s="125"/>
      <c r="AE500" s="125"/>
      <c r="AF500" s="125"/>
    </row>
    <row r="501" spans="1:32" ht="15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  <c r="AD501" s="125"/>
      <c r="AE501" s="125"/>
      <c r="AF501" s="125"/>
    </row>
    <row r="502" spans="1:32" ht="15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  <c r="AB502" s="125"/>
      <c r="AC502" s="125"/>
      <c r="AD502" s="125"/>
      <c r="AE502" s="125"/>
      <c r="AF502" s="125"/>
    </row>
    <row r="503" spans="1:32" ht="15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  <c r="AD503" s="125"/>
      <c r="AE503" s="125"/>
      <c r="AF503" s="125"/>
    </row>
    <row r="504" spans="1:32" ht="15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  <c r="AB504" s="125"/>
      <c r="AC504" s="125"/>
      <c r="AD504" s="125"/>
      <c r="AE504" s="125"/>
      <c r="AF504" s="125"/>
    </row>
    <row r="505" spans="1:32" ht="15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  <c r="AD505" s="125"/>
      <c r="AE505" s="125"/>
      <c r="AF505" s="125"/>
    </row>
    <row r="506" spans="1:32" ht="15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  <c r="AD506" s="125"/>
      <c r="AE506" s="125"/>
      <c r="AF506" s="125"/>
    </row>
    <row r="507" spans="1:32" ht="15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  <c r="AD507" s="125"/>
      <c r="AE507" s="125"/>
      <c r="AF507" s="125"/>
    </row>
    <row r="508" spans="1:32" ht="15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  <c r="AB508" s="125"/>
      <c r="AC508" s="125"/>
      <c r="AD508" s="125"/>
      <c r="AE508" s="125"/>
      <c r="AF508" s="125"/>
    </row>
    <row r="509" spans="1:32" ht="15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  <c r="AD509" s="125"/>
      <c r="AE509" s="125"/>
      <c r="AF509" s="125"/>
    </row>
    <row r="510" spans="1:32" ht="15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  <c r="AB510" s="125"/>
      <c r="AC510" s="125"/>
      <c r="AD510" s="125"/>
      <c r="AE510" s="125"/>
      <c r="AF510" s="125"/>
    </row>
    <row r="511" spans="1:32" ht="15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  <c r="AD511" s="125"/>
      <c r="AE511" s="125"/>
      <c r="AF511" s="125"/>
    </row>
    <row r="512" spans="1:32" ht="15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  <c r="AB512" s="125"/>
      <c r="AC512" s="125"/>
      <c r="AD512" s="125"/>
      <c r="AE512" s="125"/>
      <c r="AF512" s="125"/>
    </row>
    <row r="513" spans="1:32" ht="15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  <c r="AD513" s="125"/>
      <c r="AE513" s="125"/>
      <c r="AF513" s="125"/>
    </row>
    <row r="514" spans="1:32" ht="15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  <c r="AD514" s="125"/>
      <c r="AE514" s="125"/>
      <c r="AF514" s="125"/>
    </row>
    <row r="515" spans="1:32" ht="15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  <c r="AD515" s="125"/>
      <c r="AE515" s="125"/>
      <c r="AF515" s="125"/>
    </row>
    <row r="516" spans="1:32" ht="15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  <c r="AD516" s="125"/>
      <c r="AE516" s="125"/>
      <c r="AF516" s="125"/>
    </row>
    <row r="517" spans="1:32" ht="15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  <c r="AD517" s="125"/>
      <c r="AE517" s="125"/>
      <c r="AF517" s="125"/>
    </row>
    <row r="518" spans="1:32" ht="15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  <c r="AB518" s="125"/>
      <c r="AC518" s="125"/>
      <c r="AD518" s="125"/>
      <c r="AE518" s="125"/>
      <c r="AF518" s="125"/>
    </row>
    <row r="519" spans="1:32" ht="15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  <c r="AD519" s="125"/>
      <c r="AE519" s="125"/>
      <c r="AF519" s="125"/>
    </row>
    <row r="520" spans="1:32" ht="15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  <c r="AD520" s="125"/>
      <c r="AE520" s="125"/>
      <c r="AF520" s="125"/>
    </row>
    <row r="521" spans="1:32" ht="15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  <c r="AD521" s="125"/>
      <c r="AE521" s="125"/>
      <c r="AF521" s="125"/>
    </row>
    <row r="522" spans="1:32" ht="15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  <c r="AB522" s="125"/>
      <c r="AC522" s="125"/>
      <c r="AD522" s="125"/>
      <c r="AE522" s="125"/>
      <c r="AF522" s="125"/>
    </row>
    <row r="523" spans="1:32" ht="15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  <c r="AD523" s="125"/>
      <c r="AE523" s="125"/>
      <c r="AF523" s="125"/>
    </row>
    <row r="524" spans="1:32" ht="15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  <c r="AB524" s="125"/>
      <c r="AC524" s="125"/>
      <c r="AD524" s="125"/>
      <c r="AE524" s="125"/>
      <c r="AF524" s="125"/>
    </row>
    <row r="525" spans="1:32" ht="15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  <c r="AD525" s="125"/>
      <c r="AE525" s="125"/>
      <c r="AF525" s="125"/>
    </row>
    <row r="526" spans="1:32" ht="15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  <c r="AB526" s="125"/>
      <c r="AC526" s="125"/>
      <c r="AD526" s="125"/>
      <c r="AE526" s="125"/>
      <c r="AF526" s="125"/>
    </row>
    <row r="527" spans="1:32" ht="15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  <c r="AD527" s="125"/>
      <c r="AE527" s="125"/>
      <c r="AF527" s="125"/>
    </row>
    <row r="528" spans="1:32" ht="15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  <c r="AD528" s="125"/>
      <c r="AE528" s="125"/>
      <c r="AF528" s="125"/>
    </row>
    <row r="529" spans="1:32" ht="15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  <c r="AD529" s="125"/>
      <c r="AE529" s="125"/>
      <c r="AF529" s="125"/>
    </row>
    <row r="530" spans="1:32" ht="15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  <c r="AB530" s="125"/>
      <c r="AC530" s="125"/>
      <c r="AD530" s="125"/>
      <c r="AE530" s="125"/>
      <c r="AF530" s="125"/>
    </row>
    <row r="531" spans="1:32" ht="15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  <c r="AD531" s="125"/>
      <c r="AE531" s="125"/>
      <c r="AF531" s="125"/>
    </row>
    <row r="532" spans="1:32" ht="15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  <c r="AB532" s="125"/>
      <c r="AC532" s="125"/>
      <c r="AD532" s="125"/>
      <c r="AE532" s="125"/>
      <c r="AF532" s="125"/>
    </row>
    <row r="533" spans="1:32" ht="15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  <c r="AD533" s="125"/>
      <c r="AE533" s="125"/>
      <c r="AF533" s="125"/>
    </row>
    <row r="534" spans="1:32" ht="15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  <c r="AB534" s="125"/>
      <c r="AC534" s="125"/>
      <c r="AD534" s="125"/>
      <c r="AE534" s="125"/>
      <c r="AF534" s="125"/>
    </row>
    <row r="535" spans="1:32" ht="15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  <c r="AD535" s="125"/>
      <c r="AE535" s="125"/>
      <c r="AF535" s="125"/>
    </row>
    <row r="536" spans="1:32" ht="15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  <c r="AB536" s="125"/>
      <c r="AC536" s="125"/>
      <c r="AD536" s="125"/>
      <c r="AE536" s="125"/>
      <c r="AF536" s="125"/>
    </row>
    <row r="537" spans="1:32" ht="15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  <c r="AD537" s="125"/>
      <c r="AE537" s="125"/>
      <c r="AF537" s="125"/>
    </row>
    <row r="538" spans="1:32" ht="15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  <c r="AB538" s="125"/>
      <c r="AC538" s="125"/>
      <c r="AD538" s="125"/>
      <c r="AE538" s="125"/>
      <c r="AF538" s="125"/>
    </row>
    <row r="539" spans="1:32" ht="15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  <c r="AD539" s="125"/>
      <c r="AE539" s="125"/>
      <c r="AF539" s="125"/>
    </row>
    <row r="540" spans="1:32" ht="15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  <c r="AB540" s="125"/>
      <c r="AC540" s="125"/>
      <c r="AD540" s="125"/>
      <c r="AE540" s="125"/>
      <c r="AF540" s="125"/>
    </row>
    <row r="541" spans="1:32" ht="15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  <c r="AD541" s="125"/>
      <c r="AE541" s="125"/>
      <c r="AF541" s="125"/>
    </row>
    <row r="542" spans="1:32" ht="15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  <c r="AD542" s="125"/>
      <c r="AE542" s="125"/>
      <c r="AF542" s="125"/>
    </row>
    <row r="543" spans="1:32" ht="15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  <c r="AD543" s="125"/>
      <c r="AE543" s="125"/>
      <c r="AF543" s="125"/>
    </row>
    <row r="544" spans="1:32" ht="15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  <c r="AB544" s="125"/>
      <c r="AC544" s="125"/>
      <c r="AD544" s="125"/>
      <c r="AE544" s="125"/>
      <c r="AF544" s="125"/>
    </row>
    <row r="545" spans="1:32" ht="15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  <c r="AD545" s="125"/>
      <c r="AE545" s="125"/>
      <c r="AF545" s="125"/>
    </row>
    <row r="546" spans="1:32" ht="15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  <c r="AB546" s="125"/>
      <c r="AC546" s="125"/>
      <c r="AD546" s="125"/>
      <c r="AE546" s="125"/>
      <c r="AF546" s="125"/>
    </row>
    <row r="547" spans="1:32" ht="15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  <c r="AD547" s="125"/>
      <c r="AE547" s="125"/>
      <c r="AF547" s="125"/>
    </row>
    <row r="548" spans="1:32" ht="15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  <c r="AB548" s="125"/>
      <c r="AC548" s="125"/>
      <c r="AD548" s="125"/>
      <c r="AE548" s="125"/>
      <c r="AF548" s="125"/>
    </row>
    <row r="549" spans="1:32" ht="15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  <c r="AD549" s="125"/>
      <c r="AE549" s="125"/>
      <c r="AF549" s="125"/>
    </row>
    <row r="550" spans="1:32" ht="15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  <c r="AD550" s="125"/>
      <c r="AE550" s="125"/>
      <c r="AF550" s="125"/>
    </row>
    <row r="551" spans="1:32" ht="15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  <c r="AD551" s="125"/>
      <c r="AE551" s="125"/>
      <c r="AF551" s="125"/>
    </row>
    <row r="552" spans="1:32" ht="15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  <c r="AB552" s="125"/>
      <c r="AC552" s="125"/>
      <c r="AD552" s="125"/>
      <c r="AE552" s="125"/>
      <c r="AF552" s="125"/>
    </row>
    <row r="553" spans="1:32" ht="15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  <c r="AD553" s="125"/>
      <c r="AE553" s="125"/>
      <c r="AF553" s="125"/>
    </row>
    <row r="554" spans="1:32" ht="15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  <c r="AB554" s="125"/>
      <c r="AC554" s="125"/>
      <c r="AD554" s="125"/>
      <c r="AE554" s="125"/>
      <c r="AF554" s="125"/>
    </row>
    <row r="555" spans="1:32" ht="15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  <c r="AD555" s="125"/>
      <c r="AE555" s="125"/>
      <c r="AF555" s="125"/>
    </row>
    <row r="556" spans="1:32" ht="15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  <c r="AB556" s="125"/>
      <c r="AC556" s="125"/>
      <c r="AD556" s="125"/>
      <c r="AE556" s="125"/>
      <c r="AF556" s="125"/>
    </row>
    <row r="557" spans="1:32" ht="15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  <c r="AD557" s="125"/>
      <c r="AE557" s="125"/>
      <c r="AF557" s="125"/>
    </row>
    <row r="558" spans="1:32" ht="15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  <c r="AB558" s="125"/>
      <c r="AC558" s="125"/>
      <c r="AD558" s="125"/>
      <c r="AE558" s="125"/>
      <c r="AF558" s="125"/>
    </row>
    <row r="559" spans="1:32" ht="15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  <c r="AD559" s="125"/>
      <c r="AE559" s="125"/>
      <c r="AF559" s="125"/>
    </row>
    <row r="560" spans="1:32" ht="15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  <c r="AB560" s="125"/>
      <c r="AC560" s="125"/>
      <c r="AD560" s="125"/>
      <c r="AE560" s="125"/>
      <c r="AF560" s="125"/>
    </row>
    <row r="561" spans="1:32" ht="15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  <c r="AD561" s="125"/>
      <c r="AE561" s="125"/>
      <c r="AF561" s="125"/>
    </row>
    <row r="562" spans="1:32" ht="15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  <c r="AB562" s="125"/>
      <c r="AC562" s="125"/>
      <c r="AD562" s="125"/>
      <c r="AE562" s="125"/>
      <c r="AF562" s="125"/>
    </row>
    <row r="563" spans="1:32" ht="15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  <c r="AD563" s="125"/>
      <c r="AE563" s="125"/>
      <c r="AF563" s="125"/>
    </row>
    <row r="564" spans="1:32" ht="15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  <c r="AB564" s="125"/>
      <c r="AC564" s="125"/>
      <c r="AD564" s="125"/>
      <c r="AE564" s="125"/>
      <c r="AF564" s="125"/>
    </row>
    <row r="565" spans="1:32" ht="15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  <c r="AD565" s="125"/>
      <c r="AE565" s="125"/>
      <c r="AF565" s="125"/>
    </row>
    <row r="566" spans="1:32" ht="15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  <c r="AD566" s="125"/>
      <c r="AE566" s="125"/>
      <c r="AF566" s="125"/>
    </row>
    <row r="567" spans="1:32" ht="15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  <c r="AD567" s="125"/>
      <c r="AE567" s="125"/>
      <c r="AF567" s="125"/>
    </row>
    <row r="568" spans="1:32" ht="15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  <c r="AB568" s="125"/>
      <c r="AC568" s="125"/>
      <c r="AD568" s="125"/>
      <c r="AE568" s="125"/>
      <c r="AF568" s="125"/>
    </row>
    <row r="569" spans="1:32" ht="15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  <c r="AD569" s="125"/>
      <c r="AE569" s="125"/>
      <c r="AF569" s="125"/>
    </row>
    <row r="570" spans="1:32" ht="15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  <c r="AB570" s="125"/>
      <c r="AC570" s="125"/>
      <c r="AD570" s="125"/>
      <c r="AE570" s="125"/>
      <c r="AF570" s="125"/>
    </row>
    <row r="571" spans="1:32" ht="15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  <c r="AD571" s="125"/>
      <c r="AE571" s="125"/>
      <c r="AF571" s="125"/>
    </row>
    <row r="572" spans="1:32" ht="15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  <c r="AB572" s="125"/>
      <c r="AC572" s="125"/>
      <c r="AD572" s="125"/>
      <c r="AE572" s="125"/>
      <c r="AF572" s="125"/>
    </row>
    <row r="573" spans="1:32" ht="15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  <c r="AD573" s="125"/>
      <c r="AE573" s="125"/>
      <c r="AF573" s="125"/>
    </row>
    <row r="574" spans="1:32" ht="15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  <c r="AD574" s="125"/>
      <c r="AE574" s="125"/>
      <c r="AF574" s="125"/>
    </row>
    <row r="575" spans="1:32" ht="15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  <c r="AD575" s="125"/>
      <c r="AE575" s="125"/>
      <c r="AF575" s="125"/>
    </row>
    <row r="576" spans="1:32" ht="15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  <c r="AB576" s="125"/>
      <c r="AC576" s="125"/>
      <c r="AD576" s="125"/>
      <c r="AE576" s="125"/>
      <c r="AF576" s="125"/>
    </row>
    <row r="577" spans="1:32" ht="15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  <c r="AD577" s="125"/>
      <c r="AE577" s="125"/>
      <c r="AF577" s="125"/>
    </row>
    <row r="578" spans="1:32" ht="15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  <c r="AB578" s="125"/>
      <c r="AC578" s="125"/>
      <c r="AD578" s="125"/>
      <c r="AE578" s="125"/>
      <c r="AF578" s="125"/>
    </row>
    <row r="579" spans="1:32" ht="15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  <c r="AD579" s="125"/>
      <c r="AE579" s="125"/>
      <c r="AF579" s="125"/>
    </row>
    <row r="580" spans="1:32" ht="15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  <c r="AB580" s="125"/>
      <c r="AC580" s="125"/>
      <c r="AD580" s="125"/>
      <c r="AE580" s="125"/>
      <c r="AF580" s="125"/>
    </row>
    <row r="581" spans="1:32" ht="15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  <c r="AD581" s="125"/>
      <c r="AE581" s="125"/>
      <c r="AF581" s="125"/>
    </row>
    <row r="582" spans="1:32" ht="15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  <c r="AB582" s="125"/>
      <c r="AC582" s="125"/>
      <c r="AD582" s="125"/>
      <c r="AE582" s="125"/>
      <c r="AF582" s="125"/>
    </row>
    <row r="583" spans="1:32" ht="15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  <c r="AD583" s="125"/>
      <c r="AE583" s="125"/>
      <c r="AF583" s="125"/>
    </row>
    <row r="584" spans="1:32" ht="15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  <c r="AD584" s="125"/>
      <c r="AE584" s="125"/>
      <c r="AF584" s="125"/>
    </row>
    <row r="585" spans="1:32" ht="15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5"/>
      <c r="AF585" s="125"/>
    </row>
    <row r="586" spans="1:32" ht="15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  <c r="AB586" s="125"/>
      <c r="AC586" s="125"/>
      <c r="AD586" s="125"/>
      <c r="AE586" s="125"/>
      <c r="AF586" s="125"/>
    </row>
    <row r="587" spans="1:32" ht="15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  <c r="AD587" s="125"/>
      <c r="AE587" s="125"/>
      <c r="AF587" s="125"/>
    </row>
    <row r="588" spans="1:32" ht="15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  <c r="AB588" s="125"/>
      <c r="AC588" s="125"/>
      <c r="AD588" s="125"/>
      <c r="AE588" s="125"/>
      <c r="AF588" s="125"/>
    </row>
    <row r="589" spans="1:32" ht="15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  <c r="AD589" s="125"/>
      <c r="AE589" s="125"/>
      <c r="AF589" s="125"/>
    </row>
    <row r="590" spans="1:32" ht="15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  <c r="AB590" s="125"/>
      <c r="AC590" s="125"/>
      <c r="AD590" s="125"/>
      <c r="AE590" s="125"/>
      <c r="AF590" s="125"/>
    </row>
    <row r="591" spans="1:32" ht="15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  <c r="AD591" s="125"/>
      <c r="AE591" s="125"/>
      <c r="AF591" s="125"/>
    </row>
    <row r="592" spans="1:32" ht="15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  <c r="AB592" s="125"/>
      <c r="AC592" s="125"/>
      <c r="AD592" s="125"/>
      <c r="AE592" s="125"/>
      <c r="AF592" s="125"/>
    </row>
    <row r="593" spans="1:32" ht="15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  <c r="AD593" s="125"/>
      <c r="AE593" s="125"/>
      <c r="AF593" s="125"/>
    </row>
    <row r="594" spans="1:32" ht="15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  <c r="AB594" s="125"/>
      <c r="AC594" s="125"/>
      <c r="AD594" s="125"/>
      <c r="AE594" s="125"/>
      <c r="AF594" s="125"/>
    </row>
    <row r="595" spans="1:32" ht="15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  <c r="AD595" s="125"/>
      <c r="AE595" s="125"/>
      <c r="AF595" s="125"/>
    </row>
    <row r="596" spans="1:32" ht="15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  <c r="AB596" s="125"/>
      <c r="AC596" s="125"/>
      <c r="AD596" s="125"/>
      <c r="AE596" s="125"/>
      <c r="AF596" s="125"/>
    </row>
    <row r="597" spans="1:32" ht="15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  <c r="AD597" s="125"/>
      <c r="AE597" s="125"/>
      <c r="AF597" s="125"/>
    </row>
    <row r="598" spans="1:32" ht="15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  <c r="AB598" s="125"/>
      <c r="AC598" s="125"/>
      <c r="AD598" s="125"/>
      <c r="AE598" s="125"/>
      <c r="AF598" s="125"/>
    </row>
    <row r="599" spans="1:32" ht="15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  <c r="AD599" s="125"/>
      <c r="AE599" s="125"/>
      <c r="AF599" s="125"/>
    </row>
    <row r="600" spans="1:32" ht="15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  <c r="AB600" s="125"/>
      <c r="AC600" s="125"/>
      <c r="AD600" s="125"/>
      <c r="AE600" s="125"/>
      <c r="AF600" s="125"/>
    </row>
    <row r="601" spans="1:32" ht="15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  <c r="AD601" s="125"/>
      <c r="AE601" s="125"/>
      <c r="AF601" s="125"/>
    </row>
    <row r="602" spans="1:32" ht="15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  <c r="AB602" s="125"/>
      <c r="AC602" s="125"/>
      <c r="AD602" s="125"/>
      <c r="AE602" s="125"/>
      <c r="AF602" s="125"/>
    </row>
    <row r="603" spans="1:32" ht="15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  <c r="AD603" s="125"/>
      <c r="AE603" s="125"/>
      <c r="AF603" s="125"/>
    </row>
    <row r="604" spans="1:32" ht="15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  <c r="AB604" s="125"/>
      <c r="AC604" s="125"/>
      <c r="AD604" s="125"/>
      <c r="AE604" s="125"/>
      <c r="AF604" s="125"/>
    </row>
    <row r="605" spans="1:32" ht="15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  <c r="AD605" s="125"/>
      <c r="AE605" s="125"/>
      <c r="AF605" s="125"/>
    </row>
    <row r="606" spans="1:32" ht="15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  <c r="AD606" s="125"/>
      <c r="AE606" s="125"/>
      <c r="AF606" s="125"/>
    </row>
    <row r="607" spans="1:32" ht="15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  <c r="AD607" s="125"/>
      <c r="AE607" s="125"/>
      <c r="AF607" s="125"/>
    </row>
    <row r="608" spans="1:32" ht="15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  <c r="AD608" s="125"/>
      <c r="AE608" s="125"/>
      <c r="AF608" s="125"/>
    </row>
    <row r="609" spans="1:32" ht="15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  <c r="AD609" s="125"/>
      <c r="AE609" s="125"/>
      <c r="AF609" s="125"/>
    </row>
    <row r="610" spans="1:32" ht="15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  <c r="AB610" s="125"/>
      <c r="AC610" s="125"/>
      <c r="AD610" s="125"/>
      <c r="AE610" s="125"/>
      <c r="AF610" s="125"/>
    </row>
    <row r="611" spans="1:32" ht="15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  <c r="AD611" s="125"/>
      <c r="AE611" s="125"/>
      <c r="AF611" s="125"/>
    </row>
    <row r="612" spans="1:32" ht="15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  <c r="AD612" s="125"/>
      <c r="AE612" s="125"/>
      <c r="AF612" s="125"/>
    </row>
    <row r="613" spans="1:32" ht="15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  <c r="AD613" s="125"/>
      <c r="AE613" s="125"/>
      <c r="AF613" s="125"/>
    </row>
    <row r="614" spans="1:32" ht="15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  <c r="AB614" s="125"/>
      <c r="AC614" s="125"/>
      <c r="AD614" s="125"/>
      <c r="AE614" s="125"/>
      <c r="AF614" s="125"/>
    </row>
    <row r="615" spans="1:32" ht="15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  <c r="AD615" s="125"/>
      <c r="AE615" s="125"/>
      <c r="AF615" s="125"/>
    </row>
    <row r="616" spans="1:32" ht="15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  <c r="AD616" s="125"/>
      <c r="AE616" s="125"/>
      <c r="AF616" s="125"/>
    </row>
    <row r="617" spans="1:32" ht="15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  <c r="AD617" s="125"/>
      <c r="AE617" s="125"/>
      <c r="AF617" s="125"/>
    </row>
    <row r="618" spans="1:32" ht="15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  <c r="AD618" s="125"/>
      <c r="AE618" s="125"/>
      <c r="AF618" s="125"/>
    </row>
    <row r="619" spans="1:32" ht="15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  <c r="AD619" s="125"/>
      <c r="AE619" s="125"/>
      <c r="AF619" s="125"/>
    </row>
    <row r="620" spans="1:32" ht="15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  <c r="AB620" s="125"/>
      <c r="AC620" s="125"/>
      <c r="AD620" s="125"/>
      <c r="AE620" s="125"/>
      <c r="AF620" s="125"/>
    </row>
    <row r="621" spans="1:32" ht="15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  <c r="AD621" s="125"/>
      <c r="AE621" s="125"/>
      <c r="AF621" s="125"/>
    </row>
    <row r="622" spans="1:32" ht="15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  <c r="AB622" s="125"/>
      <c r="AC622" s="125"/>
      <c r="AD622" s="125"/>
      <c r="AE622" s="125"/>
      <c r="AF622" s="125"/>
    </row>
    <row r="623" spans="1:32" ht="15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  <c r="AD623" s="125"/>
      <c r="AE623" s="125"/>
      <c r="AF623" s="125"/>
    </row>
    <row r="624" spans="1:32" ht="15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  <c r="AB624" s="125"/>
      <c r="AC624" s="125"/>
      <c r="AD624" s="125"/>
      <c r="AE624" s="125"/>
      <c r="AF624" s="125"/>
    </row>
    <row r="625" spans="1:32" ht="15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  <c r="AD625" s="125"/>
      <c r="AE625" s="125"/>
      <c r="AF625" s="125"/>
    </row>
    <row r="626" spans="1:32" ht="15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  <c r="AB626" s="125"/>
      <c r="AC626" s="125"/>
      <c r="AD626" s="125"/>
      <c r="AE626" s="125"/>
      <c r="AF626" s="125"/>
    </row>
    <row r="627" spans="1:32" ht="15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  <c r="AD627" s="125"/>
      <c r="AE627" s="125"/>
      <c r="AF627" s="125"/>
    </row>
    <row r="628" spans="1:32" ht="15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  <c r="AB628" s="125"/>
      <c r="AC628" s="125"/>
      <c r="AD628" s="125"/>
      <c r="AE628" s="125"/>
      <c r="AF628" s="125"/>
    </row>
    <row r="629" spans="1:32" ht="15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  <c r="AD629" s="125"/>
      <c r="AE629" s="125"/>
      <c r="AF629" s="125"/>
    </row>
    <row r="630" spans="1:32" ht="15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  <c r="AB630" s="125"/>
      <c r="AC630" s="125"/>
      <c r="AD630" s="125"/>
      <c r="AE630" s="125"/>
      <c r="AF630" s="125"/>
    </row>
    <row r="631" spans="1:32" ht="15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  <c r="AD631" s="125"/>
      <c r="AE631" s="125"/>
      <c r="AF631" s="125"/>
    </row>
    <row r="632" spans="1:32" ht="15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  <c r="AB632" s="125"/>
      <c r="AC632" s="125"/>
      <c r="AD632" s="125"/>
      <c r="AE632" s="125"/>
      <c r="AF632" s="125"/>
    </row>
    <row r="633" spans="1:32" ht="15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  <c r="AD633" s="125"/>
      <c r="AE633" s="125"/>
      <c r="AF633" s="125"/>
    </row>
    <row r="634" spans="1:32" ht="15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  <c r="AB634" s="125"/>
      <c r="AC634" s="125"/>
      <c r="AD634" s="125"/>
      <c r="AE634" s="125"/>
      <c r="AF634" s="125"/>
    </row>
    <row r="635" spans="1:32" ht="15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  <c r="AD635" s="125"/>
      <c r="AE635" s="125"/>
      <c r="AF635" s="125"/>
    </row>
    <row r="636" spans="1:32" ht="15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  <c r="AD636" s="125"/>
      <c r="AE636" s="125"/>
      <c r="AF636" s="125"/>
    </row>
    <row r="637" spans="1:32" ht="15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  <c r="AD637" s="125"/>
      <c r="AE637" s="125"/>
      <c r="AF637" s="125"/>
    </row>
    <row r="638" spans="1:32" ht="15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  <c r="AB638" s="125"/>
      <c r="AC638" s="125"/>
      <c r="AD638" s="125"/>
      <c r="AE638" s="125"/>
      <c r="AF638" s="125"/>
    </row>
    <row r="639" spans="1:32" ht="15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  <c r="AD639" s="125"/>
      <c r="AE639" s="125"/>
      <c r="AF639" s="125"/>
    </row>
    <row r="640" spans="1:32" ht="15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  <c r="AB640" s="125"/>
      <c r="AC640" s="125"/>
      <c r="AD640" s="125"/>
      <c r="AE640" s="125"/>
      <c r="AF640" s="125"/>
    </row>
    <row r="641" spans="1:32" ht="15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  <c r="AD641" s="125"/>
      <c r="AE641" s="125"/>
      <c r="AF641" s="125"/>
    </row>
    <row r="642" spans="1:32" ht="15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  <c r="AB642" s="125"/>
      <c r="AC642" s="125"/>
      <c r="AD642" s="125"/>
      <c r="AE642" s="125"/>
      <c r="AF642" s="125"/>
    </row>
    <row r="643" spans="1:32" ht="15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  <c r="AD643" s="125"/>
      <c r="AE643" s="125"/>
      <c r="AF643" s="125"/>
    </row>
    <row r="644" spans="1:32" ht="15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  <c r="AD644" s="125"/>
      <c r="AE644" s="125"/>
      <c r="AF644" s="125"/>
    </row>
    <row r="645" spans="1:32" ht="15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  <c r="AD645" s="125"/>
      <c r="AE645" s="125"/>
      <c r="AF645" s="125"/>
    </row>
    <row r="646" spans="1:32" ht="15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  <c r="AB646" s="125"/>
      <c r="AC646" s="125"/>
      <c r="AD646" s="125"/>
      <c r="AE646" s="125"/>
      <c r="AF646" s="125"/>
    </row>
    <row r="647" spans="1:32" ht="15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  <c r="AD647" s="125"/>
      <c r="AE647" s="125"/>
      <c r="AF647" s="125"/>
    </row>
    <row r="648" spans="1:32" ht="15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  <c r="AB648" s="125"/>
      <c r="AC648" s="125"/>
      <c r="AD648" s="125"/>
      <c r="AE648" s="125"/>
      <c r="AF648" s="125"/>
    </row>
    <row r="649" spans="1:32" ht="15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  <c r="AD649" s="125"/>
      <c r="AE649" s="125"/>
      <c r="AF649" s="125"/>
    </row>
    <row r="650" spans="1:32" ht="15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  <c r="AB650" s="125"/>
      <c r="AC650" s="125"/>
      <c r="AD650" s="125"/>
      <c r="AE650" s="125"/>
      <c r="AF650" s="125"/>
    </row>
    <row r="651" spans="1:32" ht="15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  <c r="AD651" s="125"/>
      <c r="AE651" s="125"/>
      <c r="AF651" s="125"/>
    </row>
    <row r="652" spans="1:32" ht="15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  <c r="AD652" s="125"/>
      <c r="AE652" s="125"/>
      <c r="AF652" s="125"/>
    </row>
    <row r="653" spans="1:32" ht="15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  <c r="AD653" s="125"/>
      <c r="AE653" s="125"/>
      <c r="AF653" s="125"/>
    </row>
    <row r="654" spans="1:32" ht="15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  <c r="AB654" s="125"/>
      <c r="AC654" s="125"/>
      <c r="AD654" s="125"/>
      <c r="AE654" s="125"/>
      <c r="AF654" s="125"/>
    </row>
    <row r="655" spans="1:32" ht="15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  <c r="AD655" s="125"/>
      <c r="AE655" s="125"/>
      <c r="AF655" s="125"/>
    </row>
    <row r="656" spans="1:32" ht="15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  <c r="AB656" s="125"/>
      <c r="AC656" s="125"/>
      <c r="AD656" s="125"/>
      <c r="AE656" s="125"/>
      <c r="AF656" s="125"/>
    </row>
    <row r="657" spans="1:32" ht="15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  <c r="AD657" s="125"/>
      <c r="AE657" s="125"/>
      <c r="AF657" s="125"/>
    </row>
    <row r="658" spans="1:32" ht="15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  <c r="AB658" s="125"/>
      <c r="AC658" s="125"/>
      <c r="AD658" s="125"/>
      <c r="AE658" s="125"/>
      <c r="AF658" s="125"/>
    </row>
    <row r="659" spans="1:32" ht="15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  <c r="AD659" s="125"/>
      <c r="AE659" s="125"/>
      <c r="AF659" s="125"/>
    </row>
    <row r="660" spans="1:32" ht="15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  <c r="AB660" s="125"/>
      <c r="AC660" s="125"/>
      <c r="AD660" s="125"/>
      <c r="AE660" s="125"/>
      <c r="AF660" s="125"/>
    </row>
    <row r="661" spans="1:32" ht="15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  <c r="AD661" s="125"/>
      <c r="AE661" s="125"/>
      <c r="AF661" s="125"/>
    </row>
    <row r="662" spans="1:32" ht="15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  <c r="AB662" s="125"/>
      <c r="AC662" s="125"/>
      <c r="AD662" s="125"/>
      <c r="AE662" s="125"/>
      <c r="AF662" s="125"/>
    </row>
    <row r="663" spans="1:32" ht="15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  <c r="AE663" s="125"/>
      <c r="AF663" s="125"/>
    </row>
    <row r="664" spans="1:32" ht="15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  <c r="AB664" s="125"/>
      <c r="AC664" s="125"/>
      <c r="AD664" s="125"/>
      <c r="AE664" s="125"/>
      <c r="AF664" s="125"/>
    </row>
    <row r="665" spans="1:32" ht="15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  <c r="AD665" s="125"/>
      <c r="AE665" s="125"/>
      <c r="AF665" s="125"/>
    </row>
    <row r="666" spans="1:32" ht="15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  <c r="AD666" s="125"/>
      <c r="AE666" s="125"/>
      <c r="AF666" s="125"/>
    </row>
    <row r="667" spans="1:32" ht="15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  <c r="AD667" s="125"/>
      <c r="AE667" s="125"/>
      <c r="AF667" s="125"/>
    </row>
    <row r="668" spans="1:32" ht="15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  <c r="AB668" s="125"/>
      <c r="AC668" s="125"/>
      <c r="AD668" s="125"/>
      <c r="AE668" s="125"/>
      <c r="AF668" s="125"/>
    </row>
    <row r="669" spans="1:32" ht="15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  <c r="AD669" s="125"/>
      <c r="AE669" s="125"/>
      <c r="AF669" s="125"/>
    </row>
    <row r="670" spans="1:32" ht="15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  <c r="AB670" s="125"/>
      <c r="AC670" s="125"/>
      <c r="AD670" s="125"/>
      <c r="AE670" s="125"/>
      <c r="AF670" s="125"/>
    </row>
    <row r="671" spans="1:32" ht="15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  <c r="AD671" s="125"/>
      <c r="AE671" s="125"/>
      <c r="AF671" s="125"/>
    </row>
    <row r="672" spans="1:32" ht="15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  <c r="AB672" s="125"/>
      <c r="AC672" s="125"/>
      <c r="AD672" s="125"/>
      <c r="AE672" s="125"/>
      <c r="AF672" s="125"/>
    </row>
    <row r="673" spans="1:32" ht="15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  <c r="AD673" s="125"/>
      <c r="AE673" s="125"/>
      <c r="AF673" s="125"/>
    </row>
    <row r="674" spans="1:32" ht="15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  <c r="AB674" s="125"/>
      <c r="AC674" s="125"/>
      <c r="AD674" s="125"/>
      <c r="AE674" s="125"/>
      <c r="AF674" s="125"/>
    </row>
    <row r="675" spans="1:32" ht="15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  <c r="AD675" s="125"/>
      <c r="AE675" s="125"/>
      <c r="AF675" s="125"/>
    </row>
    <row r="676" spans="1:32" ht="15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  <c r="AB676" s="125"/>
      <c r="AC676" s="125"/>
      <c r="AD676" s="125"/>
      <c r="AE676" s="125"/>
      <c r="AF676" s="125"/>
    </row>
    <row r="677" spans="1:32" ht="15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  <c r="AD677" s="125"/>
      <c r="AE677" s="125"/>
      <c r="AF677" s="125"/>
    </row>
    <row r="678" spans="1:32" ht="15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  <c r="AD678" s="125"/>
      <c r="AE678" s="125"/>
      <c r="AF678" s="125"/>
    </row>
    <row r="679" spans="1:32" ht="15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  <c r="AD679" s="125"/>
      <c r="AE679" s="125"/>
      <c r="AF679" s="125"/>
    </row>
    <row r="680" spans="1:32" ht="15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  <c r="AB680" s="125"/>
      <c r="AC680" s="125"/>
      <c r="AD680" s="125"/>
      <c r="AE680" s="125"/>
      <c r="AF680" s="125"/>
    </row>
    <row r="681" spans="1:32" ht="15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  <c r="AD681" s="125"/>
      <c r="AE681" s="125"/>
      <c r="AF681" s="125"/>
    </row>
    <row r="682" spans="1:32" ht="15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  <c r="AB682" s="125"/>
      <c r="AC682" s="125"/>
      <c r="AD682" s="125"/>
      <c r="AE682" s="125"/>
      <c r="AF682" s="125"/>
    </row>
    <row r="683" spans="1:32" ht="15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  <c r="AD683" s="125"/>
      <c r="AE683" s="125"/>
      <c r="AF683" s="125"/>
    </row>
    <row r="684" spans="1:32" ht="15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  <c r="AB684" s="125"/>
      <c r="AC684" s="125"/>
      <c r="AD684" s="125"/>
      <c r="AE684" s="125"/>
      <c r="AF684" s="125"/>
    </row>
    <row r="685" spans="1:32" ht="15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  <c r="AD685" s="125"/>
      <c r="AE685" s="125"/>
      <c r="AF685" s="125"/>
    </row>
    <row r="686" spans="1:32" ht="15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  <c r="AB686" s="125"/>
      <c r="AC686" s="125"/>
      <c r="AD686" s="125"/>
      <c r="AE686" s="125"/>
      <c r="AF686" s="125"/>
    </row>
    <row r="687" spans="1:32" ht="15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  <c r="AD687" s="125"/>
      <c r="AE687" s="125"/>
      <c r="AF687" s="125"/>
    </row>
    <row r="688" spans="1:32" ht="15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  <c r="AD688" s="125"/>
      <c r="AE688" s="125"/>
      <c r="AF688" s="125"/>
    </row>
    <row r="689" spans="1:32" ht="15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  <c r="AD689" s="125"/>
      <c r="AE689" s="125"/>
      <c r="AF689" s="125"/>
    </row>
    <row r="690" spans="1:32" ht="15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  <c r="AB690" s="125"/>
      <c r="AC690" s="125"/>
      <c r="AD690" s="125"/>
      <c r="AE690" s="125"/>
      <c r="AF690" s="125"/>
    </row>
    <row r="691" spans="1:32" ht="15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  <c r="AD691" s="125"/>
      <c r="AE691" s="125"/>
      <c r="AF691" s="125"/>
    </row>
    <row r="692" spans="1:32" ht="15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  <c r="AB692" s="125"/>
      <c r="AC692" s="125"/>
      <c r="AD692" s="125"/>
      <c r="AE692" s="125"/>
      <c r="AF692" s="125"/>
    </row>
    <row r="693" spans="1:32" ht="15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  <c r="AD693" s="125"/>
      <c r="AE693" s="125"/>
      <c r="AF693" s="125"/>
    </row>
    <row r="694" spans="1:32" ht="15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  <c r="AB694" s="125"/>
      <c r="AC694" s="125"/>
      <c r="AD694" s="125"/>
      <c r="AE694" s="125"/>
      <c r="AF694" s="125"/>
    </row>
    <row r="695" spans="1:32" ht="15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  <c r="AD695" s="125"/>
      <c r="AE695" s="125"/>
      <c r="AF695" s="125"/>
    </row>
    <row r="696" spans="1:32" ht="15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  <c r="AB696" s="125"/>
      <c r="AC696" s="125"/>
      <c r="AD696" s="125"/>
      <c r="AE696" s="125"/>
      <c r="AF696" s="125"/>
    </row>
    <row r="697" spans="1:32" ht="15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  <c r="AD697" s="125"/>
      <c r="AE697" s="125"/>
      <c r="AF697" s="125"/>
    </row>
    <row r="698" spans="1:32" ht="15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  <c r="AD698" s="125"/>
      <c r="AE698" s="125"/>
      <c r="AF698" s="125"/>
    </row>
    <row r="699" spans="1:32" ht="15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  <c r="AD699" s="125"/>
      <c r="AE699" s="125"/>
      <c r="AF699" s="125"/>
    </row>
    <row r="700" spans="1:32" ht="15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  <c r="AB700" s="125"/>
      <c r="AC700" s="125"/>
      <c r="AD700" s="125"/>
      <c r="AE700" s="125"/>
      <c r="AF700" s="125"/>
    </row>
    <row r="701" spans="1:32" ht="15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  <c r="AD701" s="125"/>
      <c r="AE701" s="125"/>
      <c r="AF701" s="125"/>
    </row>
    <row r="702" spans="1:32" ht="15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  <c r="AD702" s="125"/>
      <c r="AE702" s="125"/>
      <c r="AF702" s="125"/>
    </row>
    <row r="703" spans="1:32" ht="15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  <c r="AD703" s="125"/>
      <c r="AE703" s="125"/>
      <c r="AF703" s="125"/>
    </row>
    <row r="704" spans="1:32" ht="15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  <c r="AB704" s="125"/>
      <c r="AC704" s="125"/>
      <c r="AD704" s="125"/>
      <c r="AE704" s="125"/>
      <c r="AF704" s="125"/>
    </row>
    <row r="705" spans="1:32" ht="15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  <c r="AD705" s="125"/>
      <c r="AE705" s="125"/>
      <c r="AF705" s="125"/>
    </row>
    <row r="706" spans="1:32" ht="15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  <c r="AB706" s="125"/>
      <c r="AC706" s="125"/>
      <c r="AD706" s="125"/>
      <c r="AE706" s="125"/>
      <c r="AF706" s="125"/>
    </row>
    <row r="707" spans="1:32" ht="15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  <c r="AD707" s="125"/>
      <c r="AE707" s="125"/>
      <c r="AF707" s="125"/>
    </row>
    <row r="708" spans="1:32" ht="15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  <c r="AB708" s="125"/>
      <c r="AC708" s="125"/>
      <c r="AD708" s="125"/>
      <c r="AE708" s="125"/>
      <c r="AF708" s="125"/>
    </row>
    <row r="709" spans="1:32" ht="15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  <c r="AD709" s="125"/>
      <c r="AE709" s="125"/>
      <c r="AF709" s="125"/>
    </row>
    <row r="710" spans="1:32" ht="15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  <c r="AB710" s="125"/>
      <c r="AC710" s="125"/>
      <c r="AD710" s="125"/>
      <c r="AE710" s="125"/>
      <c r="AF710" s="125"/>
    </row>
    <row r="711" spans="1:32" ht="15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  <c r="AD711" s="125"/>
      <c r="AE711" s="125"/>
      <c r="AF711" s="125"/>
    </row>
    <row r="712" spans="1:32" ht="15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  <c r="AB712" s="125"/>
      <c r="AC712" s="125"/>
      <c r="AD712" s="125"/>
      <c r="AE712" s="125"/>
      <c r="AF712" s="125"/>
    </row>
    <row r="713" spans="1:32" ht="15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  <c r="AD713" s="125"/>
      <c r="AE713" s="125"/>
      <c r="AF713" s="125"/>
    </row>
    <row r="714" spans="1:32" ht="15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  <c r="AB714" s="125"/>
      <c r="AC714" s="125"/>
      <c r="AD714" s="125"/>
      <c r="AE714" s="125"/>
      <c r="AF714" s="125"/>
    </row>
    <row r="715" spans="1:32" ht="15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  <c r="AD715" s="125"/>
      <c r="AE715" s="125"/>
      <c r="AF715" s="125"/>
    </row>
    <row r="716" spans="1:32" ht="15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  <c r="AB716" s="125"/>
      <c r="AC716" s="125"/>
      <c r="AD716" s="125"/>
      <c r="AE716" s="125"/>
      <c r="AF716" s="125"/>
    </row>
    <row r="717" spans="1:32" ht="15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  <c r="AD717" s="125"/>
      <c r="AE717" s="125"/>
      <c r="AF717" s="125"/>
    </row>
    <row r="718" spans="1:32" ht="15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  <c r="AB718" s="125"/>
      <c r="AC718" s="125"/>
      <c r="AD718" s="125"/>
      <c r="AE718" s="125"/>
      <c r="AF718" s="125"/>
    </row>
    <row r="719" spans="1:32" ht="15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  <c r="AD719" s="125"/>
      <c r="AE719" s="125"/>
      <c r="AF719" s="125"/>
    </row>
    <row r="720" spans="1:32" ht="15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  <c r="AB720" s="125"/>
      <c r="AC720" s="125"/>
      <c r="AD720" s="125"/>
      <c r="AE720" s="125"/>
      <c r="AF720" s="125"/>
    </row>
    <row r="721" spans="1:32" ht="15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  <c r="AD721" s="125"/>
      <c r="AE721" s="125"/>
      <c r="AF721" s="125"/>
    </row>
    <row r="722" spans="1:32" ht="15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  <c r="AB722" s="125"/>
      <c r="AC722" s="125"/>
      <c r="AD722" s="125"/>
      <c r="AE722" s="125"/>
      <c r="AF722" s="125"/>
    </row>
    <row r="723" spans="1:32" ht="15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  <c r="AD723" s="125"/>
      <c r="AE723" s="125"/>
      <c r="AF723" s="125"/>
    </row>
    <row r="724" spans="1:32" ht="15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  <c r="AB724" s="125"/>
      <c r="AC724" s="125"/>
      <c r="AD724" s="125"/>
      <c r="AE724" s="125"/>
      <c r="AF724" s="125"/>
    </row>
    <row r="725" spans="1:32" ht="15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  <c r="AD725" s="125"/>
      <c r="AE725" s="125"/>
      <c r="AF725" s="125"/>
    </row>
    <row r="726" spans="1:32" ht="15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  <c r="AD726" s="125"/>
      <c r="AE726" s="125"/>
      <c r="AF726" s="125"/>
    </row>
    <row r="727" spans="1:32" ht="15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  <c r="AD727" s="125"/>
      <c r="AE727" s="125"/>
      <c r="AF727" s="125"/>
    </row>
    <row r="728" spans="1:32" ht="15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  <c r="AD728" s="125"/>
      <c r="AE728" s="125"/>
      <c r="AF728" s="125"/>
    </row>
    <row r="729" spans="1:32" ht="15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  <c r="AD729" s="125"/>
      <c r="AE729" s="125"/>
      <c r="AF729" s="125"/>
    </row>
    <row r="730" spans="1:32" ht="15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  <c r="AD730" s="125"/>
      <c r="AE730" s="125"/>
      <c r="AF730" s="125"/>
    </row>
    <row r="731" spans="1:32" ht="15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  <c r="AD731" s="125"/>
      <c r="AE731" s="125"/>
      <c r="AF731" s="125"/>
    </row>
    <row r="732" spans="1:32" ht="15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  <c r="AB732" s="125"/>
      <c r="AC732" s="125"/>
      <c r="AD732" s="125"/>
      <c r="AE732" s="125"/>
      <c r="AF732" s="125"/>
    </row>
    <row r="733" spans="1:32" ht="15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  <c r="AD733" s="125"/>
      <c r="AE733" s="125"/>
      <c r="AF733" s="125"/>
    </row>
    <row r="734" spans="1:32" ht="15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</row>
    <row r="735" spans="1:32" ht="15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  <c r="AE735" s="125"/>
      <c r="AF735" s="125"/>
    </row>
    <row r="736" spans="1:32" ht="15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  <c r="AB736" s="125"/>
      <c r="AC736" s="125"/>
      <c r="AD736" s="125"/>
      <c r="AE736" s="125"/>
      <c r="AF736" s="125"/>
    </row>
    <row r="737" spans="1:32" ht="15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  <c r="AD737" s="125"/>
      <c r="AE737" s="125"/>
      <c r="AF737" s="125"/>
    </row>
    <row r="738" spans="1:32" ht="15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  <c r="AB738" s="125"/>
      <c r="AC738" s="125"/>
      <c r="AD738" s="125"/>
      <c r="AE738" s="125"/>
      <c r="AF738" s="125"/>
    </row>
    <row r="739" spans="1:32" ht="15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  <c r="AD739" s="125"/>
      <c r="AE739" s="125"/>
      <c r="AF739" s="125"/>
    </row>
    <row r="740" spans="1:32" ht="15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  <c r="AD740" s="125"/>
      <c r="AE740" s="125"/>
      <c r="AF740" s="125"/>
    </row>
    <row r="741" spans="1:32" ht="15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  <c r="AD741" s="125"/>
      <c r="AE741" s="125"/>
      <c r="AF741" s="125"/>
    </row>
    <row r="742" spans="1:32" ht="15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  <c r="AB742" s="125"/>
      <c r="AC742" s="125"/>
      <c r="AD742" s="125"/>
      <c r="AE742" s="125"/>
      <c r="AF742" s="125"/>
    </row>
    <row r="743" spans="1:32" ht="15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  <c r="AD743" s="125"/>
      <c r="AE743" s="125"/>
      <c r="AF743" s="125"/>
    </row>
    <row r="744" spans="1:32" ht="15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  <c r="AD744" s="125"/>
      <c r="AE744" s="125"/>
      <c r="AF744" s="125"/>
    </row>
    <row r="745" spans="1:32" ht="15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  <c r="AD745" s="125"/>
      <c r="AE745" s="125"/>
      <c r="AF745" s="125"/>
    </row>
    <row r="746" spans="1:32" ht="15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  <c r="AD746" s="125"/>
      <c r="AE746" s="125"/>
      <c r="AF746" s="125"/>
    </row>
    <row r="747" spans="1:32" ht="15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  <c r="AD747" s="125"/>
      <c r="AE747" s="125"/>
      <c r="AF747" s="125"/>
    </row>
    <row r="748" spans="1:32" ht="15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  <c r="AB748" s="125"/>
      <c r="AC748" s="125"/>
      <c r="AD748" s="125"/>
      <c r="AE748" s="125"/>
      <c r="AF748" s="125"/>
    </row>
    <row r="749" spans="1:32" ht="15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  <c r="AD749" s="125"/>
      <c r="AE749" s="125"/>
      <c r="AF749" s="125"/>
    </row>
    <row r="750" spans="1:32" ht="15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  <c r="AD750" s="125"/>
      <c r="AE750" s="125"/>
      <c r="AF750" s="125"/>
    </row>
    <row r="751" spans="1:32" ht="15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  <c r="AD751" s="125"/>
      <c r="AE751" s="125"/>
      <c r="AF751" s="125"/>
    </row>
    <row r="752" spans="1:32" ht="15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  <c r="AB752" s="125"/>
      <c r="AC752" s="125"/>
      <c r="AD752" s="125"/>
      <c r="AE752" s="125"/>
      <c r="AF752" s="125"/>
    </row>
    <row r="753" spans="1:32" ht="15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  <c r="AD753" s="125"/>
      <c r="AE753" s="125"/>
      <c r="AF753" s="125"/>
    </row>
    <row r="754" spans="1:32" ht="15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  <c r="AB754" s="125"/>
      <c r="AC754" s="125"/>
      <c r="AD754" s="125"/>
      <c r="AE754" s="125"/>
      <c r="AF754" s="125"/>
    </row>
    <row r="755" spans="1:32" ht="15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  <c r="AD755" s="125"/>
      <c r="AE755" s="125"/>
      <c r="AF755" s="125"/>
    </row>
    <row r="756" spans="1:32" ht="15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  <c r="AB756" s="125"/>
      <c r="AC756" s="125"/>
      <c r="AD756" s="125"/>
      <c r="AE756" s="125"/>
      <c r="AF756" s="125"/>
    </row>
    <row r="757" spans="1:32" ht="15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  <c r="AD757" s="125"/>
      <c r="AE757" s="125"/>
      <c r="AF757" s="125"/>
    </row>
    <row r="758" spans="1:32" ht="15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  <c r="AB758" s="125"/>
      <c r="AC758" s="125"/>
      <c r="AD758" s="125"/>
      <c r="AE758" s="125"/>
      <c r="AF758" s="125"/>
    </row>
    <row r="759" spans="1:32" ht="15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  <c r="AD759" s="125"/>
      <c r="AE759" s="125"/>
      <c r="AF759" s="125"/>
    </row>
    <row r="760" spans="1:32" ht="15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  <c r="AD760" s="125"/>
      <c r="AE760" s="125"/>
      <c r="AF760" s="125"/>
    </row>
    <row r="761" spans="1:32" ht="15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  <c r="AD761" s="125"/>
      <c r="AE761" s="125"/>
      <c r="AF761" s="125"/>
    </row>
    <row r="762" spans="1:32" ht="15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  <c r="AD762" s="125"/>
      <c r="AE762" s="125"/>
      <c r="AF762" s="125"/>
    </row>
    <row r="763" spans="1:32" ht="15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  <c r="AD763" s="125"/>
      <c r="AE763" s="125"/>
      <c r="AF763" s="125"/>
    </row>
    <row r="764" spans="1:32" ht="15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  <c r="AB764" s="125"/>
      <c r="AC764" s="125"/>
      <c r="AD764" s="125"/>
      <c r="AE764" s="125"/>
      <c r="AF764" s="125"/>
    </row>
    <row r="765" spans="1:32" ht="15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  <c r="AD765" s="125"/>
      <c r="AE765" s="125"/>
      <c r="AF765" s="125"/>
    </row>
    <row r="766" spans="1:32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153"/>
      <c r="L766" s="12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153"/>
      <c r="L767" s="12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153"/>
      <c r="L768" s="12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153"/>
      <c r="L769" s="12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153"/>
      <c r="L770" s="12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153"/>
      <c r="L771" s="12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153"/>
      <c r="L772" s="12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153"/>
      <c r="L773" s="12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153"/>
      <c r="L774" s="12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153"/>
      <c r="L775" s="12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153"/>
      <c r="L776" s="12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153"/>
      <c r="L777" s="12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153"/>
      <c r="L778" s="12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153"/>
      <c r="L779" s="12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153"/>
      <c r="L780" s="12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153"/>
      <c r="L781" s="12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153"/>
      <c r="L782" s="12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153"/>
      <c r="L783" s="12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153"/>
      <c r="L784" s="12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153"/>
      <c r="L785" s="12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153"/>
      <c r="L786" s="12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153"/>
      <c r="L787" s="12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153"/>
      <c r="L788" s="12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153"/>
      <c r="L789" s="12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153"/>
      <c r="L790" s="12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153"/>
      <c r="L791" s="12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153"/>
      <c r="L792" s="12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153"/>
      <c r="L793" s="12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153"/>
      <c r="L794" s="12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153"/>
      <c r="L795" s="12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153"/>
      <c r="L796" s="12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153"/>
      <c r="L797" s="12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153"/>
      <c r="L798" s="12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153"/>
      <c r="L799" s="12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153"/>
      <c r="L800" s="12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153"/>
      <c r="L801" s="12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153"/>
      <c r="L802" s="12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153"/>
      <c r="L803" s="12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153"/>
      <c r="L804" s="12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153"/>
      <c r="L805" s="12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153"/>
      <c r="L806" s="12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153"/>
      <c r="L807" s="12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153"/>
      <c r="L808" s="12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153"/>
      <c r="L809" s="12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153"/>
      <c r="L810" s="12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153"/>
      <c r="L811" s="12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153"/>
      <c r="L812" s="12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153"/>
      <c r="L813" s="12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153"/>
      <c r="L814" s="12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153"/>
      <c r="L815" s="12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153"/>
      <c r="L816" s="12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153"/>
      <c r="L817" s="12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153"/>
      <c r="L818" s="12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153"/>
      <c r="L819" s="12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153"/>
      <c r="L820" s="12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153"/>
      <c r="L821" s="12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153"/>
      <c r="L822" s="12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153"/>
      <c r="L823" s="12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153"/>
      <c r="L824" s="12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153"/>
      <c r="L825" s="12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153"/>
      <c r="L826" s="12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153"/>
      <c r="L827" s="12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153"/>
      <c r="L828" s="12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153"/>
      <c r="L829" s="12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153"/>
      <c r="L830" s="12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153"/>
      <c r="L831" s="12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153"/>
      <c r="L832" s="12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153"/>
      <c r="L833" s="12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153"/>
      <c r="L834" s="12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153"/>
      <c r="L835" s="12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153"/>
      <c r="L836" s="12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153"/>
      <c r="L837" s="12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153"/>
      <c r="L838" s="12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153"/>
      <c r="L839" s="12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153"/>
      <c r="L840" s="12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153"/>
      <c r="L841" s="12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153"/>
      <c r="L842" s="12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153"/>
      <c r="L843" s="12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153"/>
      <c r="L844" s="12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153"/>
      <c r="L845" s="12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153"/>
      <c r="L846" s="12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153"/>
      <c r="L847" s="12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153"/>
      <c r="L848" s="12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153"/>
      <c r="L849" s="12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153"/>
      <c r="L850" s="12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153"/>
      <c r="L851" s="12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153"/>
      <c r="L852" s="12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153"/>
      <c r="L853" s="12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153"/>
      <c r="L854" s="12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153"/>
      <c r="L855" s="12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153"/>
      <c r="L856" s="12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153"/>
      <c r="L857" s="12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153"/>
      <c r="L858" s="12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153"/>
      <c r="L859" s="12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153"/>
      <c r="L860" s="12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153"/>
      <c r="L861" s="12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153"/>
      <c r="L862" s="12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153"/>
      <c r="L863" s="12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153"/>
      <c r="L864" s="12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153"/>
      <c r="L865" s="12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153"/>
      <c r="L866" s="12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153"/>
      <c r="L867" s="12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153"/>
      <c r="L868" s="12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153"/>
      <c r="L869" s="12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153"/>
      <c r="L870" s="12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153"/>
      <c r="L871" s="12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153"/>
      <c r="L872" s="12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153"/>
      <c r="L873" s="12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153"/>
      <c r="L874" s="12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153"/>
      <c r="L875" s="12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153"/>
      <c r="L876" s="12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153"/>
      <c r="L877" s="12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153"/>
      <c r="L878" s="12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153"/>
      <c r="L879" s="12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153"/>
      <c r="L880" s="12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153"/>
      <c r="L881" s="12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153"/>
      <c r="L882" s="12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153"/>
      <c r="L883" s="12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153"/>
      <c r="L884" s="12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153"/>
      <c r="L885" s="12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153"/>
      <c r="L886" s="12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153"/>
      <c r="L887" s="12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153"/>
      <c r="L888" s="12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153"/>
      <c r="L889" s="12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153"/>
      <c r="L890" s="12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153"/>
      <c r="L891" s="12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153"/>
      <c r="L892" s="12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153"/>
      <c r="L893" s="12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153"/>
      <c r="L894" s="12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153"/>
      <c r="L895" s="12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153"/>
      <c r="L896" s="12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153"/>
      <c r="L897" s="12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153"/>
      <c r="L898" s="12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153"/>
      <c r="L899" s="12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153"/>
      <c r="L900" s="12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153"/>
      <c r="L901" s="12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153"/>
      <c r="L902" s="12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153"/>
      <c r="L903" s="12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153"/>
      <c r="L904" s="12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153"/>
      <c r="L905" s="12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153"/>
      <c r="L906" s="12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153"/>
      <c r="L907" s="12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153"/>
      <c r="L908" s="12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153"/>
      <c r="L909" s="12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153"/>
      <c r="L910" s="12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153"/>
      <c r="L911" s="12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153"/>
      <c r="L912" s="12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153"/>
      <c r="L913" s="12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153"/>
      <c r="L914" s="12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153"/>
      <c r="L915" s="12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153"/>
      <c r="L916" s="12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153"/>
      <c r="L917" s="12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153"/>
      <c r="L918" s="12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153"/>
      <c r="L919" s="12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153"/>
      <c r="L920" s="12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153"/>
      <c r="L921" s="12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153"/>
      <c r="L922" s="12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153"/>
      <c r="L923" s="12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153"/>
      <c r="L924" s="12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153"/>
      <c r="L925" s="12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153"/>
      <c r="L926" s="12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153"/>
      <c r="L927" s="12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153"/>
      <c r="L928" s="12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153"/>
      <c r="L929" s="12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153"/>
      <c r="L930" s="12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153"/>
      <c r="L931" s="12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153"/>
      <c r="L932" s="12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153"/>
      <c r="L933" s="12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153"/>
      <c r="L934" s="12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153"/>
      <c r="L935" s="12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153"/>
      <c r="L936" s="12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153"/>
      <c r="L937" s="12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153"/>
      <c r="L938" s="12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153"/>
      <c r="L939" s="12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153"/>
      <c r="L940" s="12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153"/>
      <c r="L941" s="12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153"/>
      <c r="L942" s="12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153"/>
      <c r="L943" s="12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153"/>
      <c r="L944" s="12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153"/>
      <c r="L945" s="12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153"/>
      <c r="L946" s="12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153"/>
      <c r="L947" s="12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153"/>
      <c r="L948" s="12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153"/>
      <c r="L949" s="12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153"/>
      <c r="L950" s="12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153"/>
      <c r="L951" s="12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153"/>
      <c r="L952" s="12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153"/>
      <c r="L953" s="12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153"/>
      <c r="L954" s="12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153"/>
      <c r="L955" s="12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153"/>
      <c r="L956" s="12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153"/>
      <c r="L957" s="12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153"/>
      <c r="L958" s="12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153"/>
      <c r="L959" s="12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153"/>
      <c r="L960" s="12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153"/>
      <c r="L961" s="12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153"/>
      <c r="L962" s="12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153"/>
      <c r="L963" s="12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153"/>
      <c r="L964" s="12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153"/>
      <c r="L965" s="12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153"/>
      <c r="L966" s="12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153"/>
      <c r="L967" s="12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153"/>
      <c r="L968" s="12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153"/>
      <c r="L969" s="12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153"/>
      <c r="L970" s="12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153"/>
      <c r="L971" s="12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153"/>
      <c r="L972" s="12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153"/>
      <c r="L973" s="12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153"/>
      <c r="L974" s="12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153"/>
      <c r="L975" s="12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153"/>
      <c r="L976" s="12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153"/>
      <c r="L977" s="12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153"/>
      <c r="L978" s="12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153"/>
      <c r="L979" s="12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153"/>
      <c r="L980" s="12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153"/>
      <c r="L981" s="12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153"/>
      <c r="L982" s="12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153"/>
      <c r="L983" s="12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153"/>
      <c r="L984" s="12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153"/>
      <c r="L985" s="12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153"/>
      <c r="L986" s="12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153"/>
      <c r="L987" s="12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153"/>
      <c r="L988" s="12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153"/>
      <c r="L989" s="12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153"/>
      <c r="L990" s="12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153"/>
      <c r="L991" s="12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153"/>
      <c r="L992" s="12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153"/>
      <c r="L993" s="12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153"/>
      <c r="L994" s="12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153"/>
      <c r="L995" s="12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153"/>
      <c r="L996" s="12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153"/>
      <c r="L997" s="12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153"/>
      <c r="L998" s="12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153"/>
      <c r="L999" s="12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1:32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153"/>
      <c r="L1000" s="12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spans="1:32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153"/>
      <c r="L1001" s="12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spans="1:3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153"/>
      <c r="L1002" s="12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spans="1:32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153"/>
      <c r="L1003" s="125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spans="1:32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153"/>
      <c r="L1004" s="125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 spans="1:32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153"/>
      <c r="L1005" s="125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 spans="1:32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153"/>
      <c r="L1006" s="125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 spans="1:32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153"/>
      <c r="L1007" s="125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 spans="1:32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153"/>
      <c r="L1008" s="125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 spans="1:32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153"/>
      <c r="L1009" s="125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 spans="1:32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153"/>
      <c r="L1010" s="125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 spans="1:32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153"/>
      <c r="L1011" s="125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 spans="1:3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153"/>
      <c r="L1012" s="125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 spans="1:32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153"/>
      <c r="L1013" s="125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</sheetData>
  <mergeCells count="13">
    <mergeCell ref="L10:L11"/>
    <mergeCell ref="A7:L7"/>
    <mergeCell ref="A9:A11"/>
    <mergeCell ref="B9:H9"/>
    <mergeCell ref="I9:L9"/>
    <mergeCell ref="B10:B11"/>
    <mergeCell ref="C10:C11"/>
    <mergeCell ref="D10:D11"/>
    <mergeCell ref="E10:F10"/>
    <mergeCell ref="G10:H10"/>
    <mergeCell ref="I10:I11"/>
    <mergeCell ref="J10:J11"/>
    <mergeCell ref="K10:K11"/>
  </mergeCells>
  <printOptions gridLines="1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V1016"/>
  <sheetViews>
    <sheetView rightToLeft="1" topLeftCell="A13" workbookViewId="0"/>
  </sheetViews>
  <sheetFormatPr defaultColWidth="14.42578125" defaultRowHeight="15" customHeight="1"/>
  <cols>
    <col min="1" max="1" width="13.85546875" customWidth="1"/>
    <col min="2" max="2" width="27" customWidth="1"/>
    <col min="3" max="3" width="13.5703125" customWidth="1"/>
    <col min="4" max="4" width="13" customWidth="1"/>
    <col min="5" max="5" width="16.140625" customWidth="1"/>
    <col min="6" max="6" width="15.85546875" customWidth="1"/>
    <col min="7" max="7" width="10.7109375" customWidth="1"/>
    <col min="8" max="8" width="10.5703125" customWidth="1"/>
    <col min="9" max="9" width="8.42578125" customWidth="1"/>
    <col min="10" max="10" width="14.42578125" customWidth="1"/>
  </cols>
  <sheetData>
    <row r="1" spans="1:22">
      <c r="A1" s="7">
        <v>3</v>
      </c>
      <c r="B1" s="6"/>
      <c r="C1" s="154"/>
      <c r="D1" s="6"/>
      <c r="E1" s="6"/>
      <c r="F1" s="6"/>
      <c r="G1" s="6"/>
      <c r="H1" s="6"/>
      <c r="I1" s="6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22">
      <c r="A2" s="6"/>
      <c r="B2" s="6"/>
      <c r="C2" s="154"/>
      <c r="D2" s="6"/>
      <c r="E2" s="6"/>
      <c r="F2" s="6"/>
      <c r="G2" s="6"/>
      <c r="H2" s="6"/>
      <c r="I2" s="6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</row>
    <row r="3" spans="1:22">
      <c r="A3" s="6"/>
      <c r="B3" s="6"/>
      <c r="C3" s="154"/>
      <c r="D3" s="6"/>
      <c r="E3" s="6"/>
      <c r="F3" s="6"/>
      <c r="G3" s="6"/>
      <c r="H3" s="6"/>
      <c r="I3" s="6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</row>
    <row r="4" spans="1:22">
      <c r="A4" s="6"/>
      <c r="B4" s="6"/>
      <c r="C4" s="154"/>
      <c r="D4" s="6"/>
      <c r="E4" s="6"/>
      <c r="F4" s="6"/>
      <c r="G4" s="6"/>
      <c r="H4" s="6"/>
      <c r="I4" s="6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</row>
    <row r="5" spans="1:22">
      <c r="A5" s="6"/>
      <c r="B5" s="6"/>
      <c r="C5" s="154"/>
      <c r="D5" s="6"/>
      <c r="E5" s="6"/>
      <c r="F5" s="6"/>
      <c r="G5" s="6"/>
      <c r="H5" s="6"/>
      <c r="I5" s="6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</row>
    <row r="6" spans="1:22" ht="21" customHeight="1">
      <c r="A6" s="376" t="s">
        <v>194</v>
      </c>
      <c r="B6" s="377"/>
      <c r="C6" s="377"/>
      <c r="D6" s="377"/>
      <c r="E6" s="377"/>
      <c r="F6" s="377"/>
      <c r="G6" s="377"/>
      <c r="H6" s="377"/>
      <c r="I6" s="378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</row>
    <row r="7" spans="1:22" ht="25.5" customHeight="1">
      <c r="A7" s="379" t="s">
        <v>195</v>
      </c>
      <c r="B7" s="378"/>
      <c r="C7" s="6"/>
      <c r="D7" s="6"/>
      <c r="E7" s="6"/>
      <c r="F7" s="6"/>
      <c r="G7" s="6"/>
      <c r="H7" s="6"/>
      <c r="I7" s="6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</row>
    <row r="8" spans="1:22" ht="59.25" customHeight="1">
      <c r="A8" s="156" t="s">
        <v>0</v>
      </c>
      <c r="B8" s="157" t="s">
        <v>196</v>
      </c>
      <c r="C8" s="156" t="s">
        <v>197</v>
      </c>
      <c r="D8" s="158" t="s">
        <v>198</v>
      </c>
      <c r="E8" s="156" t="s">
        <v>199</v>
      </c>
      <c r="F8" s="157" t="s">
        <v>200</v>
      </c>
      <c r="G8" s="156" t="s">
        <v>201</v>
      </c>
      <c r="H8" s="157" t="s">
        <v>202</v>
      </c>
      <c r="I8" s="159" t="s">
        <v>203</v>
      </c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</row>
    <row r="9" spans="1:22">
      <c r="A9" s="161">
        <v>1</v>
      </c>
      <c r="B9" s="162" t="s">
        <v>204</v>
      </c>
      <c r="C9" s="163">
        <v>0</v>
      </c>
      <c r="D9" s="163">
        <v>0</v>
      </c>
      <c r="E9" s="163">
        <v>0</v>
      </c>
      <c r="F9" s="163">
        <v>0</v>
      </c>
      <c r="G9" s="163">
        <v>0</v>
      </c>
      <c r="H9" s="163">
        <v>0</v>
      </c>
      <c r="I9" s="163">
        <v>0</v>
      </c>
      <c r="J9" s="164"/>
      <c r="K9" s="160"/>
      <c r="L9" s="164"/>
      <c r="M9" s="160"/>
      <c r="N9" s="160"/>
      <c r="O9" s="160"/>
      <c r="P9" s="160"/>
      <c r="Q9" s="160"/>
      <c r="R9" s="160"/>
      <c r="S9" s="160"/>
      <c r="T9" s="160"/>
      <c r="U9" s="160"/>
      <c r="V9" s="160"/>
    </row>
    <row r="10" spans="1:22">
      <c r="A10" s="165">
        <v>2</v>
      </c>
      <c r="B10" s="162" t="s">
        <v>205</v>
      </c>
      <c r="C10" s="163">
        <v>0</v>
      </c>
      <c r="D10" s="163">
        <v>0</v>
      </c>
      <c r="E10" s="163">
        <v>0</v>
      </c>
      <c r="F10" s="163">
        <v>0</v>
      </c>
      <c r="G10" s="163">
        <v>0</v>
      </c>
      <c r="H10" s="163">
        <v>0</v>
      </c>
      <c r="I10" s="166">
        <v>0</v>
      </c>
      <c r="J10" s="164"/>
      <c r="K10" s="160"/>
      <c r="L10" s="164"/>
      <c r="M10" s="160"/>
      <c r="N10" s="160"/>
      <c r="O10" s="160"/>
      <c r="P10" s="160"/>
      <c r="Q10" s="160"/>
      <c r="R10" s="160"/>
      <c r="S10" s="160"/>
      <c r="T10" s="160"/>
      <c r="U10" s="160"/>
      <c r="V10" s="160"/>
    </row>
    <row r="11" spans="1:22">
      <c r="A11" s="161">
        <v>3</v>
      </c>
      <c r="B11" s="162" t="s">
        <v>206</v>
      </c>
      <c r="C11" s="163">
        <v>0</v>
      </c>
      <c r="D11" s="163">
        <v>0</v>
      </c>
      <c r="E11" s="163">
        <v>0</v>
      </c>
      <c r="F11" s="163">
        <v>0</v>
      </c>
      <c r="G11" s="163">
        <v>0</v>
      </c>
      <c r="H11" s="163">
        <v>0</v>
      </c>
      <c r="I11" s="166">
        <v>0</v>
      </c>
      <c r="J11" s="164"/>
      <c r="K11" s="160"/>
      <c r="L11" s="164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spans="1:22">
      <c r="A12" s="167">
        <v>4</v>
      </c>
      <c r="B12" s="168" t="s">
        <v>4</v>
      </c>
      <c r="C12" s="168">
        <v>0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9">
        <v>0</v>
      </c>
      <c r="J12" s="164"/>
      <c r="K12" s="160"/>
      <c r="L12" s="164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spans="1:22">
      <c r="A13" s="170">
        <v>5</v>
      </c>
      <c r="B13" s="163" t="s">
        <v>207</v>
      </c>
      <c r="C13" s="171">
        <v>0</v>
      </c>
      <c r="D13" s="171">
        <v>0</v>
      </c>
      <c r="E13" s="171">
        <v>0</v>
      </c>
      <c r="F13" s="172">
        <v>0</v>
      </c>
      <c r="G13" s="171">
        <v>0</v>
      </c>
      <c r="H13" s="171">
        <v>0</v>
      </c>
      <c r="I13" s="173">
        <v>0</v>
      </c>
      <c r="J13" s="164"/>
      <c r="K13" s="160"/>
      <c r="L13" s="164"/>
      <c r="M13" s="160"/>
      <c r="N13" s="160"/>
      <c r="O13" s="160"/>
      <c r="P13" s="160"/>
      <c r="Q13" s="160"/>
      <c r="R13" s="160"/>
      <c r="S13" s="160"/>
      <c r="T13" s="160"/>
      <c r="U13" s="160"/>
      <c r="V13" s="160"/>
    </row>
    <row r="14" spans="1:22">
      <c r="A14" s="165">
        <v>6</v>
      </c>
      <c r="B14" s="162" t="s">
        <v>155</v>
      </c>
      <c r="C14" s="163">
        <v>0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6">
        <v>0</v>
      </c>
      <c r="J14" s="164"/>
      <c r="K14" s="160"/>
      <c r="L14" s="164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spans="1:22">
      <c r="A15" s="161">
        <v>7</v>
      </c>
      <c r="B15" s="162" t="s">
        <v>208</v>
      </c>
      <c r="C15" s="163">
        <v>0</v>
      </c>
      <c r="D15" s="163">
        <v>0</v>
      </c>
      <c r="E15" s="163">
        <v>0</v>
      </c>
      <c r="F15" s="163">
        <v>0</v>
      </c>
      <c r="G15" s="163">
        <v>0</v>
      </c>
      <c r="H15" s="163">
        <v>0</v>
      </c>
      <c r="I15" s="166">
        <v>0</v>
      </c>
      <c r="J15" s="164"/>
      <c r="K15" s="160"/>
      <c r="L15" s="164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spans="1:22">
      <c r="A16" s="165">
        <v>8</v>
      </c>
      <c r="B16" s="162" t="s">
        <v>209</v>
      </c>
      <c r="C16" s="163">
        <v>0</v>
      </c>
      <c r="D16" s="163">
        <v>0</v>
      </c>
      <c r="E16" s="163">
        <v>0</v>
      </c>
      <c r="F16" s="163">
        <v>0</v>
      </c>
      <c r="G16" s="163">
        <v>0</v>
      </c>
      <c r="H16" s="163">
        <v>0</v>
      </c>
      <c r="I16" s="166">
        <v>0</v>
      </c>
      <c r="J16" s="164"/>
      <c r="K16" s="160"/>
      <c r="L16" s="164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spans="1:22">
      <c r="A17" s="161">
        <v>9</v>
      </c>
      <c r="B17" s="162" t="s">
        <v>3</v>
      </c>
      <c r="C17" s="171">
        <v>0</v>
      </c>
      <c r="D17" s="171">
        <v>0</v>
      </c>
      <c r="E17" s="171">
        <v>0</v>
      </c>
      <c r="F17" s="172">
        <v>0</v>
      </c>
      <c r="G17" s="163">
        <v>0</v>
      </c>
      <c r="H17" s="163">
        <v>0</v>
      </c>
      <c r="I17" s="166">
        <v>0</v>
      </c>
      <c r="J17" s="164"/>
      <c r="K17" s="160"/>
      <c r="L17" s="164"/>
      <c r="M17" s="160"/>
      <c r="N17" s="160"/>
      <c r="O17" s="160"/>
      <c r="P17" s="160"/>
      <c r="Q17" s="160"/>
      <c r="R17" s="160"/>
      <c r="S17" s="160"/>
      <c r="T17" s="160"/>
      <c r="U17" s="160"/>
      <c r="V17" s="160"/>
    </row>
    <row r="18" spans="1:22">
      <c r="A18" s="165">
        <v>10</v>
      </c>
      <c r="B18" s="174" t="s">
        <v>210</v>
      </c>
      <c r="C18" s="163">
        <v>0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6">
        <v>0</v>
      </c>
      <c r="J18" s="164"/>
      <c r="K18" s="160"/>
      <c r="L18" s="164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spans="1:22">
      <c r="A19" s="170">
        <v>11</v>
      </c>
      <c r="B19" s="175" t="s">
        <v>163</v>
      </c>
      <c r="C19" s="163">
        <v>1</v>
      </c>
      <c r="D19" s="163">
        <v>1</v>
      </c>
      <c r="E19" s="163">
        <v>1</v>
      </c>
      <c r="F19" s="163">
        <v>2</v>
      </c>
      <c r="G19" s="163">
        <v>0</v>
      </c>
      <c r="H19" s="163">
        <v>0</v>
      </c>
      <c r="I19" s="166">
        <v>0</v>
      </c>
      <c r="J19" s="164"/>
      <c r="K19" s="160"/>
      <c r="L19" s="164"/>
      <c r="M19" s="160"/>
      <c r="N19" s="160"/>
      <c r="O19" s="160"/>
      <c r="P19" s="160"/>
      <c r="Q19" s="160"/>
      <c r="R19" s="160"/>
      <c r="S19" s="160"/>
      <c r="T19" s="160"/>
      <c r="U19" s="160"/>
      <c r="V19" s="160"/>
    </row>
    <row r="20" spans="1:22">
      <c r="A20" s="176">
        <v>12</v>
      </c>
      <c r="B20" s="163" t="s">
        <v>164</v>
      </c>
      <c r="C20" s="163">
        <v>0</v>
      </c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6">
        <v>0</v>
      </c>
      <c r="J20" s="164"/>
      <c r="K20" s="160"/>
      <c r="L20" s="164"/>
      <c r="M20" s="160"/>
      <c r="N20" s="160"/>
      <c r="O20" s="160"/>
      <c r="P20" s="160"/>
      <c r="Q20" s="160"/>
      <c r="R20" s="160"/>
      <c r="S20" s="160"/>
      <c r="T20" s="160"/>
      <c r="U20" s="160"/>
      <c r="V20" s="160"/>
    </row>
    <row r="21" spans="1:22">
      <c r="A21" s="170">
        <v>13</v>
      </c>
      <c r="B21" s="177" t="s">
        <v>211</v>
      </c>
      <c r="C21" s="163">
        <v>0</v>
      </c>
      <c r="D21" s="163">
        <v>0</v>
      </c>
      <c r="E21" s="163">
        <v>0</v>
      </c>
      <c r="F21" s="163">
        <v>0</v>
      </c>
      <c r="G21" s="163">
        <v>0</v>
      </c>
      <c r="H21" s="163">
        <v>0</v>
      </c>
      <c r="I21" s="166">
        <v>0</v>
      </c>
      <c r="J21" s="164"/>
      <c r="K21" s="160"/>
      <c r="L21" s="164"/>
      <c r="M21" s="160"/>
      <c r="N21" s="160"/>
      <c r="O21" s="160"/>
      <c r="P21" s="160"/>
      <c r="Q21" s="160"/>
      <c r="R21" s="160"/>
      <c r="S21" s="160"/>
      <c r="T21" s="160"/>
      <c r="U21" s="160"/>
      <c r="V21" s="160"/>
    </row>
    <row r="22" spans="1:22">
      <c r="A22" s="176">
        <v>14</v>
      </c>
      <c r="B22" s="163" t="s">
        <v>5</v>
      </c>
      <c r="C22" s="163">
        <v>3</v>
      </c>
      <c r="D22" s="163">
        <v>3</v>
      </c>
      <c r="E22" s="163">
        <v>3</v>
      </c>
      <c r="F22" s="163">
        <v>12</v>
      </c>
      <c r="G22" s="163">
        <v>0</v>
      </c>
      <c r="H22" s="163">
        <v>0</v>
      </c>
      <c r="I22" s="166">
        <v>0</v>
      </c>
      <c r="J22" s="164"/>
      <c r="K22" s="160"/>
      <c r="L22" s="164"/>
      <c r="M22" s="160"/>
      <c r="N22" s="160"/>
      <c r="O22" s="160"/>
      <c r="P22" s="160"/>
      <c r="Q22" s="160"/>
      <c r="R22" s="160"/>
      <c r="S22" s="160"/>
      <c r="T22" s="160"/>
      <c r="U22" s="160"/>
      <c r="V22" s="160"/>
    </row>
    <row r="23" spans="1:22">
      <c r="A23" s="170">
        <v>15</v>
      </c>
      <c r="B23" s="163" t="s">
        <v>212</v>
      </c>
      <c r="C23" s="163">
        <v>0</v>
      </c>
      <c r="D23" s="163">
        <v>0</v>
      </c>
      <c r="E23" s="163">
        <v>0</v>
      </c>
      <c r="F23" s="163">
        <v>0</v>
      </c>
      <c r="G23" s="163">
        <v>0</v>
      </c>
      <c r="H23" s="163">
        <v>0</v>
      </c>
      <c r="I23" s="166">
        <v>0</v>
      </c>
      <c r="J23" s="164"/>
      <c r="K23" s="160"/>
      <c r="L23" s="164"/>
      <c r="M23" s="160"/>
      <c r="N23" s="160"/>
      <c r="O23" s="160"/>
      <c r="P23" s="160"/>
      <c r="Q23" s="160"/>
      <c r="R23" s="160"/>
      <c r="S23" s="160"/>
      <c r="T23" s="160"/>
      <c r="U23" s="160"/>
      <c r="V23" s="160"/>
    </row>
    <row r="24" spans="1:22">
      <c r="A24" s="176">
        <v>16</v>
      </c>
      <c r="B24" s="163" t="s">
        <v>170</v>
      </c>
      <c r="C24" s="163">
        <v>0</v>
      </c>
      <c r="D24" s="163">
        <v>0</v>
      </c>
      <c r="E24" s="163">
        <v>0</v>
      </c>
      <c r="F24" s="163">
        <v>0</v>
      </c>
      <c r="G24" s="163">
        <v>0</v>
      </c>
      <c r="H24" s="163">
        <v>0</v>
      </c>
      <c r="I24" s="166">
        <v>0</v>
      </c>
      <c r="J24" s="164"/>
      <c r="K24" s="160"/>
      <c r="L24" s="164"/>
      <c r="M24" s="160"/>
      <c r="N24" s="160"/>
      <c r="O24" s="160"/>
      <c r="P24" s="160"/>
      <c r="Q24" s="160"/>
      <c r="R24" s="160"/>
      <c r="S24" s="160"/>
      <c r="T24" s="160"/>
      <c r="U24" s="160"/>
      <c r="V24" s="160"/>
    </row>
    <row r="25" spans="1:22">
      <c r="A25" s="170">
        <v>17</v>
      </c>
      <c r="B25" s="163" t="s">
        <v>213</v>
      </c>
      <c r="C25" s="163">
        <v>0</v>
      </c>
      <c r="D25" s="163">
        <v>0</v>
      </c>
      <c r="E25" s="163">
        <v>0</v>
      </c>
      <c r="F25" s="163">
        <v>0</v>
      </c>
      <c r="G25" s="163">
        <v>0</v>
      </c>
      <c r="H25" s="163">
        <v>0</v>
      </c>
      <c r="I25" s="166">
        <v>0</v>
      </c>
      <c r="J25" s="164"/>
      <c r="K25" s="160"/>
      <c r="L25" s="164"/>
      <c r="M25" s="160"/>
      <c r="N25" s="160"/>
      <c r="O25" s="160"/>
      <c r="P25" s="160"/>
      <c r="Q25" s="160"/>
      <c r="R25" s="160"/>
      <c r="S25" s="160"/>
      <c r="T25" s="160"/>
      <c r="U25" s="160"/>
      <c r="V25" s="160"/>
    </row>
    <row r="26" spans="1:22">
      <c r="A26" s="176">
        <v>18</v>
      </c>
      <c r="B26" s="163" t="s">
        <v>172</v>
      </c>
      <c r="C26" s="163">
        <v>0</v>
      </c>
      <c r="D26" s="163">
        <v>0</v>
      </c>
      <c r="E26" s="163">
        <v>0</v>
      </c>
      <c r="F26" s="163">
        <v>0</v>
      </c>
      <c r="G26" s="163">
        <v>0</v>
      </c>
      <c r="H26" s="163">
        <v>0</v>
      </c>
      <c r="I26" s="166">
        <v>0</v>
      </c>
      <c r="J26" s="164"/>
      <c r="K26" s="160"/>
      <c r="L26" s="164"/>
      <c r="M26" s="160"/>
      <c r="N26" s="160"/>
      <c r="O26" s="160"/>
      <c r="P26" s="160"/>
      <c r="Q26" s="160"/>
      <c r="R26" s="160"/>
      <c r="S26" s="160"/>
      <c r="T26" s="160"/>
      <c r="U26" s="160"/>
      <c r="V26" s="160"/>
    </row>
    <row r="27" spans="1:22">
      <c r="A27" s="170">
        <v>19</v>
      </c>
      <c r="B27" s="163" t="s">
        <v>173</v>
      </c>
      <c r="C27" s="163">
        <v>0</v>
      </c>
      <c r="D27" s="163">
        <v>0</v>
      </c>
      <c r="E27" s="163">
        <v>0</v>
      </c>
      <c r="F27" s="163">
        <v>0</v>
      </c>
      <c r="G27" s="163">
        <v>0</v>
      </c>
      <c r="H27" s="163">
        <v>0</v>
      </c>
      <c r="I27" s="166">
        <v>0</v>
      </c>
      <c r="J27" s="164"/>
      <c r="K27" s="160"/>
      <c r="L27" s="164"/>
      <c r="M27" s="160"/>
      <c r="N27" s="160"/>
      <c r="O27" s="160"/>
      <c r="P27" s="160"/>
      <c r="Q27" s="160"/>
      <c r="R27" s="160"/>
      <c r="S27" s="160"/>
      <c r="T27" s="160"/>
      <c r="U27" s="160"/>
      <c r="V27" s="160"/>
    </row>
    <row r="28" spans="1:22">
      <c r="A28" s="380" t="s">
        <v>214</v>
      </c>
      <c r="B28" s="378"/>
      <c r="C28" s="178">
        <f t="shared" ref="C28:I28" si="0">SUM(C9:C27)</f>
        <v>4</v>
      </c>
      <c r="D28" s="178">
        <f t="shared" si="0"/>
        <v>4</v>
      </c>
      <c r="E28" s="178">
        <f t="shared" si="0"/>
        <v>4</v>
      </c>
      <c r="F28" s="178">
        <f t="shared" si="0"/>
        <v>14</v>
      </c>
      <c r="G28" s="178">
        <f t="shared" si="0"/>
        <v>0</v>
      </c>
      <c r="H28" s="178">
        <f t="shared" si="0"/>
        <v>0</v>
      </c>
      <c r="I28" s="178">
        <f t="shared" si="0"/>
        <v>0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</row>
    <row r="29" spans="1:22" ht="15" customHeight="1">
      <c r="A29" s="381" t="s">
        <v>215</v>
      </c>
      <c r="B29" s="382"/>
      <c r="C29" s="179"/>
      <c r="D29" s="179"/>
      <c r="E29" s="179"/>
      <c r="F29" s="179"/>
      <c r="G29" s="179"/>
      <c r="H29" s="179"/>
      <c r="I29" s="179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</row>
    <row r="30" spans="1:22" ht="55.5" customHeight="1">
      <c r="A30" s="180" t="s">
        <v>216</v>
      </c>
      <c r="B30" s="181" t="s">
        <v>217</v>
      </c>
      <c r="C30" s="180" t="s">
        <v>218</v>
      </c>
      <c r="D30" s="181" t="s">
        <v>198</v>
      </c>
      <c r="E30" s="180" t="s">
        <v>199</v>
      </c>
      <c r="F30" s="181" t="s">
        <v>219</v>
      </c>
      <c r="G30" s="180" t="s">
        <v>220</v>
      </c>
      <c r="H30" s="181" t="s">
        <v>221</v>
      </c>
      <c r="I30" s="180" t="s">
        <v>203</v>
      </c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</row>
    <row r="31" spans="1:22" ht="32.25" customHeight="1">
      <c r="A31" s="183">
        <v>9148</v>
      </c>
      <c r="B31" s="184">
        <f t="shared" ref="B31:B32" si="1">C31/A31</f>
        <v>0.66167468299081766</v>
      </c>
      <c r="C31" s="185">
        <v>6053</v>
      </c>
      <c r="D31" s="185">
        <v>6053</v>
      </c>
      <c r="E31" s="185">
        <v>6022</v>
      </c>
      <c r="F31" s="185">
        <v>23213</v>
      </c>
      <c r="G31" s="185">
        <v>0</v>
      </c>
      <c r="H31" s="185">
        <v>113</v>
      </c>
      <c r="I31" s="185">
        <v>2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</row>
    <row r="32" spans="1:22" ht="32.25" customHeight="1">
      <c r="A32" s="183">
        <v>9148</v>
      </c>
      <c r="B32" s="184">
        <f t="shared" si="1"/>
        <v>0.6621119370354176</v>
      </c>
      <c r="C32" s="185">
        <f t="shared" ref="C32:I32" si="2">C31+C28</f>
        <v>6057</v>
      </c>
      <c r="D32" s="185">
        <f t="shared" si="2"/>
        <v>6057</v>
      </c>
      <c r="E32" s="185">
        <f t="shared" si="2"/>
        <v>6026</v>
      </c>
      <c r="F32" s="185">
        <f t="shared" si="2"/>
        <v>23227</v>
      </c>
      <c r="G32" s="185">
        <f t="shared" si="2"/>
        <v>0</v>
      </c>
      <c r="H32" s="185">
        <f t="shared" si="2"/>
        <v>113</v>
      </c>
      <c r="I32" s="185">
        <f t="shared" si="2"/>
        <v>2</v>
      </c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</row>
    <row r="33" spans="1:22" ht="33.75" customHeight="1">
      <c r="A33" s="383" t="s">
        <v>222</v>
      </c>
      <c r="B33" s="384"/>
      <c r="C33" s="186"/>
      <c r="D33" s="186"/>
      <c r="E33" s="186"/>
      <c r="F33" s="186"/>
      <c r="G33" s="186"/>
      <c r="H33" s="186"/>
      <c r="I33" s="186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</row>
    <row r="34" spans="1:22" ht="15" customHeight="1">
      <c r="A34" s="374">
        <f>A32-C32</f>
        <v>3091</v>
      </c>
      <c r="B34" s="375"/>
      <c r="C34" s="187"/>
      <c r="D34" s="187"/>
      <c r="E34" s="187"/>
      <c r="F34" s="187"/>
      <c r="G34" s="187"/>
      <c r="H34" s="187"/>
      <c r="I34" s="187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</row>
    <row r="35" spans="1:22">
      <c r="A35" s="187"/>
      <c r="B35" s="187"/>
      <c r="C35" s="187"/>
      <c r="D35" s="187"/>
      <c r="E35" s="187"/>
      <c r="F35" s="187"/>
      <c r="G35" s="187"/>
      <c r="H35" s="187"/>
      <c r="I35" s="187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</row>
    <row r="36" spans="1:22">
      <c r="A36" s="187"/>
      <c r="B36" s="187"/>
      <c r="C36" s="188"/>
      <c r="D36" s="188"/>
      <c r="E36" s="188"/>
      <c r="F36" s="188"/>
      <c r="G36" s="188"/>
      <c r="H36" s="188"/>
      <c r="I36" s="188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</row>
    <row r="37" spans="1:22" ht="15.75" customHeight="1">
      <c r="A37" s="187"/>
      <c r="B37" s="187"/>
      <c r="C37" s="187"/>
      <c r="D37" s="187"/>
      <c r="E37" s="187"/>
      <c r="F37" s="187"/>
      <c r="G37" s="187"/>
      <c r="H37" s="187"/>
      <c r="I37" s="187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</row>
    <row r="38" spans="1:22" ht="15.75" customHeight="1">
      <c r="A38" s="187"/>
      <c r="B38" s="187"/>
      <c r="C38" s="187"/>
      <c r="D38" s="187"/>
      <c r="E38" s="187"/>
      <c r="F38" s="187"/>
      <c r="G38" s="187"/>
      <c r="H38" s="187"/>
      <c r="I38" s="187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</row>
    <row r="39" spans="1:22" ht="15.75" customHeight="1">
      <c r="A39" s="187"/>
      <c r="B39" s="187"/>
      <c r="C39" s="187"/>
      <c r="D39" s="187"/>
      <c r="E39" s="187"/>
      <c r="F39" s="187"/>
      <c r="G39" s="187"/>
      <c r="H39" s="187"/>
      <c r="I39" s="187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</row>
    <row r="40" spans="1:22" ht="15.75" customHeight="1">
      <c r="A40" s="187"/>
      <c r="B40" s="187"/>
      <c r="C40" s="187"/>
      <c r="D40" s="187"/>
      <c r="E40" s="187"/>
      <c r="F40" s="187"/>
      <c r="G40" s="187"/>
      <c r="H40" s="187"/>
      <c r="I40" s="187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</row>
    <row r="41" spans="1:22" ht="15.75" customHeight="1">
      <c r="A41" s="187"/>
      <c r="B41" s="187"/>
      <c r="C41" s="187"/>
      <c r="D41" s="187"/>
      <c r="E41" s="187"/>
      <c r="F41" s="187"/>
      <c r="G41" s="187"/>
      <c r="H41" s="187"/>
      <c r="I41" s="187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</row>
    <row r="42" spans="1:22" ht="15.7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</row>
    <row r="43" spans="1:22" ht="15.7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</row>
    <row r="44" spans="1:22" ht="15.75" customHeight="1">
      <c r="A44" s="187"/>
      <c r="B44" s="187"/>
      <c r="C44" s="187"/>
      <c r="D44" s="187"/>
      <c r="E44" s="187"/>
      <c r="F44" s="187"/>
      <c r="G44" s="187"/>
      <c r="H44" s="187"/>
      <c r="I44" s="187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</row>
    <row r="45" spans="1:22" ht="15.75" customHeight="1">
      <c r="A45" s="187"/>
      <c r="B45" s="187"/>
      <c r="C45" s="187"/>
      <c r="D45" s="187"/>
      <c r="E45" s="187"/>
      <c r="F45" s="187"/>
      <c r="G45" s="187"/>
      <c r="H45" s="187"/>
      <c r="I45" s="187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</row>
    <row r="46" spans="1:22" ht="15.75" customHeight="1">
      <c r="A46" s="187"/>
      <c r="B46" s="187"/>
      <c r="C46" s="187"/>
      <c r="D46" s="187"/>
      <c r="E46" s="187"/>
      <c r="F46" s="187"/>
      <c r="G46" s="187"/>
      <c r="H46" s="187"/>
      <c r="I46" s="187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</row>
    <row r="47" spans="1:22" ht="15.75" customHeight="1">
      <c r="A47" s="187"/>
      <c r="B47" s="187"/>
      <c r="C47" s="187"/>
      <c r="D47" s="187"/>
      <c r="E47" s="187"/>
      <c r="F47" s="187"/>
      <c r="G47" s="187"/>
      <c r="H47" s="187"/>
      <c r="I47" s="187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</row>
    <row r="48" spans="1:22" ht="15.75" customHeight="1">
      <c r="A48" s="187"/>
      <c r="B48" s="187"/>
      <c r="C48" s="187"/>
      <c r="D48" s="187"/>
      <c r="E48" s="187"/>
      <c r="F48" s="187"/>
      <c r="G48" s="187"/>
      <c r="H48" s="187"/>
      <c r="I48" s="187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</row>
    <row r="49" spans="1:22" ht="15.75" customHeight="1">
      <c r="A49" s="187"/>
      <c r="B49" s="187"/>
      <c r="C49" s="187"/>
      <c r="D49" s="187"/>
      <c r="E49" s="187"/>
      <c r="F49" s="187"/>
      <c r="G49" s="187"/>
      <c r="H49" s="187"/>
      <c r="I49" s="187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</row>
    <row r="50" spans="1:22" ht="15.75" customHeight="1">
      <c r="A50" s="187"/>
      <c r="B50" s="187"/>
      <c r="C50" s="187"/>
      <c r="D50" s="187"/>
      <c r="E50" s="187"/>
      <c r="F50" s="187"/>
      <c r="G50" s="187"/>
      <c r="H50" s="187"/>
      <c r="I50" s="187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</row>
    <row r="51" spans="1:22" ht="15.75" customHeight="1">
      <c r="A51" s="187"/>
      <c r="B51" s="187"/>
      <c r="C51" s="187"/>
      <c r="D51" s="187"/>
      <c r="E51" s="187"/>
      <c r="F51" s="187"/>
      <c r="G51" s="187"/>
      <c r="H51" s="187"/>
      <c r="I51" s="187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</row>
    <row r="52" spans="1:22" ht="15.75" customHeight="1">
      <c r="A52" s="187"/>
      <c r="B52" s="187"/>
      <c r="C52" s="187"/>
      <c r="D52" s="187"/>
      <c r="E52" s="187"/>
      <c r="F52" s="187"/>
      <c r="G52" s="187"/>
      <c r="H52" s="187"/>
      <c r="I52" s="187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</row>
    <row r="53" spans="1:22" ht="15.75" customHeight="1">
      <c r="A53" s="187"/>
      <c r="B53" s="187"/>
      <c r="C53" s="187"/>
      <c r="D53" s="187"/>
      <c r="E53" s="187"/>
      <c r="F53" s="187"/>
      <c r="G53" s="187"/>
      <c r="H53" s="187"/>
      <c r="I53" s="187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</row>
    <row r="54" spans="1:22" ht="15.75" customHeight="1">
      <c r="A54" s="187"/>
      <c r="B54" s="187"/>
      <c r="C54" s="187"/>
      <c r="D54" s="187"/>
      <c r="E54" s="187"/>
      <c r="F54" s="187"/>
      <c r="G54" s="187"/>
      <c r="H54" s="187"/>
      <c r="I54" s="187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</row>
    <row r="55" spans="1:22" ht="15.75" customHeight="1">
      <c r="A55" s="187"/>
      <c r="B55" s="187"/>
      <c r="C55" s="187"/>
      <c r="D55" s="187"/>
      <c r="E55" s="187"/>
      <c r="F55" s="187"/>
      <c r="G55" s="187"/>
      <c r="H55" s="187"/>
      <c r="I55" s="187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</row>
    <row r="56" spans="1:22" ht="15.75" customHeight="1">
      <c r="A56" s="187"/>
      <c r="B56" s="187"/>
      <c r="C56" s="187"/>
      <c r="D56" s="187"/>
      <c r="E56" s="187"/>
      <c r="F56" s="187"/>
      <c r="G56" s="187"/>
      <c r="H56" s="187"/>
      <c r="I56" s="187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</row>
    <row r="57" spans="1:22" ht="15.75" customHeight="1">
      <c r="A57" s="187"/>
      <c r="B57" s="187"/>
      <c r="C57" s="187"/>
      <c r="D57" s="187"/>
      <c r="E57" s="187"/>
      <c r="F57" s="187"/>
      <c r="G57" s="187"/>
      <c r="H57" s="187"/>
      <c r="I57" s="187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</row>
    <row r="58" spans="1:22" ht="15.75" customHeight="1">
      <c r="A58" s="187"/>
      <c r="B58" s="187"/>
      <c r="C58" s="187"/>
      <c r="D58" s="187"/>
      <c r="E58" s="187"/>
      <c r="F58" s="187"/>
      <c r="G58" s="187"/>
      <c r="H58" s="187"/>
      <c r="I58" s="187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</row>
    <row r="59" spans="1:22" ht="15.75" customHeight="1">
      <c r="A59" s="187"/>
      <c r="B59" s="187"/>
      <c r="C59" s="187"/>
      <c r="D59" s="187"/>
      <c r="E59" s="187"/>
      <c r="F59" s="187"/>
      <c r="G59" s="187"/>
      <c r="H59" s="187"/>
      <c r="I59" s="187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</row>
    <row r="60" spans="1:22" ht="15.75" customHeight="1">
      <c r="A60" s="187"/>
      <c r="B60" s="187"/>
      <c r="C60" s="187"/>
      <c r="D60" s="187"/>
      <c r="E60" s="187"/>
      <c r="F60" s="187"/>
      <c r="G60" s="187"/>
      <c r="H60" s="187"/>
      <c r="I60" s="187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</row>
    <row r="61" spans="1:22" ht="15.75" customHeight="1">
      <c r="A61" s="187"/>
      <c r="B61" s="187"/>
      <c r="C61" s="187"/>
      <c r="D61" s="187"/>
      <c r="E61" s="187"/>
      <c r="F61" s="187"/>
      <c r="G61" s="187"/>
      <c r="H61" s="187"/>
      <c r="I61" s="187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</row>
    <row r="62" spans="1:22" ht="15.75" customHeight="1">
      <c r="A62" s="187"/>
      <c r="B62" s="187"/>
      <c r="C62" s="187"/>
      <c r="D62" s="187"/>
      <c r="E62" s="187"/>
      <c r="F62" s="187"/>
      <c r="G62" s="187"/>
      <c r="H62" s="187"/>
      <c r="I62" s="187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</row>
    <row r="63" spans="1:22" ht="15.75" customHeight="1">
      <c r="A63" s="187"/>
      <c r="B63" s="187"/>
      <c r="C63" s="187"/>
      <c r="D63" s="187"/>
      <c r="E63" s="187"/>
      <c r="F63" s="187"/>
      <c r="G63" s="187"/>
      <c r="H63" s="187"/>
      <c r="I63" s="187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</row>
    <row r="64" spans="1:22" ht="15.75" customHeight="1">
      <c r="A64" s="187"/>
      <c r="B64" s="187"/>
      <c r="C64" s="187"/>
      <c r="D64" s="187"/>
      <c r="E64" s="187"/>
      <c r="F64" s="187"/>
      <c r="G64" s="187"/>
      <c r="H64" s="187"/>
      <c r="I64" s="187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</row>
    <row r="65" spans="1:22" ht="15.75" customHeight="1">
      <c r="A65" s="187"/>
      <c r="B65" s="187"/>
      <c r="C65" s="187"/>
      <c r="D65" s="187"/>
      <c r="E65" s="187"/>
      <c r="F65" s="187"/>
      <c r="G65" s="187"/>
      <c r="H65" s="187"/>
      <c r="I65" s="187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</row>
    <row r="66" spans="1:22" ht="15.75" customHeight="1">
      <c r="A66" s="187"/>
      <c r="B66" s="187"/>
      <c r="C66" s="187"/>
      <c r="D66" s="187"/>
      <c r="E66" s="187"/>
      <c r="F66" s="187"/>
      <c r="G66" s="187"/>
      <c r="H66" s="187"/>
      <c r="I66" s="187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</row>
    <row r="67" spans="1:22" ht="15.75" customHeight="1">
      <c r="A67" s="187"/>
      <c r="B67" s="187"/>
      <c r="C67" s="187"/>
      <c r="D67" s="187"/>
      <c r="E67" s="187"/>
      <c r="F67" s="187"/>
      <c r="G67" s="187"/>
      <c r="H67" s="187"/>
      <c r="I67" s="187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</row>
    <row r="68" spans="1:22" ht="15.75" customHeight="1">
      <c r="A68" s="187"/>
      <c r="B68" s="187"/>
      <c r="C68" s="187"/>
      <c r="D68" s="187"/>
      <c r="E68" s="187"/>
      <c r="F68" s="187"/>
      <c r="G68" s="187"/>
      <c r="H68" s="187"/>
      <c r="I68" s="187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</row>
    <row r="69" spans="1:22" ht="15.75" customHeight="1">
      <c r="A69" s="187"/>
      <c r="B69" s="187"/>
      <c r="C69" s="187"/>
      <c r="D69" s="187"/>
      <c r="E69" s="187"/>
      <c r="F69" s="187"/>
      <c r="G69" s="187"/>
      <c r="H69" s="187"/>
      <c r="I69" s="187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</row>
    <row r="70" spans="1:22" ht="15.75" customHeight="1">
      <c r="A70" s="187"/>
      <c r="B70" s="187"/>
      <c r="C70" s="187"/>
      <c r="D70" s="187"/>
      <c r="E70" s="187"/>
      <c r="F70" s="187"/>
      <c r="G70" s="187"/>
      <c r="H70" s="187"/>
      <c r="I70" s="187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</row>
    <row r="71" spans="1:22" ht="15.75" customHeight="1">
      <c r="A71" s="187"/>
      <c r="B71" s="187"/>
      <c r="C71" s="187"/>
      <c r="D71" s="187"/>
      <c r="E71" s="187"/>
      <c r="F71" s="187"/>
      <c r="G71" s="187"/>
      <c r="H71" s="187"/>
      <c r="I71" s="187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</row>
    <row r="72" spans="1:22" ht="15.75" customHeight="1">
      <c r="A72" s="187"/>
      <c r="B72" s="187"/>
      <c r="C72" s="187"/>
      <c r="D72" s="187"/>
      <c r="E72" s="187"/>
      <c r="F72" s="187"/>
      <c r="G72" s="187"/>
      <c r="H72" s="187"/>
      <c r="I72" s="187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</row>
    <row r="73" spans="1:22" ht="15.75" customHeight="1">
      <c r="A73" s="187"/>
      <c r="B73" s="187"/>
      <c r="C73" s="187"/>
      <c r="D73" s="187"/>
      <c r="E73" s="187"/>
      <c r="F73" s="187"/>
      <c r="G73" s="187"/>
      <c r="H73" s="187"/>
      <c r="I73" s="187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</row>
    <row r="74" spans="1:22" ht="15.75" customHeight="1">
      <c r="A74" s="187"/>
      <c r="B74" s="187"/>
      <c r="C74" s="187"/>
      <c r="D74" s="187"/>
      <c r="E74" s="187"/>
      <c r="F74" s="187"/>
      <c r="G74" s="187"/>
      <c r="H74" s="187"/>
      <c r="I74" s="187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</row>
    <row r="75" spans="1:22" ht="15.75" customHeight="1">
      <c r="A75" s="187"/>
      <c r="B75" s="187"/>
      <c r="C75" s="187"/>
      <c r="D75" s="187"/>
      <c r="E75" s="187"/>
      <c r="F75" s="187"/>
      <c r="G75" s="187"/>
      <c r="H75" s="187"/>
      <c r="I75" s="187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</row>
    <row r="76" spans="1:22" ht="15.75" customHeight="1">
      <c r="A76" s="187"/>
      <c r="B76" s="187"/>
      <c r="C76" s="187"/>
      <c r="D76" s="187"/>
      <c r="E76" s="187"/>
      <c r="F76" s="187"/>
      <c r="G76" s="187"/>
      <c r="H76" s="187"/>
      <c r="I76" s="187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</row>
    <row r="77" spans="1:22" ht="15.75" customHeight="1">
      <c r="A77" s="187"/>
      <c r="B77" s="187"/>
      <c r="C77" s="187"/>
      <c r="D77" s="187"/>
      <c r="E77" s="187"/>
      <c r="F77" s="187"/>
      <c r="G77" s="187"/>
      <c r="H77" s="187"/>
      <c r="I77" s="187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</row>
    <row r="78" spans="1:22" ht="15.75" customHeight="1">
      <c r="A78" s="187"/>
      <c r="B78" s="187"/>
      <c r="C78" s="187"/>
      <c r="D78" s="187"/>
      <c r="E78" s="187"/>
      <c r="F78" s="187"/>
      <c r="G78" s="187"/>
      <c r="H78" s="187"/>
      <c r="I78" s="187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</row>
    <row r="79" spans="1:22" ht="15.75" customHeight="1">
      <c r="A79" s="187"/>
      <c r="B79" s="187"/>
      <c r="C79" s="187"/>
      <c r="D79" s="187"/>
      <c r="E79" s="187"/>
      <c r="F79" s="187"/>
      <c r="G79" s="187"/>
      <c r="H79" s="187"/>
      <c r="I79" s="187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</row>
    <row r="80" spans="1:22" ht="15.75" customHeight="1">
      <c r="A80" s="187"/>
      <c r="B80" s="187"/>
      <c r="C80" s="187"/>
      <c r="D80" s="187"/>
      <c r="E80" s="187"/>
      <c r="F80" s="187"/>
      <c r="G80" s="187"/>
      <c r="H80" s="187"/>
      <c r="I80" s="187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</row>
    <row r="81" spans="1:22" ht="15.75" customHeight="1">
      <c r="A81" s="187"/>
      <c r="B81" s="187"/>
      <c r="C81" s="187"/>
      <c r="D81" s="187"/>
      <c r="E81" s="187"/>
      <c r="F81" s="187"/>
      <c r="G81" s="187"/>
      <c r="H81" s="187"/>
      <c r="I81" s="187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</row>
    <row r="82" spans="1:22" ht="15.75" customHeight="1">
      <c r="A82" s="187"/>
      <c r="B82" s="187"/>
      <c r="C82" s="187"/>
      <c r="D82" s="187"/>
      <c r="E82" s="187"/>
      <c r="F82" s="187"/>
      <c r="G82" s="187"/>
      <c r="H82" s="187"/>
      <c r="I82" s="187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</row>
    <row r="83" spans="1:22" ht="15.7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</row>
    <row r="84" spans="1:22" ht="15.75" customHeight="1">
      <c r="A84" s="187"/>
      <c r="B84" s="187"/>
      <c r="C84" s="187"/>
      <c r="D84" s="187"/>
      <c r="E84" s="187"/>
      <c r="F84" s="187"/>
      <c r="G84" s="187"/>
      <c r="H84" s="187"/>
      <c r="I84" s="187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</row>
    <row r="85" spans="1:22" ht="15.75" customHeight="1">
      <c r="A85" s="187"/>
      <c r="B85" s="187"/>
      <c r="C85" s="187"/>
      <c r="D85" s="187"/>
      <c r="E85" s="187"/>
      <c r="F85" s="187"/>
      <c r="G85" s="187"/>
      <c r="H85" s="187"/>
      <c r="I85" s="187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</row>
    <row r="86" spans="1:22" ht="15.75" customHeight="1">
      <c r="A86" s="187"/>
      <c r="B86" s="187"/>
      <c r="C86" s="187"/>
      <c r="D86" s="187"/>
      <c r="E86" s="187"/>
      <c r="F86" s="187"/>
      <c r="G86" s="187"/>
      <c r="H86" s="187"/>
      <c r="I86" s="187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</row>
    <row r="87" spans="1:22" ht="15.75" customHeight="1">
      <c r="A87" s="187"/>
      <c r="B87" s="187"/>
      <c r="C87" s="187"/>
      <c r="D87" s="187"/>
      <c r="E87" s="187"/>
      <c r="F87" s="187"/>
      <c r="G87" s="187"/>
      <c r="H87" s="187"/>
      <c r="I87" s="187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</row>
    <row r="88" spans="1:22" ht="15.75" customHeight="1">
      <c r="A88" s="187"/>
      <c r="B88" s="187"/>
      <c r="C88" s="187"/>
      <c r="D88" s="187"/>
      <c r="E88" s="187"/>
      <c r="F88" s="187"/>
      <c r="G88" s="187"/>
      <c r="H88" s="187"/>
      <c r="I88" s="187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</row>
    <row r="89" spans="1:22" ht="15.75" customHeight="1">
      <c r="A89" s="187"/>
      <c r="B89" s="187"/>
      <c r="C89" s="187"/>
      <c r="D89" s="187"/>
      <c r="E89" s="187"/>
      <c r="F89" s="187"/>
      <c r="G89" s="187"/>
      <c r="H89" s="187"/>
      <c r="I89" s="187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</row>
    <row r="90" spans="1:22" ht="15.75" customHeight="1">
      <c r="A90" s="187"/>
      <c r="B90" s="187"/>
      <c r="C90" s="187"/>
      <c r="D90" s="187"/>
      <c r="E90" s="187"/>
      <c r="F90" s="187"/>
      <c r="G90" s="187"/>
      <c r="H90" s="187"/>
      <c r="I90" s="187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</row>
    <row r="91" spans="1:22" ht="15.75" customHeight="1">
      <c r="A91" s="187"/>
      <c r="B91" s="187"/>
      <c r="C91" s="187"/>
      <c r="D91" s="187"/>
      <c r="E91" s="187"/>
      <c r="F91" s="187"/>
      <c r="G91" s="187"/>
      <c r="H91" s="187"/>
      <c r="I91" s="187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</row>
    <row r="92" spans="1:22" ht="15.75" customHeight="1">
      <c r="A92" s="187"/>
      <c r="B92" s="187"/>
      <c r="C92" s="187"/>
      <c r="D92" s="187"/>
      <c r="E92" s="187"/>
      <c r="F92" s="187"/>
      <c r="G92" s="187"/>
      <c r="H92" s="187"/>
      <c r="I92" s="187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</row>
    <row r="93" spans="1:22" ht="15.75" customHeight="1">
      <c r="A93" s="187"/>
      <c r="B93" s="187"/>
      <c r="C93" s="187"/>
      <c r="D93" s="187"/>
      <c r="E93" s="187"/>
      <c r="F93" s="187"/>
      <c r="G93" s="187"/>
      <c r="H93" s="187"/>
      <c r="I93" s="187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</row>
    <row r="94" spans="1:22" ht="15.75" customHeight="1">
      <c r="A94" s="187"/>
      <c r="B94" s="187"/>
      <c r="C94" s="187"/>
      <c r="D94" s="187"/>
      <c r="E94" s="187"/>
      <c r="F94" s="187"/>
      <c r="G94" s="187"/>
      <c r="H94" s="187"/>
      <c r="I94" s="187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</row>
    <row r="95" spans="1:22" ht="15.75" customHeight="1">
      <c r="A95" s="187"/>
      <c r="B95" s="187"/>
      <c r="C95" s="187"/>
      <c r="D95" s="187"/>
      <c r="E95" s="187"/>
      <c r="F95" s="187"/>
      <c r="G95" s="187"/>
      <c r="H95" s="187"/>
      <c r="I95" s="187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</row>
    <row r="96" spans="1:22" ht="15.75" customHeight="1">
      <c r="A96" s="187"/>
      <c r="B96" s="187"/>
      <c r="C96" s="187"/>
      <c r="D96" s="187"/>
      <c r="E96" s="187"/>
      <c r="F96" s="187"/>
      <c r="G96" s="187"/>
      <c r="H96" s="187"/>
      <c r="I96" s="187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</row>
    <row r="97" spans="1:22" ht="15.75" customHeight="1">
      <c r="A97" s="187"/>
      <c r="B97" s="187"/>
      <c r="C97" s="187"/>
      <c r="D97" s="187"/>
      <c r="E97" s="187"/>
      <c r="F97" s="187"/>
      <c r="G97" s="187"/>
      <c r="H97" s="187"/>
      <c r="I97" s="187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</row>
    <row r="98" spans="1:22" ht="15.75" customHeight="1">
      <c r="A98" s="187"/>
      <c r="B98" s="187"/>
      <c r="C98" s="187"/>
      <c r="D98" s="187"/>
      <c r="E98" s="187"/>
      <c r="F98" s="187"/>
      <c r="G98" s="187"/>
      <c r="H98" s="187"/>
      <c r="I98" s="187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</row>
    <row r="99" spans="1:22" ht="15.75" customHeight="1">
      <c r="A99" s="187"/>
      <c r="B99" s="187"/>
      <c r="C99" s="187"/>
      <c r="D99" s="187"/>
      <c r="E99" s="187"/>
      <c r="F99" s="187"/>
      <c r="G99" s="187"/>
      <c r="H99" s="187"/>
      <c r="I99" s="187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</row>
    <row r="100" spans="1:22" ht="15.75" customHeight="1">
      <c r="A100" s="187"/>
      <c r="B100" s="187"/>
      <c r="C100" s="187"/>
      <c r="D100" s="187"/>
      <c r="E100" s="187"/>
      <c r="F100" s="187"/>
      <c r="G100" s="187"/>
      <c r="H100" s="187"/>
      <c r="I100" s="187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</row>
    <row r="101" spans="1:22" ht="15.75" customHeight="1">
      <c r="A101" s="187"/>
      <c r="B101" s="187"/>
      <c r="C101" s="187"/>
      <c r="D101" s="187"/>
      <c r="E101" s="187"/>
      <c r="F101" s="187"/>
      <c r="G101" s="187"/>
      <c r="H101" s="187"/>
      <c r="I101" s="187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</row>
    <row r="102" spans="1:22" ht="15.75" customHeight="1">
      <c r="A102" s="187"/>
      <c r="B102" s="187"/>
      <c r="C102" s="187"/>
      <c r="D102" s="187"/>
      <c r="E102" s="187"/>
      <c r="F102" s="187"/>
      <c r="G102" s="187"/>
      <c r="H102" s="187"/>
      <c r="I102" s="187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</row>
    <row r="103" spans="1:22" ht="15.75" customHeight="1">
      <c r="A103" s="187"/>
      <c r="B103" s="187"/>
      <c r="C103" s="187"/>
      <c r="D103" s="187"/>
      <c r="E103" s="187"/>
      <c r="F103" s="187"/>
      <c r="G103" s="187"/>
      <c r="H103" s="187"/>
      <c r="I103" s="187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</row>
    <row r="104" spans="1:22" ht="15.75" customHeight="1">
      <c r="A104" s="187"/>
      <c r="B104" s="187"/>
      <c r="C104" s="187"/>
      <c r="D104" s="187"/>
      <c r="E104" s="187"/>
      <c r="F104" s="187"/>
      <c r="G104" s="187"/>
      <c r="H104" s="187"/>
      <c r="I104" s="187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</row>
    <row r="105" spans="1:22" ht="15.75" customHeight="1">
      <c r="A105" s="187"/>
      <c r="B105" s="187"/>
      <c r="C105" s="187"/>
      <c r="D105" s="187"/>
      <c r="E105" s="187"/>
      <c r="F105" s="187"/>
      <c r="G105" s="187"/>
      <c r="H105" s="187"/>
      <c r="I105" s="187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</row>
    <row r="106" spans="1:22" ht="15.75" customHeight="1">
      <c r="A106" s="187"/>
      <c r="B106" s="187"/>
      <c r="C106" s="187"/>
      <c r="D106" s="187"/>
      <c r="E106" s="187"/>
      <c r="F106" s="187"/>
      <c r="G106" s="187"/>
      <c r="H106" s="187"/>
      <c r="I106" s="187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</row>
    <row r="107" spans="1:22" ht="15.75" customHeight="1">
      <c r="A107" s="187"/>
      <c r="B107" s="187"/>
      <c r="C107" s="187"/>
      <c r="D107" s="187"/>
      <c r="E107" s="187"/>
      <c r="F107" s="187"/>
      <c r="G107" s="187"/>
      <c r="H107" s="187"/>
      <c r="I107" s="187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</row>
    <row r="108" spans="1:22" ht="15.75" customHeight="1">
      <c r="A108" s="187"/>
      <c r="B108" s="187"/>
      <c r="C108" s="187"/>
      <c r="D108" s="187"/>
      <c r="E108" s="187"/>
      <c r="F108" s="187"/>
      <c r="G108" s="187"/>
      <c r="H108" s="187"/>
      <c r="I108" s="187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</row>
    <row r="109" spans="1:22" ht="15.75" customHeight="1">
      <c r="A109" s="187"/>
      <c r="B109" s="187"/>
      <c r="C109" s="187"/>
      <c r="D109" s="187"/>
      <c r="E109" s="187"/>
      <c r="F109" s="187"/>
      <c r="G109" s="187"/>
      <c r="H109" s="187"/>
      <c r="I109" s="187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</row>
    <row r="110" spans="1:22" ht="15.75" customHeight="1">
      <c r="A110" s="187"/>
      <c r="B110" s="187"/>
      <c r="C110" s="187"/>
      <c r="D110" s="187"/>
      <c r="E110" s="187"/>
      <c r="F110" s="187"/>
      <c r="G110" s="187"/>
      <c r="H110" s="187"/>
      <c r="I110" s="187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</row>
    <row r="111" spans="1:22" ht="15.75" customHeight="1">
      <c r="A111" s="187"/>
      <c r="B111" s="187"/>
      <c r="C111" s="187"/>
      <c r="D111" s="187"/>
      <c r="E111" s="187"/>
      <c r="F111" s="187"/>
      <c r="G111" s="187"/>
      <c r="H111" s="187"/>
      <c r="I111" s="187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</row>
    <row r="112" spans="1:22" ht="15.75" customHeight="1">
      <c r="A112" s="187"/>
      <c r="B112" s="187"/>
      <c r="C112" s="187"/>
      <c r="D112" s="187"/>
      <c r="E112" s="187"/>
      <c r="F112" s="187"/>
      <c r="G112" s="187"/>
      <c r="H112" s="187"/>
      <c r="I112" s="187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</row>
    <row r="113" spans="1:22" ht="15.75" customHeight="1">
      <c r="A113" s="187"/>
      <c r="B113" s="187"/>
      <c r="C113" s="187"/>
      <c r="D113" s="187"/>
      <c r="E113" s="187"/>
      <c r="F113" s="187"/>
      <c r="G113" s="187"/>
      <c r="H113" s="187"/>
      <c r="I113" s="187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</row>
    <row r="114" spans="1:22" ht="15.75" customHeight="1">
      <c r="A114" s="187"/>
      <c r="B114" s="187"/>
      <c r="C114" s="187"/>
      <c r="D114" s="187"/>
      <c r="E114" s="187"/>
      <c r="F114" s="187"/>
      <c r="G114" s="187"/>
      <c r="H114" s="187"/>
      <c r="I114" s="187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</row>
    <row r="115" spans="1:22" ht="15.75" customHeight="1">
      <c r="A115" s="187"/>
      <c r="B115" s="187"/>
      <c r="C115" s="187"/>
      <c r="D115" s="187"/>
      <c r="E115" s="187"/>
      <c r="F115" s="187"/>
      <c r="G115" s="187"/>
      <c r="H115" s="187"/>
      <c r="I115" s="187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</row>
    <row r="116" spans="1:22" ht="15.75" customHeight="1">
      <c r="A116" s="187"/>
      <c r="B116" s="187"/>
      <c r="C116" s="187"/>
      <c r="D116" s="187"/>
      <c r="E116" s="187"/>
      <c r="F116" s="187"/>
      <c r="G116" s="187"/>
      <c r="H116" s="187"/>
      <c r="I116" s="187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</row>
    <row r="117" spans="1:22" ht="15.75" customHeight="1">
      <c r="A117" s="187"/>
      <c r="B117" s="187"/>
      <c r="C117" s="187"/>
      <c r="D117" s="187"/>
      <c r="E117" s="187"/>
      <c r="F117" s="187"/>
      <c r="G117" s="187"/>
      <c r="H117" s="187"/>
      <c r="I117" s="187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</row>
    <row r="118" spans="1:22" ht="15.75" customHeight="1">
      <c r="A118" s="187"/>
      <c r="B118" s="187"/>
      <c r="C118" s="187"/>
      <c r="D118" s="187"/>
      <c r="E118" s="187"/>
      <c r="F118" s="187"/>
      <c r="G118" s="187"/>
      <c r="H118" s="187"/>
      <c r="I118" s="187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</row>
    <row r="119" spans="1:22" ht="15.75" customHeight="1">
      <c r="A119" s="187"/>
      <c r="B119" s="187"/>
      <c r="C119" s="187"/>
      <c r="D119" s="187"/>
      <c r="E119" s="187"/>
      <c r="F119" s="187"/>
      <c r="G119" s="187"/>
      <c r="H119" s="187"/>
      <c r="I119" s="187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</row>
    <row r="120" spans="1:22" ht="15.75" customHeight="1">
      <c r="A120" s="187"/>
      <c r="B120" s="187"/>
      <c r="C120" s="187"/>
      <c r="D120" s="187"/>
      <c r="E120" s="187"/>
      <c r="F120" s="187"/>
      <c r="G120" s="187"/>
      <c r="H120" s="187"/>
      <c r="I120" s="187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</row>
    <row r="121" spans="1:22" ht="15.75" customHeight="1">
      <c r="A121" s="187"/>
      <c r="B121" s="187"/>
      <c r="C121" s="187"/>
      <c r="D121" s="187"/>
      <c r="E121" s="187"/>
      <c r="F121" s="187"/>
      <c r="G121" s="187"/>
      <c r="H121" s="187"/>
      <c r="I121" s="187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</row>
    <row r="122" spans="1:22" ht="15.75" customHeight="1">
      <c r="A122" s="187"/>
      <c r="B122" s="187"/>
      <c r="C122" s="187"/>
      <c r="D122" s="187"/>
      <c r="E122" s="187"/>
      <c r="F122" s="187"/>
      <c r="G122" s="187"/>
      <c r="H122" s="187"/>
      <c r="I122" s="187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</row>
    <row r="123" spans="1:22" ht="15.75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</row>
    <row r="124" spans="1:22" ht="15.75" customHeight="1">
      <c r="A124" s="187"/>
      <c r="B124" s="187"/>
      <c r="C124" s="187"/>
      <c r="D124" s="187"/>
      <c r="E124" s="187"/>
      <c r="F124" s="187"/>
      <c r="G124" s="187"/>
      <c r="H124" s="187"/>
      <c r="I124" s="187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</row>
    <row r="125" spans="1:22" ht="15.75" customHeight="1">
      <c r="A125" s="187"/>
      <c r="B125" s="187"/>
      <c r="C125" s="187"/>
      <c r="D125" s="187"/>
      <c r="E125" s="187"/>
      <c r="F125" s="187"/>
      <c r="G125" s="187"/>
      <c r="H125" s="187"/>
      <c r="I125" s="187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</row>
    <row r="126" spans="1:22" ht="15.75" customHeight="1">
      <c r="A126" s="187"/>
      <c r="B126" s="187"/>
      <c r="C126" s="187"/>
      <c r="D126" s="187"/>
      <c r="E126" s="187"/>
      <c r="F126" s="187"/>
      <c r="G126" s="187"/>
      <c r="H126" s="187"/>
      <c r="I126" s="187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</row>
    <row r="127" spans="1:22" ht="15.75" customHeight="1">
      <c r="A127" s="187"/>
      <c r="B127" s="187"/>
      <c r="C127" s="187"/>
      <c r="D127" s="187"/>
      <c r="E127" s="187"/>
      <c r="F127" s="187"/>
      <c r="G127" s="187"/>
      <c r="H127" s="187"/>
      <c r="I127" s="187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</row>
    <row r="128" spans="1:22" ht="15.75" customHeight="1">
      <c r="A128" s="187"/>
      <c r="B128" s="187"/>
      <c r="C128" s="187"/>
      <c r="D128" s="187"/>
      <c r="E128" s="187"/>
      <c r="F128" s="187"/>
      <c r="G128" s="187"/>
      <c r="H128" s="187"/>
      <c r="I128" s="187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</row>
    <row r="129" spans="1:22" ht="15.75" customHeight="1">
      <c r="A129" s="187"/>
      <c r="B129" s="187"/>
      <c r="C129" s="187"/>
      <c r="D129" s="187"/>
      <c r="E129" s="187"/>
      <c r="F129" s="187"/>
      <c r="G129" s="187"/>
      <c r="H129" s="187"/>
      <c r="I129" s="187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</row>
    <row r="130" spans="1:22" ht="15.75" customHeight="1">
      <c r="A130" s="187"/>
      <c r="B130" s="187"/>
      <c r="C130" s="187"/>
      <c r="D130" s="187"/>
      <c r="E130" s="187"/>
      <c r="F130" s="187"/>
      <c r="G130" s="187"/>
      <c r="H130" s="187"/>
      <c r="I130" s="187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</row>
    <row r="131" spans="1:22" ht="15.75" customHeight="1">
      <c r="A131" s="187"/>
      <c r="B131" s="187"/>
      <c r="C131" s="187"/>
      <c r="D131" s="187"/>
      <c r="E131" s="187"/>
      <c r="F131" s="187"/>
      <c r="G131" s="187"/>
      <c r="H131" s="187"/>
      <c r="I131" s="187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</row>
    <row r="132" spans="1:22" ht="15.75" customHeight="1">
      <c r="A132" s="187"/>
      <c r="B132" s="187"/>
      <c r="C132" s="187"/>
      <c r="D132" s="187"/>
      <c r="E132" s="187"/>
      <c r="F132" s="187"/>
      <c r="G132" s="187"/>
      <c r="H132" s="187"/>
      <c r="I132" s="187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</row>
    <row r="133" spans="1:22" ht="15.75" customHeight="1">
      <c r="A133" s="187"/>
      <c r="B133" s="187"/>
      <c r="C133" s="187"/>
      <c r="D133" s="187"/>
      <c r="E133" s="187"/>
      <c r="F133" s="187"/>
      <c r="G133" s="187"/>
      <c r="H133" s="187"/>
      <c r="I133" s="187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</row>
    <row r="134" spans="1:22" ht="15.75" customHeight="1">
      <c r="A134" s="187"/>
      <c r="B134" s="187"/>
      <c r="C134" s="187"/>
      <c r="D134" s="187"/>
      <c r="E134" s="187"/>
      <c r="F134" s="187"/>
      <c r="G134" s="187"/>
      <c r="H134" s="187"/>
      <c r="I134" s="187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</row>
    <row r="135" spans="1:22" ht="15.75" customHeight="1">
      <c r="A135" s="187"/>
      <c r="B135" s="187"/>
      <c r="C135" s="187"/>
      <c r="D135" s="187"/>
      <c r="E135" s="187"/>
      <c r="F135" s="187"/>
      <c r="G135" s="187"/>
      <c r="H135" s="187"/>
      <c r="I135" s="187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</row>
    <row r="136" spans="1:22" ht="15.75" customHeight="1">
      <c r="A136" s="187"/>
      <c r="B136" s="187"/>
      <c r="C136" s="187"/>
      <c r="D136" s="187"/>
      <c r="E136" s="187"/>
      <c r="F136" s="187"/>
      <c r="G136" s="187"/>
      <c r="H136" s="187"/>
      <c r="I136" s="187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</row>
    <row r="137" spans="1:22" ht="15.75" customHeight="1">
      <c r="A137" s="187"/>
      <c r="B137" s="187"/>
      <c r="C137" s="187"/>
      <c r="D137" s="187"/>
      <c r="E137" s="187"/>
      <c r="F137" s="187"/>
      <c r="G137" s="187"/>
      <c r="H137" s="187"/>
      <c r="I137" s="187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</row>
    <row r="138" spans="1:22" ht="15.75" customHeight="1">
      <c r="A138" s="187"/>
      <c r="B138" s="187"/>
      <c r="C138" s="187"/>
      <c r="D138" s="187"/>
      <c r="E138" s="187"/>
      <c r="F138" s="187"/>
      <c r="G138" s="187"/>
      <c r="H138" s="187"/>
      <c r="I138" s="187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</row>
    <row r="139" spans="1:22" ht="15.75" customHeight="1">
      <c r="A139" s="187"/>
      <c r="B139" s="187"/>
      <c r="C139" s="187"/>
      <c r="D139" s="187"/>
      <c r="E139" s="187"/>
      <c r="F139" s="187"/>
      <c r="G139" s="187"/>
      <c r="H139" s="187"/>
      <c r="I139" s="187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</row>
    <row r="140" spans="1:22" ht="15.75" customHeight="1">
      <c r="A140" s="187"/>
      <c r="B140" s="187"/>
      <c r="C140" s="187"/>
      <c r="D140" s="187"/>
      <c r="E140" s="187"/>
      <c r="F140" s="187"/>
      <c r="G140" s="187"/>
      <c r="H140" s="187"/>
      <c r="I140" s="187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</row>
    <row r="141" spans="1:22" ht="15.75" customHeight="1">
      <c r="A141" s="187"/>
      <c r="B141" s="187"/>
      <c r="C141" s="187"/>
      <c r="D141" s="187"/>
      <c r="E141" s="187"/>
      <c r="F141" s="187"/>
      <c r="G141" s="187"/>
      <c r="H141" s="187"/>
      <c r="I141" s="187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</row>
    <row r="142" spans="1:22" ht="15.75" customHeight="1">
      <c r="A142" s="187"/>
      <c r="B142" s="187"/>
      <c r="C142" s="187"/>
      <c r="D142" s="187"/>
      <c r="E142" s="187"/>
      <c r="F142" s="187"/>
      <c r="G142" s="187"/>
      <c r="H142" s="187"/>
      <c r="I142" s="187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</row>
    <row r="143" spans="1:22" ht="15.75" customHeight="1">
      <c r="A143" s="187"/>
      <c r="B143" s="187"/>
      <c r="C143" s="187"/>
      <c r="D143" s="187"/>
      <c r="E143" s="187"/>
      <c r="F143" s="187"/>
      <c r="G143" s="187"/>
      <c r="H143" s="187"/>
      <c r="I143" s="187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</row>
    <row r="144" spans="1:22" ht="15.75" customHeight="1">
      <c r="A144" s="187"/>
      <c r="B144" s="187"/>
      <c r="C144" s="187"/>
      <c r="D144" s="187"/>
      <c r="E144" s="187"/>
      <c r="F144" s="187"/>
      <c r="G144" s="187"/>
      <c r="H144" s="187"/>
      <c r="I144" s="187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</row>
    <row r="145" spans="1:22" ht="15.75" customHeight="1">
      <c r="A145" s="187"/>
      <c r="B145" s="187"/>
      <c r="C145" s="187"/>
      <c r="D145" s="187"/>
      <c r="E145" s="187"/>
      <c r="F145" s="187"/>
      <c r="G145" s="187"/>
      <c r="H145" s="187"/>
      <c r="I145" s="187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</row>
    <row r="146" spans="1:22" ht="15.75" customHeight="1">
      <c r="A146" s="187"/>
      <c r="B146" s="187"/>
      <c r="C146" s="187"/>
      <c r="D146" s="187"/>
      <c r="E146" s="187"/>
      <c r="F146" s="187"/>
      <c r="G146" s="187"/>
      <c r="H146" s="187"/>
      <c r="I146" s="187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</row>
    <row r="147" spans="1:22" ht="15.75" customHeight="1">
      <c r="A147" s="187"/>
      <c r="B147" s="187"/>
      <c r="C147" s="187"/>
      <c r="D147" s="187"/>
      <c r="E147" s="187"/>
      <c r="F147" s="187"/>
      <c r="G147" s="187"/>
      <c r="H147" s="187"/>
      <c r="I147" s="187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</row>
    <row r="148" spans="1:22" ht="15.75" customHeight="1">
      <c r="A148" s="187"/>
      <c r="B148" s="187"/>
      <c r="C148" s="187"/>
      <c r="D148" s="187"/>
      <c r="E148" s="187"/>
      <c r="F148" s="187"/>
      <c r="G148" s="187"/>
      <c r="H148" s="187"/>
      <c r="I148" s="187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</row>
    <row r="149" spans="1:22" ht="15.75" customHeight="1">
      <c r="A149" s="187"/>
      <c r="B149" s="187"/>
      <c r="C149" s="187"/>
      <c r="D149" s="187"/>
      <c r="E149" s="187"/>
      <c r="F149" s="187"/>
      <c r="G149" s="187"/>
      <c r="H149" s="187"/>
      <c r="I149" s="187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</row>
    <row r="150" spans="1:22" ht="15.75" customHeight="1">
      <c r="A150" s="187"/>
      <c r="B150" s="187"/>
      <c r="C150" s="187"/>
      <c r="D150" s="187"/>
      <c r="E150" s="187"/>
      <c r="F150" s="187"/>
      <c r="G150" s="187"/>
      <c r="H150" s="187"/>
      <c r="I150" s="187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</row>
    <row r="151" spans="1:22" ht="15.75" customHeight="1">
      <c r="A151" s="187"/>
      <c r="B151" s="187"/>
      <c r="C151" s="187"/>
      <c r="D151" s="187"/>
      <c r="E151" s="187"/>
      <c r="F151" s="187"/>
      <c r="G151" s="187"/>
      <c r="H151" s="187"/>
      <c r="I151" s="187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</row>
    <row r="152" spans="1:22" ht="15.75" customHeight="1">
      <c r="A152" s="187"/>
      <c r="B152" s="187"/>
      <c r="C152" s="187"/>
      <c r="D152" s="187"/>
      <c r="E152" s="187"/>
      <c r="F152" s="187"/>
      <c r="G152" s="187"/>
      <c r="H152" s="187"/>
      <c r="I152" s="187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</row>
    <row r="153" spans="1:22" ht="15.75" customHeight="1">
      <c r="A153" s="187"/>
      <c r="B153" s="187"/>
      <c r="C153" s="187"/>
      <c r="D153" s="187"/>
      <c r="E153" s="187"/>
      <c r="F153" s="187"/>
      <c r="G153" s="187"/>
      <c r="H153" s="187"/>
      <c r="I153" s="187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</row>
    <row r="154" spans="1:22" ht="15.75" customHeight="1">
      <c r="A154" s="187"/>
      <c r="B154" s="187"/>
      <c r="C154" s="187"/>
      <c r="D154" s="187"/>
      <c r="E154" s="187"/>
      <c r="F154" s="187"/>
      <c r="G154" s="187"/>
      <c r="H154" s="187"/>
      <c r="I154" s="187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</row>
    <row r="155" spans="1:22" ht="15.75" customHeight="1">
      <c r="A155" s="187"/>
      <c r="B155" s="187"/>
      <c r="C155" s="187"/>
      <c r="D155" s="187"/>
      <c r="E155" s="187"/>
      <c r="F155" s="187"/>
      <c r="G155" s="187"/>
      <c r="H155" s="187"/>
      <c r="I155" s="187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</row>
    <row r="156" spans="1:22" ht="15.75" customHeight="1">
      <c r="A156" s="187"/>
      <c r="B156" s="187"/>
      <c r="C156" s="187"/>
      <c r="D156" s="187"/>
      <c r="E156" s="187"/>
      <c r="F156" s="187"/>
      <c r="G156" s="187"/>
      <c r="H156" s="187"/>
      <c r="I156" s="187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</row>
    <row r="157" spans="1:22" ht="15.75" customHeight="1">
      <c r="A157" s="187"/>
      <c r="B157" s="187"/>
      <c r="C157" s="187"/>
      <c r="D157" s="187"/>
      <c r="E157" s="187"/>
      <c r="F157" s="187"/>
      <c r="G157" s="187"/>
      <c r="H157" s="187"/>
      <c r="I157" s="187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</row>
    <row r="158" spans="1:22" ht="15.75" customHeight="1">
      <c r="A158" s="187"/>
      <c r="B158" s="187"/>
      <c r="C158" s="187"/>
      <c r="D158" s="187"/>
      <c r="E158" s="187"/>
      <c r="F158" s="187"/>
      <c r="G158" s="187"/>
      <c r="H158" s="187"/>
      <c r="I158" s="187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</row>
    <row r="159" spans="1:22" ht="15.75" customHeight="1">
      <c r="A159" s="187"/>
      <c r="B159" s="187"/>
      <c r="C159" s="187"/>
      <c r="D159" s="187"/>
      <c r="E159" s="187"/>
      <c r="F159" s="187"/>
      <c r="G159" s="187"/>
      <c r="H159" s="187"/>
      <c r="I159" s="187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</row>
    <row r="160" spans="1:22" ht="15.75" customHeight="1">
      <c r="A160" s="187"/>
      <c r="B160" s="187"/>
      <c r="C160" s="187"/>
      <c r="D160" s="187"/>
      <c r="E160" s="187"/>
      <c r="F160" s="187"/>
      <c r="G160" s="187"/>
      <c r="H160" s="187"/>
      <c r="I160" s="187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</row>
    <row r="161" spans="1:22" ht="15.75" customHeight="1">
      <c r="A161" s="187"/>
      <c r="B161" s="187"/>
      <c r="C161" s="187"/>
      <c r="D161" s="187"/>
      <c r="E161" s="187"/>
      <c r="F161" s="187"/>
      <c r="G161" s="187"/>
      <c r="H161" s="187"/>
      <c r="I161" s="187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</row>
    <row r="162" spans="1:22" ht="15.75" customHeight="1">
      <c r="A162" s="187"/>
      <c r="B162" s="187"/>
      <c r="C162" s="187"/>
      <c r="D162" s="187"/>
      <c r="E162" s="187"/>
      <c r="F162" s="187"/>
      <c r="G162" s="187"/>
      <c r="H162" s="187"/>
      <c r="I162" s="187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</row>
    <row r="163" spans="1:22" ht="15.75" customHeight="1">
      <c r="A163" s="187"/>
      <c r="B163" s="187"/>
      <c r="C163" s="187"/>
      <c r="D163" s="187"/>
      <c r="E163" s="187"/>
      <c r="F163" s="187"/>
      <c r="G163" s="187"/>
      <c r="H163" s="187"/>
      <c r="I163" s="187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</row>
    <row r="164" spans="1:22" ht="15.75" customHeight="1">
      <c r="A164" s="187"/>
      <c r="B164" s="187"/>
      <c r="C164" s="187"/>
      <c r="D164" s="187"/>
      <c r="E164" s="187"/>
      <c r="F164" s="187"/>
      <c r="G164" s="187"/>
      <c r="H164" s="187"/>
      <c r="I164" s="187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</row>
    <row r="165" spans="1:22" ht="15.75" customHeight="1">
      <c r="A165" s="187"/>
      <c r="B165" s="187"/>
      <c r="C165" s="187"/>
      <c r="D165" s="187"/>
      <c r="E165" s="187"/>
      <c r="F165" s="187"/>
      <c r="G165" s="187"/>
      <c r="H165" s="187"/>
      <c r="I165" s="187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</row>
    <row r="166" spans="1:22" ht="15.75" customHeight="1">
      <c r="A166" s="187"/>
      <c r="B166" s="187"/>
      <c r="C166" s="187"/>
      <c r="D166" s="187"/>
      <c r="E166" s="187"/>
      <c r="F166" s="187"/>
      <c r="G166" s="187"/>
      <c r="H166" s="187"/>
      <c r="I166" s="187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</row>
    <row r="167" spans="1:22" ht="15.75" customHeight="1">
      <c r="A167" s="187"/>
      <c r="B167" s="187"/>
      <c r="C167" s="187"/>
      <c r="D167" s="187"/>
      <c r="E167" s="187"/>
      <c r="F167" s="187"/>
      <c r="G167" s="187"/>
      <c r="H167" s="187"/>
      <c r="I167" s="187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</row>
    <row r="168" spans="1:22" ht="15.75" customHeight="1">
      <c r="A168" s="187"/>
      <c r="B168" s="187"/>
      <c r="C168" s="187"/>
      <c r="D168" s="187"/>
      <c r="E168" s="187"/>
      <c r="F168" s="187"/>
      <c r="G168" s="187"/>
      <c r="H168" s="187"/>
      <c r="I168" s="187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</row>
    <row r="169" spans="1:22" ht="15.75" customHeight="1">
      <c r="A169" s="187"/>
      <c r="B169" s="187"/>
      <c r="C169" s="187"/>
      <c r="D169" s="187"/>
      <c r="E169" s="187"/>
      <c r="F169" s="187"/>
      <c r="G169" s="187"/>
      <c r="H169" s="187"/>
      <c r="I169" s="187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</row>
    <row r="170" spans="1:22" ht="15.75" customHeight="1">
      <c r="A170" s="187"/>
      <c r="B170" s="187"/>
      <c r="C170" s="187"/>
      <c r="D170" s="187"/>
      <c r="E170" s="187"/>
      <c r="F170" s="187"/>
      <c r="G170" s="187"/>
      <c r="H170" s="187"/>
      <c r="I170" s="187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</row>
    <row r="171" spans="1:22" ht="15.75" customHeight="1">
      <c r="A171" s="187"/>
      <c r="B171" s="187"/>
      <c r="C171" s="187"/>
      <c r="D171" s="187"/>
      <c r="E171" s="187"/>
      <c r="F171" s="187"/>
      <c r="G171" s="187"/>
      <c r="H171" s="187"/>
      <c r="I171" s="187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</row>
    <row r="172" spans="1:22" ht="15.75" customHeight="1">
      <c r="A172" s="187"/>
      <c r="B172" s="187"/>
      <c r="C172" s="187"/>
      <c r="D172" s="187"/>
      <c r="E172" s="187"/>
      <c r="F172" s="187"/>
      <c r="G172" s="187"/>
      <c r="H172" s="187"/>
      <c r="I172" s="187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</row>
    <row r="173" spans="1:22" ht="15.75" customHeight="1">
      <c r="A173" s="187"/>
      <c r="B173" s="187"/>
      <c r="C173" s="187"/>
      <c r="D173" s="187"/>
      <c r="E173" s="187"/>
      <c r="F173" s="187"/>
      <c r="G173" s="187"/>
      <c r="H173" s="187"/>
      <c r="I173" s="187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</row>
    <row r="174" spans="1:22" ht="15.75" customHeight="1">
      <c r="A174" s="187"/>
      <c r="B174" s="187"/>
      <c r="C174" s="187"/>
      <c r="D174" s="187"/>
      <c r="E174" s="187"/>
      <c r="F174" s="187"/>
      <c r="G174" s="187"/>
      <c r="H174" s="187"/>
      <c r="I174" s="187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</row>
    <row r="175" spans="1:22" ht="15.75" customHeight="1">
      <c r="A175" s="187"/>
      <c r="B175" s="187"/>
      <c r="C175" s="187"/>
      <c r="D175" s="187"/>
      <c r="E175" s="187"/>
      <c r="F175" s="187"/>
      <c r="G175" s="187"/>
      <c r="H175" s="187"/>
      <c r="I175" s="187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</row>
    <row r="176" spans="1:22" ht="15.75" customHeight="1">
      <c r="A176" s="187"/>
      <c r="B176" s="187"/>
      <c r="C176" s="187"/>
      <c r="D176" s="187"/>
      <c r="E176" s="187"/>
      <c r="F176" s="187"/>
      <c r="G176" s="187"/>
      <c r="H176" s="187"/>
      <c r="I176" s="187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</row>
    <row r="177" spans="1:22" ht="15.75" customHeight="1">
      <c r="A177" s="187"/>
      <c r="B177" s="187"/>
      <c r="C177" s="187"/>
      <c r="D177" s="187"/>
      <c r="E177" s="187"/>
      <c r="F177" s="187"/>
      <c r="G177" s="187"/>
      <c r="H177" s="187"/>
      <c r="I177" s="187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</row>
    <row r="178" spans="1:22" ht="15.75" customHeight="1">
      <c r="A178" s="187"/>
      <c r="B178" s="187"/>
      <c r="C178" s="187"/>
      <c r="D178" s="187"/>
      <c r="E178" s="187"/>
      <c r="F178" s="187"/>
      <c r="G178" s="187"/>
      <c r="H178" s="187"/>
      <c r="I178" s="187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</row>
    <row r="179" spans="1:22" ht="15.75" customHeight="1">
      <c r="A179" s="187"/>
      <c r="B179" s="187"/>
      <c r="C179" s="187"/>
      <c r="D179" s="187"/>
      <c r="E179" s="187"/>
      <c r="F179" s="187"/>
      <c r="G179" s="187"/>
      <c r="H179" s="187"/>
      <c r="I179" s="187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</row>
    <row r="180" spans="1:22" ht="15.75" customHeight="1">
      <c r="A180" s="187"/>
      <c r="B180" s="187"/>
      <c r="C180" s="187"/>
      <c r="D180" s="187"/>
      <c r="E180" s="187"/>
      <c r="F180" s="187"/>
      <c r="G180" s="187"/>
      <c r="H180" s="187"/>
      <c r="I180" s="187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</row>
    <row r="181" spans="1:22" ht="15.75" customHeight="1">
      <c r="A181" s="187"/>
      <c r="B181" s="187"/>
      <c r="C181" s="187"/>
      <c r="D181" s="187"/>
      <c r="E181" s="187"/>
      <c r="F181" s="187"/>
      <c r="G181" s="187"/>
      <c r="H181" s="187"/>
      <c r="I181" s="187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</row>
    <row r="182" spans="1:22" ht="15.75" customHeight="1">
      <c r="A182" s="187"/>
      <c r="B182" s="187"/>
      <c r="C182" s="187"/>
      <c r="D182" s="187"/>
      <c r="E182" s="187"/>
      <c r="F182" s="187"/>
      <c r="G182" s="187"/>
      <c r="H182" s="187"/>
      <c r="I182" s="187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</row>
    <row r="183" spans="1:22" ht="15.75" customHeight="1">
      <c r="A183" s="187"/>
      <c r="B183" s="187"/>
      <c r="C183" s="187"/>
      <c r="D183" s="187"/>
      <c r="E183" s="187"/>
      <c r="F183" s="187"/>
      <c r="G183" s="187"/>
      <c r="H183" s="187"/>
      <c r="I183" s="187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</row>
    <row r="184" spans="1:22" ht="15.75" customHeight="1">
      <c r="A184" s="187"/>
      <c r="B184" s="187"/>
      <c r="C184" s="187"/>
      <c r="D184" s="187"/>
      <c r="E184" s="187"/>
      <c r="F184" s="187"/>
      <c r="G184" s="187"/>
      <c r="H184" s="187"/>
      <c r="I184" s="187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</row>
    <row r="185" spans="1:22" ht="15.75" customHeight="1">
      <c r="A185" s="187"/>
      <c r="B185" s="187"/>
      <c r="C185" s="187"/>
      <c r="D185" s="187"/>
      <c r="E185" s="187"/>
      <c r="F185" s="187"/>
      <c r="G185" s="187"/>
      <c r="H185" s="187"/>
      <c r="I185" s="187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</row>
    <row r="186" spans="1:22" ht="15.75" customHeight="1">
      <c r="A186" s="187"/>
      <c r="B186" s="187"/>
      <c r="C186" s="187"/>
      <c r="D186" s="187"/>
      <c r="E186" s="187"/>
      <c r="F186" s="187"/>
      <c r="G186" s="187"/>
      <c r="H186" s="187"/>
      <c r="I186" s="187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</row>
    <row r="187" spans="1:22" ht="15.75" customHeight="1">
      <c r="A187" s="187"/>
      <c r="B187" s="187"/>
      <c r="C187" s="187"/>
      <c r="D187" s="187"/>
      <c r="E187" s="187"/>
      <c r="F187" s="187"/>
      <c r="G187" s="187"/>
      <c r="H187" s="187"/>
      <c r="I187" s="187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</row>
    <row r="188" spans="1:22" ht="15.75" customHeight="1">
      <c r="A188" s="187"/>
      <c r="B188" s="187"/>
      <c r="C188" s="187"/>
      <c r="D188" s="187"/>
      <c r="E188" s="187"/>
      <c r="F188" s="187"/>
      <c r="G188" s="187"/>
      <c r="H188" s="187"/>
      <c r="I188" s="187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</row>
    <row r="189" spans="1:22" ht="15.75" customHeight="1">
      <c r="A189" s="187"/>
      <c r="B189" s="187"/>
      <c r="C189" s="187"/>
      <c r="D189" s="187"/>
      <c r="E189" s="187"/>
      <c r="F189" s="187"/>
      <c r="G189" s="187"/>
      <c r="H189" s="187"/>
      <c r="I189" s="187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</row>
    <row r="190" spans="1:22" ht="15.75" customHeight="1">
      <c r="A190" s="187"/>
      <c r="B190" s="187"/>
      <c r="C190" s="187"/>
      <c r="D190" s="187"/>
      <c r="E190" s="187"/>
      <c r="F190" s="187"/>
      <c r="G190" s="187"/>
      <c r="H190" s="187"/>
      <c r="I190" s="187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</row>
    <row r="191" spans="1:22" ht="15.75" customHeight="1">
      <c r="A191" s="187"/>
      <c r="B191" s="187"/>
      <c r="C191" s="187"/>
      <c r="D191" s="187"/>
      <c r="E191" s="187"/>
      <c r="F191" s="187"/>
      <c r="G191" s="187"/>
      <c r="H191" s="187"/>
      <c r="I191" s="187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</row>
    <row r="192" spans="1:22" ht="15.75" customHeight="1">
      <c r="A192" s="187"/>
      <c r="B192" s="187"/>
      <c r="C192" s="187"/>
      <c r="D192" s="187"/>
      <c r="E192" s="187"/>
      <c r="F192" s="187"/>
      <c r="G192" s="187"/>
      <c r="H192" s="187"/>
      <c r="I192" s="187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</row>
    <row r="193" spans="1:22" ht="15.75" customHeight="1">
      <c r="A193" s="187"/>
      <c r="B193" s="187"/>
      <c r="C193" s="187"/>
      <c r="D193" s="187"/>
      <c r="E193" s="187"/>
      <c r="F193" s="187"/>
      <c r="G193" s="187"/>
      <c r="H193" s="187"/>
      <c r="I193" s="187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</row>
    <row r="194" spans="1:22" ht="15.75" customHeight="1">
      <c r="A194" s="187"/>
      <c r="B194" s="187"/>
      <c r="C194" s="187"/>
      <c r="D194" s="187"/>
      <c r="E194" s="187"/>
      <c r="F194" s="187"/>
      <c r="G194" s="187"/>
      <c r="H194" s="187"/>
      <c r="I194" s="187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</row>
    <row r="195" spans="1:22" ht="15.75" customHeight="1">
      <c r="A195" s="187"/>
      <c r="B195" s="187"/>
      <c r="C195" s="187"/>
      <c r="D195" s="187"/>
      <c r="E195" s="187"/>
      <c r="F195" s="187"/>
      <c r="G195" s="187"/>
      <c r="H195" s="187"/>
      <c r="I195" s="187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</row>
    <row r="196" spans="1:22" ht="15.75" customHeight="1">
      <c r="A196" s="187"/>
      <c r="B196" s="187"/>
      <c r="C196" s="187"/>
      <c r="D196" s="187"/>
      <c r="E196" s="187"/>
      <c r="F196" s="187"/>
      <c r="G196" s="187"/>
      <c r="H196" s="187"/>
      <c r="I196" s="187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</row>
    <row r="197" spans="1:22" ht="15.75" customHeight="1">
      <c r="A197" s="187"/>
      <c r="B197" s="187"/>
      <c r="C197" s="187"/>
      <c r="D197" s="187"/>
      <c r="E197" s="187"/>
      <c r="F197" s="187"/>
      <c r="G197" s="187"/>
      <c r="H197" s="187"/>
      <c r="I197" s="187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</row>
    <row r="198" spans="1:22" ht="15.75" customHeight="1">
      <c r="A198" s="187"/>
      <c r="B198" s="187"/>
      <c r="C198" s="187"/>
      <c r="D198" s="187"/>
      <c r="E198" s="187"/>
      <c r="F198" s="187"/>
      <c r="G198" s="187"/>
      <c r="H198" s="187"/>
      <c r="I198" s="187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</row>
    <row r="199" spans="1:22" ht="15.75" customHeight="1">
      <c r="A199" s="187"/>
      <c r="B199" s="187"/>
      <c r="C199" s="187"/>
      <c r="D199" s="187"/>
      <c r="E199" s="187"/>
      <c r="F199" s="187"/>
      <c r="G199" s="187"/>
      <c r="H199" s="187"/>
      <c r="I199" s="187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</row>
    <row r="200" spans="1:22" ht="15.75" customHeight="1">
      <c r="A200" s="187"/>
      <c r="B200" s="187"/>
      <c r="C200" s="187"/>
      <c r="D200" s="187"/>
      <c r="E200" s="187"/>
      <c r="F200" s="187"/>
      <c r="G200" s="187"/>
      <c r="H200" s="187"/>
      <c r="I200" s="187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</row>
    <row r="201" spans="1:22" ht="15.75" customHeight="1">
      <c r="A201" s="187"/>
      <c r="B201" s="187"/>
      <c r="C201" s="187"/>
      <c r="D201" s="187"/>
      <c r="E201" s="187"/>
      <c r="F201" s="187"/>
      <c r="G201" s="187"/>
      <c r="H201" s="187"/>
      <c r="I201" s="187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</row>
    <row r="202" spans="1:22" ht="15.75" customHeight="1">
      <c r="A202" s="187"/>
      <c r="B202" s="187"/>
      <c r="C202" s="187"/>
      <c r="D202" s="187"/>
      <c r="E202" s="187"/>
      <c r="F202" s="187"/>
      <c r="G202" s="187"/>
      <c r="H202" s="187"/>
      <c r="I202" s="187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</row>
    <row r="203" spans="1:22" ht="15.75" customHeight="1">
      <c r="A203" s="187"/>
      <c r="B203" s="187"/>
      <c r="C203" s="187"/>
      <c r="D203" s="187"/>
      <c r="E203" s="187"/>
      <c r="F203" s="187"/>
      <c r="G203" s="187"/>
      <c r="H203" s="187"/>
      <c r="I203" s="187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</row>
    <row r="204" spans="1:22" ht="15.75" customHeight="1">
      <c r="A204" s="187"/>
      <c r="B204" s="187"/>
      <c r="C204" s="187"/>
      <c r="D204" s="187"/>
      <c r="E204" s="187"/>
      <c r="F204" s="187"/>
      <c r="G204" s="187"/>
      <c r="H204" s="187"/>
      <c r="I204" s="187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</row>
    <row r="205" spans="1:22" ht="15.75" customHeight="1">
      <c r="A205" s="187"/>
      <c r="B205" s="187"/>
      <c r="C205" s="187"/>
      <c r="D205" s="187"/>
      <c r="E205" s="187"/>
      <c r="F205" s="187"/>
      <c r="G205" s="187"/>
      <c r="H205" s="187"/>
      <c r="I205" s="187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</row>
    <row r="206" spans="1:22" ht="15.75" customHeight="1">
      <c r="A206" s="187"/>
      <c r="B206" s="187"/>
      <c r="C206" s="187"/>
      <c r="D206" s="187"/>
      <c r="E206" s="187"/>
      <c r="F206" s="187"/>
      <c r="G206" s="187"/>
      <c r="H206" s="187"/>
      <c r="I206" s="187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</row>
    <row r="207" spans="1:22" ht="15.75" customHeight="1">
      <c r="A207" s="187"/>
      <c r="B207" s="187"/>
      <c r="C207" s="187"/>
      <c r="D207" s="187"/>
      <c r="E207" s="187"/>
      <c r="F207" s="187"/>
      <c r="G207" s="187"/>
      <c r="H207" s="187"/>
      <c r="I207" s="187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</row>
    <row r="208" spans="1:22" ht="15.75" customHeight="1">
      <c r="A208" s="187"/>
      <c r="B208" s="187"/>
      <c r="C208" s="187"/>
      <c r="D208" s="187"/>
      <c r="E208" s="187"/>
      <c r="F208" s="187"/>
      <c r="G208" s="187"/>
      <c r="H208" s="187"/>
      <c r="I208" s="187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</row>
    <row r="209" spans="1:22" ht="15.75" customHeight="1">
      <c r="A209" s="187"/>
      <c r="B209" s="187"/>
      <c r="C209" s="187"/>
      <c r="D209" s="187"/>
      <c r="E209" s="187"/>
      <c r="F209" s="187"/>
      <c r="G209" s="187"/>
      <c r="H209" s="187"/>
      <c r="I209" s="187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</row>
    <row r="210" spans="1:22" ht="15.75" customHeight="1">
      <c r="A210" s="187"/>
      <c r="B210" s="187"/>
      <c r="C210" s="187"/>
      <c r="D210" s="187"/>
      <c r="E210" s="187"/>
      <c r="F210" s="187"/>
      <c r="G210" s="187"/>
      <c r="H210" s="187"/>
      <c r="I210" s="187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</row>
    <row r="211" spans="1:22" ht="15.75" customHeight="1">
      <c r="A211" s="187"/>
      <c r="B211" s="187"/>
      <c r="C211" s="187"/>
      <c r="D211" s="187"/>
      <c r="E211" s="187"/>
      <c r="F211" s="187"/>
      <c r="G211" s="187"/>
      <c r="H211" s="187"/>
      <c r="I211" s="187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</row>
    <row r="212" spans="1:22" ht="15.75" customHeight="1">
      <c r="A212" s="187"/>
      <c r="B212" s="187"/>
      <c r="C212" s="187"/>
      <c r="D212" s="187"/>
      <c r="E212" s="187"/>
      <c r="F212" s="187"/>
      <c r="G212" s="187"/>
      <c r="H212" s="187"/>
      <c r="I212" s="187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</row>
    <row r="213" spans="1:22" ht="15.75" customHeight="1">
      <c r="A213" s="187"/>
      <c r="B213" s="187"/>
      <c r="C213" s="187"/>
      <c r="D213" s="187"/>
      <c r="E213" s="187"/>
      <c r="F213" s="187"/>
      <c r="G213" s="187"/>
      <c r="H213" s="187"/>
      <c r="I213" s="187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</row>
    <row r="214" spans="1:22" ht="15.75" customHeight="1">
      <c r="A214" s="187"/>
      <c r="B214" s="187"/>
      <c r="C214" s="187"/>
      <c r="D214" s="187"/>
      <c r="E214" s="187"/>
      <c r="F214" s="187"/>
      <c r="G214" s="187"/>
      <c r="H214" s="187"/>
      <c r="I214" s="187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</row>
    <row r="215" spans="1:22" ht="15.75" customHeight="1">
      <c r="A215" s="187"/>
      <c r="B215" s="187"/>
      <c r="C215" s="187"/>
      <c r="D215" s="187"/>
      <c r="E215" s="187"/>
      <c r="F215" s="187"/>
      <c r="G215" s="187"/>
      <c r="H215" s="187"/>
      <c r="I215" s="187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</row>
    <row r="216" spans="1:22" ht="15.75" customHeight="1">
      <c r="A216" s="187"/>
      <c r="B216" s="187"/>
      <c r="C216" s="187"/>
      <c r="D216" s="187"/>
      <c r="E216" s="187"/>
      <c r="F216" s="187"/>
      <c r="G216" s="187"/>
      <c r="H216" s="187"/>
      <c r="I216" s="187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</row>
    <row r="217" spans="1:22" ht="15.75" customHeight="1">
      <c r="A217" s="187"/>
      <c r="B217" s="187"/>
      <c r="C217" s="187"/>
      <c r="D217" s="187"/>
      <c r="E217" s="187"/>
      <c r="F217" s="187"/>
      <c r="G217" s="187"/>
      <c r="H217" s="187"/>
      <c r="I217" s="187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</row>
    <row r="218" spans="1:22" ht="15.75" customHeight="1">
      <c r="A218" s="187"/>
      <c r="B218" s="187"/>
      <c r="C218" s="187"/>
      <c r="D218" s="187"/>
      <c r="E218" s="187"/>
      <c r="F218" s="187"/>
      <c r="G218" s="187"/>
      <c r="H218" s="187"/>
      <c r="I218" s="187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</row>
    <row r="219" spans="1:22" ht="15.75" customHeight="1">
      <c r="A219" s="187"/>
      <c r="B219" s="187"/>
      <c r="C219" s="187"/>
      <c r="D219" s="187"/>
      <c r="E219" s="187"/>
      <c r="F219" s="187"/>
      <c r="G219" s="187"/>
      <c r="H219" s="187"/>
      <c r="I219" s="187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</row>
    <row r="220" spans="1:22" ht="15.75" customHeight="1">
      <c r="A220" s="187"/>
      <c r="B220" s="187"/>
      <c r="C220" s="187"/>
      <c r="D220" s="187"/>
      <c r="E220" s="187"/>
      <c r="F220" s="187"/>
      <c r="G220" s="187"/>
      <c r="H220" s="187"/>
      <c r="I220" s="187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</row>
    <row r="221" spans="1:22" ht="15.75" customHeight="1">
      <c r="A221" s="187"/>
      <c r="B221" s="187"/>
      <c r="C221" s="187"/>
      <c r="D221" s="187"/>
      <c r="E221" s="187"/>
      <c r="F221" s="187"/>
      <c r="G221" s="187"/>
      <c r="H221" s="187"/>
      <c r="I221" s="187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</row>
    <row r="222" spans="1:22" ht="15.75" customHeight="1">
      <c r="A222" s="187"/>
      <c r="B222" s="187"/>
      <c r="C222" s="187"/>
      <c r="D222" s="187"/>
      <c r="E222" s="187"/>
      <c r="F222" s="187"/>
      <c r="G222" s="187"/>
      <c r="H222" s="187"/>
      <c r="I222" s="187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</row>
    <row r="223" spans="1:22" ht="15.75" customHeight="1">
      <c r="A223" s="187"/>
      <c r="B223" s="187"/>
      <c r="C223" s="187"/>
      <c r="D223" s="187"/>
      <c r="E223" s="187"/>
      <c r="F223" s="187"/>
      <c r="G223" s="187"/>
      <c r="H223" s="187"/>
      <c r="I223" s="187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</row>
    <row r="224" spans="1:22" ht="15.75" customHeight="1">
      <c r="A224" s="187"/>
      <c r="B224" s="187"/>
      <c r="C224" s="187"/>
      <c r="D224" s="187"/>
      <c r="E224" s="187"/>
      <c r="F224" s="187"/>
      <c r="G224" s="187"/>
      <c r="H224" s="187"/>
      <c r="I224" s="187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</row>
    <row r="225" spans="1:22" ht="15.75" customHeight="1">
      <c r="A225" s="187"/>
      <c r="B225" s="187"/>
      <c r="C225" s="187"/>
      <c r="D225" s="187"/>
      <c r="E225" s="187"/>
      <c r="F225" s="187"/>
      <c r="G225" s="187"/>
      <c r="H225" s="187"/>
      <c r="I225" s="187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</row>
    <row r="226" spans="1:22" ht="15.75" customHeight="1">
      <c r="A226" s="187"/>
      <c r="B226" s="187"/>
      <c r="C226" s="187"/>
      <c r="D226" s="187"/>
      <c r="E226" s="187"/>
      <c r="F226" s="187"/>
      <c r="G226" s="187"/>
      <c r="H226" s="187"/>
      <c r="I226" s="187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</row>
    <row r="227" spans="1:22" ht="15.75" customHeight="1">
      <c r="A227" s="187"/>
      <c r="B227" s="187"/>
      <c r="C227" s="187"/>
      <c r="D227" s="187"/>
      <c r="E227" s="187"/>
      <c r="F227" s="187"/>
      <c r="G227" s="187"/>
      <c r="H227" s="187"/>
      <c r="I227" s="187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</row>
    <row r="228" spans="1:22" ht="15.75" customHeight="1">
      <c r="A228" s="187"/>
      <c r="B228" s="187"/>
      <c r="C228" s="187"/>
      <c r="D228" s="187"/>
      <c r="E228" s="187"/>
      <c r="F228" s="187"/>
      <c r="G228" s="187"/>
      <c r="H228" s="187"/>
      <c r="I228" s="187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</row>
    <row r="229" spans="1:22" ht="15.75" customHeight="1">
      <c r="A229" s="187"/>
      <c r="B229" s="187"/>
      <c r="C229" s="187"/>
      <c r="D229" s="187"/>
      <c r="E229" s="187"/>
      <c r="F229" s="187"/>
      <c r="G229" s="187"/>
      <c r="H229" s="187"/>
      <c r="I229" s="187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</row>
    <row r="230" spans="1:22" ht="15.75" customHeight="1">
      <c r="A230" s="187"/>
      <c r="B230" s="187"/>
      <c r="C230" s="187"/>
      <c r="D230" s="187"/>
      <c r="E230" s="187"/>
      <c r="F230" s="187"/>
      <c r="G230" s="187"/>
      <c r="H230" s="187"/>
      <c r="I230" s="187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</row>
    <row r="231" spans="1:22" ht="15.75" customHeight="1">
      <c r="A231" s="187"/>
      <c r="B231" s="187"/>
      <c r="C231" s="187"/>
      <c r="D231" s="187"/>
      <c r="E231" s="187"/>
      <c r="F231" s="187"/>
      <c r="G231" s="187"/>
      <c r="H231" s="187"/>
      <c r="I231" s="187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</row>
    <row r="232" spans="1:22" ht="15.75" customHeight="1">
      <c r="A232" s="187"/>
      <c r="B232" s="187"/>
      <c r="C232" s="187"/>
      <c r="D232" s="187"/>
      <c r="E232" s="187"/>
      <c r="F232" s="187"/>
      <c r="G232" s="187"/>
      <c r="H232" s="187"/>
      <c r="I232" s="187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</row>
    <row r="233" spans="1:22" ht="15.75" customHeight="1">
      <c r="A233" s="187"/>
      <c r="B233" s="187"/>
      <c r="C233" s="187"/>
      <c r="D233" s="187"/>
      <c r="E233" s="187"/>
      <c r="F233" s="187"/>
      <c r="G233" s="187"/>
      <c r="H233" s="187"/>
      <c r="I233" s="187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</row>
    <row r="234" spans="1:22" ht="15.75" customHeight="1">
      <c r="A234" s="187"/>
      <c r="B234" s="187"/>
      <c r="C234" s="187"/>
      <c r="D234" s="187"/>
      <c r="E234" s="187"/>
      <c r="F234" s="187"/>
      <c r="G234" s="187"/>
      <c r="H234" s="187"/>
      <c r="I234" s="187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</row>
    <row r="235" spans="1:22" ht="15.75" customHeight="1">
      <c r="A235" s="187"/>
      <c r="B235" s="187"/>
      <c r="C235" s="187"/>
      <c r="D235" s="187"/>
      <c r="E235" s="187"/>
      <c r="F235" s="187"/>
      <c r="G235" s="187"/>
      <c r="H235" s="187"/>
      <c r="I235" s="187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</row>
    <row r="236" spans="1:22" ht="15.75" customHeight="1">
      <c r="A236" s="187"/>
      <c r="B236" s="187"/>
      <c r="C236" s="187"/>
      <c r="D236" s="187"/>
      <c r="E236" s="187"/>
      <c r="F236" s="187"/>
      <c r="G236" s="187"/>
      <c r="H236" s="187"/>
      <c r="I236" s="187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</row>
    <row r="237" spans="1:22" ht="15.75" customHeight="1">
      <c r="A237" s="187"/>
      <c r="B237" s="187"/>
      <c r="C237" s="187"/>
      <c r="D237" s="187"/>
      <c r="E237" s="187"/>
      <c r="F237" s="187"/>
      <c r="G237" s="187"/>
      <c r="H237" s="187"/>
      <c r="I237" s="187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</row>
    <row r="238" spans="1:22" ht="15.75" customHeight="1">
      <c r="A238" s="187"/>
      <c r="B238" s="187"/>
      <c r="C238" s="187"/>
      <c r="D238" s="187"/>
      <c r="E238" s="187"/>
      <c r="F238" s="187"/>
      <c r="G238" s="187"/>
      <c r="H238" s="187"/>
      <c r="I238" s="187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</row>
    <row r="239" spans="1:22" ht="15.75" customHeight="1">
      <c r="A239" s="187"/>
      <c r="B239" s="187"/>
      <c r="C239" s="187"/>
      <c r="D239" s="187"/>
      <c r="E239" s="187"/>
      <c r="F239" s="187"/>
      <c r="G239" s="187"/>
      <c r="H239" s="187"/>
      <c r="I239" s="187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</row>
    <row r="240" spans="1:22" ht="15.75" customHeight="1">
      <c r="A240" s="187"/>
      <c r="B240" s="187"/>
      <c r="C240" s="187"/>
      <c r="D240" s="187"/>
      <c r="E240" s="187"/>
      <c r="F240" s="187"/>
      <c r="G240" s="187"/>
      <c r="H240" s="187"/>
      <c r="I240" s="187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</row>
    <row r="241" spans="1:22" ht="15.75" customHeight="1">
      <c r="A241" s="187"/>
      <c r="B241" s="187"/>
      <c r="C241" s="187"/>
      <c r="D241" s="187"/>
      <c r="E241" s="187"/>
      <c r="F241" s="187"/>
      <c r="G241" s="187"/>
      <c r="H241" s="187"/>
      <c r="I241" s="187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</row>
    <row r="242" spans="1:22" ht="15.75" customHeight="1">
      <c r="A242" s="187"/>
      <c r="B242" s="187"/>
      <c r="C242" s="187"/>
      <c r="D242" s="187"/>
      <c r="E242" s="187"/>
      <c r="F242" s="187"/>
      <c r="G242" s="187"/>
      <c r="H242" s="187"/>
      <c r="I242" s="187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</row>
    <row r="243" spans="1:22" ht="15.75" customHeight="1">
      <c r="A243" s="187"/>
      <c r="B243" s="187"/>
      <c r="C243" s="187"/>
      <c r="D243" s="187"/>
      <c r="E243" s="187"/>
      <c r="F243" s="187"/>
      <c r="G243" s="187"/>
      <c r="H243" s="187"/>
      <c r="I243" s="187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</row>
    <row r="244" spans="1:22" ht="15.75" customHeight="1">
      <c r="A244" s="187"/>
      <c r="B244" s="187"/>
      <c r="C244" s="187"/>
      <c r="D244" s="187"/>
      <c r="E244" s="187"/>
      <c r="F244" s="187"/>
      <c r="G244" s="187"/>
      <c r="H244" s="187"/>
      <c r="I244" s="187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</row>
    <row r="245" spans="1:22" ht="15.75" customHeight="1">
      <c r="A245" s="187"/>
      <c r="B245" s="187"/>
      <c r="C245" s="187"/>
      <c r="D245" s="187"/>
      <c r="E245" s="187"/>
      <c r="F245" s="187"/>
      <c r="G245" s="187"/>
      <c r="H245" s="187"/>
      <c r="I245" s="187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</row>
    <row r="246" spans="1:22" ht="15.75" customHeight="1">
      <c r="A246" s="187"/>
      <c r="B246" s="187"/>
      <c r="C246" s="187"/>
      <c r="D246" s="187"/>
      <c r="E246" s="187"/>
      <c r="F246" s="187"/>
      <c r="G246" s="187"/>
      <c r="H246" s="187"/>
      <c r="I246" s="187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</row>
    <row r="247" spans="1:22" ht="15.75" customHeight="1">
      <c r="A247" s="187"/>
      <c r="B247" s="187"/>
      <c r="C247" s="187"/>
      <c r="D247" s="187"/>
      <c r="E247" s="187"/>
      <c r="F247" s="187"/>
      <c r="G247" s="187"/>
      <c r="H247" s="187"/>
      <c r="I247" s="187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</row>
    <row r="248" spans="1:22" ht="15.75" customHeight="1">
      <c r="A248" s="187"/>
      <c r="B248" s="187"/>
      <c r="C248" s="187"/>
      <c r="D248" s="187"/>
      <c r="E248" s="187"/>
      <c r="F248" s="187"/>
      <c r="G248" s="187"/>
      <c r="H248" s="187"/>
      <c r="I248" s="187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</row>
    <row r="249" spans="1:22" ht="15.75" customHeight="1">
      <c r="A249" s="187"/>
      <c r="B249" s="187"/>
      <c r="C249" s="187"/>
      <c r="D249" s="187"/>
      <c r="E249" s="187"/>
      <c r="F249" s="187"/>
      <c r="G249" s="187"/>
      <c r="H249" s="187"/>
      <c r="I249" s="187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</row>
    <row r="250" spans="1:22" ht="15.75" customHeight="1">
      <c r="A250" s="187"/>
      <c r="B250" s="187"/>
      <c r="C250" s="187"/>
      <c r="D250" s="187"/>
      <c r="E250" s="187"/>
      <c r="F250" s="187"/>
      <c r="G250" s="187"/>
      <c r="H250" s="187"/>
      <c r="I250" s="187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</row>
    <row r="251" spans="1:22" ht="15.75" customHeight="1">
      <c r="A251" s="187"/>
      <c r="B251" s="187"/>
      <c r="C251" s="187"/>
      <c r="D251" s="187"/>
      <c r="E251" s="187"/>
      <c r="F251" s="187"/>
      <c r="G251" s="187"/>
      <c r="H251" s="187"/>
      <c r="I251" s="187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</row>
    <row r="252" spans="1:22" ht="15.75" customHeight="1">
      <c r="A252" s="187"/>
      <c r="B252" s="187"/>
      <c r="C252" s="187"/>
      <c r="D252" s="187"/>
      <c r="E252" s="187"/>
      <c r="F252" s="187"/>
      <c r="G252" s="187"/>
      <c r="H252" s="187"/>
      <c r="I252" s="187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</row>
    <row r="253" spans="1:22" ht="15.75" customHeight="1">
      <c r="A253" s="187"/>
      <c r="B253" s="187"/>
      <c r="C253" s="187"/>
      <c r="D253" s="187"/>
      <c r="E253" s="187"/>
      <c r="F253" s="187"/>
      <c r="G253" s="187"/>
      <c r="H253" s="187"/>
      <c r="I253" s="187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</row>
    <row r="254" spans="1:22" ht="15.75" customHeight="1">
      <c r="A254" s="187"/>
      <c r="B254" s="187"/>
      <c r="C254" s="187"/>
      <c r="D254" s="187"/>
      <c r="E254" s="187"/>
      <c r="F254" s="187"/>
      <c r="G254" s="187"/>
      <c r="H254" s="187"/>
      <c r="I254" s="187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</row>
    <row r="255" spans="1:22" ht="15.75" customHeight="1">
      <c r="A255" s="187"/>
      <c r="B255" s="187"/>
      <c r="C255" s="187"/>
      <c r="D255" s="187"/>
      <c r="E255" s="187"/>
      <c r="F255" s="187"/>
      <c r="G255" s="187"/>
      <c r="H255" s="187"/>
      <c r="I255" s="187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</row>
    <row r="256" spans="1:22" ht="15.75" customHeight="1">
      <c r="A256" s="187"/>
      <c r="B256" s="187"/>
      <c r="C256" s="187"/>
      <c r="D256" s="187"/>
      <c r="E256" s="187"/>
      <c r="F256" s="187"/>
      <c r="G256" s="187"/>
      <c r="H256" s="187"/>
      <c r="I256" s="187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</row>
    <row r="257" spans="1:22" ht="15.75" customHeight="1">
      <c r="A257" s="187"/>
      <c r="B257" s="187"/>
      <c r="C257" s="187"/>
      <c r="D257" s="187"/>
      <c r="E257" s="187"/>
      <c r="F257" s="187"/>
      <c r="G257" s="187"/>
      <c r="H257" s="187"/>
      <c r="I257" s="187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</row>
    <row r="258" spans="1:22" ht="15.75" customHeight="1">
      <c r="A258" s="187"/>
      <c r="B258" s="187"/>
      <c r="C258" s="187"/>
      <c r="D258" s="187"/>
      <c r="E258" s="187"/>
      <c r="F258" s="187"/>
      <c r="G258" s="187"/>
      <c r="H258" s="187"/>
      <c r="I258" s="187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</row>
    <row r="259" spans="1:22" ht="15.75" customHeight="1">
      <c r="A259" s="187"/>
      <c r="B259" s="187"/>
      <c r="C259" s="187"/>
      <c r="D259" s="187"/>
      <c r="E259" s="187"/>
      <c r="F259" s="187"/>
      <c r="G259" s="187"/>
      <c r="H259" s="187"/>
      <c r="I259" s="187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</row>
    <row r="260" spans="1:22" ht="15.75" customHeight="1">
      <c r="A260" s="187"/>
      <c r="B260" s="187"/>
      <c r="C260" s="187"/>
      <c r="D260" s="187"/>
      <c r="E260" s="187"/>
      <c r="F260" s="187"/>
      <c r="G260" s="187"/>
      <c r="H260" s="187"/>
      <c r="I260" s="187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</row>
    <row r="261" spans="1:22" ht="15.75" customHeight="1">
      <c r="A261" s="187"/>
      <c r="B261" s="187"/>
      <c r="C261" s="187"/>
      <c r="D261" s="187"/>
      <c r="E261" s="187"/>
      <c r="F261" s="187"/>
      <c r="G261" s="187"/>
      <c r="H261" s="187"/>
      <c r="I261" s="187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</row>
    <row r="262" spans="1:22" ht="15.75" customHeight="1">
      <c r="A262" s="187"/>
      <c r="B262" s="187"/>
      <c r="C262" s="187"/>
      <c r="D262" s="187"/>
      <c r="E262" s="187"/>
      <c r="F262" s="187"/>
      <c r="G262" s="187"/>
      <c r="H262" s="187"/>
      <c r="I262" s="187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</row>
    <row r="263" spans="1:22" ht="15.75" customHeight="1">
      <c r="A263" s="187"/>
      <c r="B263" s="187"/>
      <c r="C263" s="187"/>
      <c r="D263" s="187"/>
      <c r="E263" s="187"/>
      <c r="F263" s="187"/>
      <c r="G263" s="187"/>
      <c r="H263" s="187"/>
      <c r="I263" s="187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</row>
    <row r="264" spans="1:22" ht="15.75" customHeight="1">
      <c r="A264" s="187"/>
      <c r="B264" s="187"/>
      <c r="C264" s="187"/>
      <c r="D264" s="187"/>
      <c r="E264" s="187"/>
      <c r="F264" s="187"/>
      <c r="G264" s="187"/>
      <c r="H264" s="187"/>
      <c r="I264" s="187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</row>
    <row r="265" spans="1:22" ht="15.75" customHeight="1">
      <c r="A265" s="187"/>
      <c r="B265" s="187"/>
      <c r="C265" s="187"/>
      <c r="D265" s="187"/>
      <c r="E265" s="187"/>
      <c r="F265" s="187"/>
      <c r="G265" s="187"/>
      <c r="H265" s="187"/>
      <c r="I265" s="187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</row>
    <row r="266" spans="1:22" ht="15.75" customHeight="1">
      <c r="A266" s="187"/>
      <c r="B266" s="187"/>
      <c r="C266" s="187"/>
      <c r="D266" s="187"/>
      <c r="E266" s="187"/>
      <c r="F266" s="187"/>
      <c r="G266" s="187"/>
      <c r="H266" s="187"/>
      <c r="I266" s="187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</row>
    <row r="267" spans="1:22" ht="15.75" customHeight="1">
      <c r="A267" s="187"/>
      <c r="B267" s="187"/>
      <c r="C267" s="187"/>
      <c r="D267" s="187"/>
      <c r="E267" s="187"/>
      <c r="F267" s="187"/>
      <c r="G267" s="187"/>
      <c r="H267" s="187"/>
      <c r="I267" s="187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</row>
    <row r="268" spans="1:22" ht="15.75" customHeight="1">
      <c r="A268" s="187"/>
      <c r="B268" s="187"/>
      <c r="C268" s="187"/>
      <c r="D268" s="187"/>
      <c r="E268" s="187"/>
      <c r="F268" s="187"/>
      <c r="G268" s="187"/>
      <c r="H268" s="187"/>
      <c r="I268" s="187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</row>
    <row r="269" spans="1:22" ht="15.75" customHeight="1">
      <c r="A269" s="187"/>
      <c r="B269" s="187"/>
      <c r="C269" s="187"/>
      <c r="D269" s="187"/>
      <c r="E269" s="187"/>
      <c r="F269" s="187"/>
      <c r="G269" s="187"/>
      <c r="H269" s="187"/>
      <c r="I269" s="187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</row>
    <row r="270" spans="1:22" ht="15.75" customHeight="1">
      <c r="A270" s="187"/>
      <c r="B270" s="187"/>
      <c r="C270" s="187"/>
      <c r="D270" s="187"/>
      <c r="E270" s="187"/>
      <c r="F270" s="187"/>
      <c r="G270" s="187"/>
      <c r="H270" s="187"/>
      <c r="I270" s="187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</row>
    <row r="271" spans="1:22" ht="15.75" customHeight="1">
      <c r="A271" s="187"/>
      <c r="B271" s="187"/>
      <c r="C271" s="187"/>
      <c r="D271" s="187"/>
      <c r="E271" s="187"/>
      <c r="F271" s="187"/>
      <c r="G271" s="187"/>
      <c r="H271" s="187"/>
      <c r="I271" s="187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</row>
    <row r="272" spans="1:22" ht="15.75" customHeight="1">
      <c r="A272" s="187"/>
      <c r="B272" s="187"/>
      <c r="C272" s="187"/>
      <c r="D272" s="187"/>
      <c r="E272" s="187"/>
      <c r="F272" s="187"/>
      <c r="G272" s="187"/>
      <c r="H272" s="187"/>
      <c r="I272" s="187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</row>
    <row r="273" spans="1:22" ht="15.75" customHeight="1">
      <c r="A273" s="187"/>
      <c r="B273" s="187"/>
      <c r="C273" s="187"/>
      <c r="D273" s="187"/>
      <c r="E273" s="187"/>
      <c r="F273" s="187"/>
      <c r="G273" s="187"/>
      <c r="H273" s="187"/>
      <c r="I273" s="187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</row>
    <row r="274" spans="1:22" ht="15.75" customHeight="1">
      <c r="A274" s="187"/>
      <c r="B274" s="187"/>
      <c r="C274" s="187"/>
      <c r="D274" s="187"/>
      <c r="E274" s="187"/>
      <c r="F274" s="187"/>
      <c r="G274" s="187"/>
      <c r="H274" s="187"/>
      <c r="I274" s="187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</row>
    <row r="275" spans="1:22" ht="15.75" customHeight="1">
      <c r="A275" s="187"/>
      <c r="B275" s="187"/>
      <c r="C275" s="187"/>
      <c r="D275" s="187"/>
      <c r="E275" s="187"/>
      <c r="F275" s="187"/>
      <c r="G275" s="187"/>
      <c r="H275" s="187"/>
      <c r="I275" s="187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</row>
    <row r="276" spans="1:22" ht="15.75" customHeight="1">
      <c r="A276" s="187"/>
      <c r="B276" s="187"/>
      <c r="C276" s="187"/>
      <c r="D276" s="187"/>
      <c r="E276" s="187"/>
      <c r="F276" s="187"/>
      <c r="G276" s="187"/>
      <c r="H276" s="187"/>
      <c r="I276" s="187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</row>
    <row r="277" spans="1:22" ht="15.75" customHeight="1">
      <c r="A277" s="187"/>
      <c r="B277" s="187"/>
      <c r="C277" s="187"/>
      <c r="D277" s="187"/>
      <c r="E277" s="187"/>
      <c r="F277" s="187"/>
      <c r="G277" s="187"/>
      <c r="H277" s="187"/>
      <c r="I277" s="187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</row>
    <row r="278" spans="1:22" ht="15.75" customHeight="1">
      <c r="A278" s="187"/>
      <c r="B278" s="187"/>
      <c r="C278" s="187"/>
      <c r="D278" s="187"/>
      <c r="E278" s="187"/>
      <c r="F278" s="187"/>
      <c r="G278" s="187"/>
      <c r="H278" s="187"/>
      <c r="I278" s="187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</row>
    <row r="279" spans="1:22" ht="15.75" customHeight="1">
      <c r="A279" s="187"/>
      <c r="B279" s="187"/>
      <c r="C279" s="187"/>
      <c r="D279" s="187"/>
      <c r="E279" s="187"/>
      <c r="F279" s="187"/>
      <c r="G279" s="187"/>
      <c r="H279" s="187"/>
      <c r="I279" s="187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</row>
    <row r="280" spans="1:22" ht="15.75" customHeight="1">
      <c r="A280" s="187"/>
      <c r="B280" s="187"/>
      <c r="C280" s="187"/>
      <c r="D280" s="187"/>
      <c r="E280" s="187"/>
      <c r="F280" s="187"/>
      <c r="G280" s="187"/>
      <c r="H280" s="187"/>
      <c r="I280" s="187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</row>
    <row r="281" spans="1:22" ht="15.75" customHeight="1">
      <c r="A281" s="187"/>
      <c r="B281" s="187"/>
      <c r="C281" s="187"/>
      <c r="D281" s="187"/>
      <c r="E281" s="187"/>
      <c r="F281" s="187"/>
      <c r="G281" s="187"/>
      <c r="H281" s="187"/>
      <c r="I281" s="187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</row>
    <row r="282" spans="1:22" ht="15.75" customHeight="1">
      <c r="A282" s="187"/>
      <c r="B282" s="187"/>
      <c r="C282" s="187"/>
      <c r="D282" s="187"/>
      <c r="E282" s="187"/>
      <c r="F282" s="187"/>
      <c r="G282" s="187"/>
      <c r="H282" s="187"/>
      <c r="I282" s="187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</row>
    <row r="283" spans="1:22" ht="15.75" customHeight="1">
      <c r="A283" s="187"/>
      <c r="B283" s="187"/>
      <c r="C283" s="187"/>
      <c r="D283" s="187"/>
      <c r="E283" s="187"/>
      <c r="F283" s="187"/>
      <c r="G283" s="187"/>
      <c r="H283" s="187"/>
      <c r="I283" s="187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</row>
    <row r="284" spans="1:22" ht="15.75" customHeight="1">
      <c r="A284" s="187"/>
      <c r="B284" s="187"/>
      <c r="C284" s="187"/>
      <c r="D284" s="187"/>
      <c r="E284" s="187"/>
      <c r="F284" s="187"/>
      <c r="G284" s="187"/>
      <c r="H284" s="187"/>
      <c r="I284" s="187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</row>
    <row r="285" spans="1:22" ht="15.75" customHeight="1">
      <c r="A285" s="187"/>
      <c r="B285" s="187"/>
      <c r="C285" s="187"/>
      <c r="D285" s="187"/>
      <c r="E285" s="187"/>
      <c r="F285" s="187"/>
      <c r="G285" s="187"/>
      <c r="H285" s="187"/>
      <c r="I285" s="187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</row>
    <row r="286" spans="1:22" ht="15.75" customHeight="1">
      <c r="A286" s="187"/>
      <c r="B286" s="187"/>
      <c r="C286" s="187"/>
      <c r="D286" s="187"/>
      <c r="E286" s="187"/>
      <c r="F286" s="187"/>
      <c r="G286" s="187"/>
      <c r="H286" s="187"/>
      <c r="I286" s="187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</row>
    <row r="287" spans="1:22" ht="15.75" customHeight="1">
      <c r="A287" s="187"/>
      <c r="B287" s="187"/>
      <c r="C287" s="187"/>
      <c r="D287" s="187"/>
      <c r="E287" s="187"/>
      <c r="F287" s="187"/>
      <c r="G287" s="187"/>
      <c r="H287" s="187"/>
      <c r="I287" s="187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</row>
    <row r="288" spans="1:22" ht="15.75" customHeight="1">
      <c r="A288" s="187"/>
      <c r="B288" s="187"/>
      <c r="C288" s="187"/>
      <c r="D288" s="187"/>
      <c r="E288" s="187"/>
      <c r="F288" s="187"/>
      <c r="G288" s="187"/>
      <c r="H288" s="187"/>
      <c r="I288" s="187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</row>
    <row r="289" spans="1:22" ht="15.75" customHeight="1">
      <c r="A289" s="187"/>
      <c r="B289" s="187"/>
      <c r="C289" s="187"/>
      <c r="D289" s="187"/>
      <c r="E289" s="187"/>
      <c r="F289" s="187"/>
      <c r="G289" s="187"/>
      <c r="H289" s="187"/>
      <c r="I289" s="187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</row>
    <row r="290" spans="1:22" ht="15.75" customHeight="1">
      <c r="A290" s="187"/>
      <c r="B290" s="187"/>
      <c r="C290" s="187"/>
      <c r="D290" s="187"/>
      <c r="E290" s="187"/>
      <c r="F290" s="187"/>
      <c r="G290" s="187"/>
      <c r="H290" s="187"/>
      <c r="I290" s="187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</row>
    <row r="291" spans="1:22" ht="15.75" customHeight="1">
      <c r="A291" s="187"/>
      <c r="B291" s="187"/>
      <c r="C291" s="187"/>
      <c r="D291" s="187"/>
      <c r="E291" s="187"/>
      <c r="F291" s="187"/>
      <c r="G291" s="187"/>
      <c r="H291" s="187"/>
      <c r="I291" s="187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</row>
    <row r="292" spans="1:22" ht="15.75" customHeight="1">
      <c r="A292" s="187"/>
      <c r="B292" s="187"/>
      <c r="C292" s="187"/>
      <c r="D292" s="187"/>
      <c r="E292" s="187"/>
      <c r="F292" s="187"/>
      <c r="G292" s="187"/>
      <c r="H292" s="187"/>
      <c r="I292" s="187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</row>
    <row r="293" spans="1:22" ht="15.75" customHeight="1">
      <c r="A293" s="187"/>
      <c r="B293" s="187"/>
      <c r="C293" s="187"/>
      <c r="D293" s="187"/>
      <c r="E293" s="187"/>
      <c r="F293" s="187"/>
      <c r="G293" s="187"/>
      <c r="H293" s="187"/>
      <c r="I293" s="187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</row>
    <row r="294" spans="1:22" ht="15.75" customHeight="1">
      <c r="A294" s="187"/>
      <c r="B294" s="187"/>
      <c r="C294" s="187"/>
      <c r="D294" s="187"/>
      <c r="E294" s="187"/>
      <c r="F294" s="187"/>
      <c r="G294" s="187"/>
      <c r="H294" s="187"/>
      <c r="I294" s="187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</row>
    <row r="295" spans="1:22" ht="15.75" customHeight="1">
      <c r="A295" s="187"/>
      <c r="B295" s="187"/>
      <c r="C295" s="187"/>
      <c r="D295" s="187"/>
      <c r="E295" s="187"/>
      <c r="F295" s="187"/>
      <c r="G295" s="187"/>
      <c r="H295" s="187"/>
      <c r="I295" s="187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</row>
    <row r="296" spans="1:22" ht="15.75" customHeight="1">
      <c r="A296" s="187"/>
      <c r="B296" s="187"/>
      <c r="C296" s="187"/>
      <c r="D296" s="187"/>
      <c r="E296" s="187"/>
      <c r="F296" s="187"/>
      <c r="G296" s="187"/>
      <c r="H296" s="187"/>
      <c r="I296" s="187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</row>
    <row r="297" spans="1:22" ht="15.75" customHeight="1">
      <c r="A297" s="187"/>
      <c r="B297" s="187"/>
      <c r="C297" s="187"/>
      <c r="D297" s="187"/>
      <c r="E297" s="187"/>
      <c r="F297" s="187"/>
      <c r="G297" s="187"/>
      <c r="H297" s="187"/>
      <c r="I297" s="187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</row>
    <row r="298" spans="1:22" ht="15.75" customHeight="1">
      <c r="A298" s="187"/>
      <c r="B298" s="187"/>
      <c r="C298" s="187"/>
      <c r="D298" s="187"/>
      <c r="E298" s="187"/>
      <c r="F298" s="187"/>
      <c r="G298" s="187"/>
      <c r="H298" s="187"/>
      <c r="I298" s="187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</row>
    <row r="299" spans="1:22" ht="15.75" customHeight="1">
      <c r="A299" s="187"/>
      <c r="B299" s="187"/>
      <c r="C299" s="187"/>
      <c r="D299" s="187"/>
      <c r="E299" s="187"/>
      <c r="F299" s="187"/>
      <c r="G299" s="187"/>
      <c r="H299" s="187"/>
      <c r="I299" s="187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</row>
    <row r="300" spans="1:22" ht="15.75" customHeight="1">
      <c r="A300" s="187"/>
      <c r="B300" s="187"/>
      <c r="C300" s="187"/>
      <c r="D300" s="187"/>
      <c r="E300" s="187"/>
      <c r="F300" s="187"/>
      <c r="G300" s="187"/>
      <c r="H300" s="187"/>
      <c r="I300" s="187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</row>
    <row r="301" spans="1:22" ht="15.75" customHeight="1">
      <c r="A301" s="187"/>
      <c r="B301" s="187"/>
      <c r="C301" s="187"/>
      <c r="D301" s="187"/>
      <c r="E301" s="187"/>
      <c r="F301" s="187"/>
      <c r="G301" s="187"/>
      <c r="H301" s="187"/>
      <c r="I301" s="187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</row>
    <row r="302" spans="1:22" ht="15.75" customHeight="1">
      <c r="A302" s="187"/>
      <c r="B302" s="187"/>
      <c r="C302" s="187"/>
      <c r="D302" s="187"/>
      <c r="E302" s="187"/>
      <c r="F302" s="187"/>
      <c r="G302" s="187"/>
      <c r="H302" s="187"/>
      <c r="I302" s="187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</row>
    <row r="303" spans="1:22" ht="15.75" customHeight="1">
      <c r="A303" s="187"/>
      <c r="B303" s="187"/>
      <c r="C303" s="187"/>
      <c r="D303" s="187"/>
      <c r="E303" s="187"/>
      <c r="F303" s="187"/>
      <c r="G303" s="187"/>
      <c r="H303" s="187"/>
      <c r="I303" s="187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</row>
    <row r="304" spans="1:22" ht="15.75" customHeight="1">
      <c r="A304" s="187"/>
      <c r="B304" s="187"/>
      <c r="C304" s="187"/>
      <c r="D304" s="187"/>
      <c r="E304" s="187"/>
      <c r="F304" s="187"/>
      <c r="G304" s="187"/>
      <c r="H304" s="187"/>
      <c r="I304" s="187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</row>
    <row r="305" spans="1:22" ht="15.75" customHeight="1">
      <c r="A305" s="187"/>
      <c r="B305" s="187"/>
      <c r="C305" s="187"/>
      <c r="D305" s="187"/>
      <c r="E305" s="187"/>
      <c r="F305" s="187"/>
      <c r="G305" s="187"/>
      <c r="H305" s="187"/>
      <c r="I305" s="187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</row>
    <row r="306" spans="1:22" ht="15.75" customHeight="1">
      <c r="A306" s="187"/>
      <c r="B306" s="187"/>
      <c r="C306" s="187"/>
      <c r="D306" s="187"/>
      <c r="E306" s="187"/>
      <c r="F306" s="187"/>
      <c r="G306" s="187"/>
      <c r="H306" s="187"/>
      <c r="I306" s="187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</row>
    <row r="307" spans="1:22" ht="15.75" customHeight="1">
      <c r="A307" s="187"/>
      <c r="B307" s="187"/>
      <c r="C307" s="187"/>
      <c r="D307" s="187"/>
      <c r="E307" s="187"/>
      <c r="F307" s="187"/>
      <c r="G307" s="187"/>
      <c r="H307" s="187"/>
      <c r="I307" s="187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</row>
    <row r="308" spans="1:22" ht="15.75" customHeight="1">
      <c r="A308" s="187"/>
      <c r="B308" s="187"/>
      <c r="C308" s="187"/>
      <c r="D308" s="187"/>
      <c r="E308" s="187"/>
      <c r="F308" s="187"/>
      <c r="G308" s="187"/>
      <c r="H308" s="187"/>
      <c r="I308" s="187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</row>
    <row r="309" spans="1:22" ht="15.75" customHeight="1">
      <c r="A309" s="187"/>
      <c r="B309" s="187"/>
      <c r="C309" s="187"/>
      <c r="D309" s="187"/>
      <c r="E309" s="187"/>
      <c r="F309" s="187"/>
      <c r="G309" s="187"/>
      <c r="H309" s="187"/>
      <c r="I309" s="187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</row>
    <row r="310" spans="1:22" ht="15.75" customHeight="1">
      <c r="A310" s="187"/>
      <c r="B310" s="187"/>
      <c r="C310" s="187"/>
      <c r="D310" s="187"/>
      <c r="E310" s="187"/>
      <c r="F310" s="187"/>
      <c r="G310" s="187"/>
      <c r="H310" s="187"/>
      <c r="I310" s="187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</row>
    <row r="311" spans="1:22" ht="15.75" customHeight="1">
      <c r="A311" s="187"/>
      <c r="B311" s="187"/>
      <c r="C311" s="187"/>
      <c r="D311" s="187"/>
      <c r="E311" s="187"/>
      <c r="F311" s="187"/>
      <c r="G311" s="187"/>
      <c r="H311" s="187"/>
      <c r="I311" s="187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</row>
    <row r="312" spans="1:22" ht="15.75" customHeight="1">
      <c r="A312" s="187"/>
      <c r="B312" s="187"/>
      <c r="C312" s="187"/>
      <c r="D312" s="187"/>
      <c r="E312" s="187"/>
      <c r="F312" s="187"/>
      <c r="G312" s="187"/>
      <c r="H312" s="187"/>
      <c r="I312" s="187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</row>
    <row r="313" spans="1:22" ht="15.75" customHeight="1">
      <c r="A313" s="187"/>
      <c r="B313" s="187"/>
      <c r="C313" s="187"/>
      <c r="D313" s="187"/>
      <c r="E313" s="187"/>
      <c r="F313" s="187"/>
      <c r="G313" s="187"/>
      <c r="H313" s="187"/>
      <c r="I313" s="187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</row>
    <row r="314" spans="1:22" ht="15.75" customHeight="1">
      <c r="A314" s="187"/>
      <c r="B314" s="187"/>
      <c r="C314" s="187"/>
      <c r="D314" s="187"/>
      <c r="E314" s="187"/>
      <c r="F314" s="187"/>
      <c r="G314" s="187"/>
      <c r="H314" s="187"/>
      <c r="I314" s="187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</row>
    <row r="315" spans="1:22" ht="15.75" customHeight="1">
      <c r="A315" s="187"/>
      <c r="B315" s="187"/>
      <c r="C315" s="187"/>
      <c r="D315" s="187"/>
      <c r="E315" s="187"/>
      <c r="F315" s="187"/>
      <c r="G315" s="187"/>
      <c r="H315" s="187"/>
      <c r="I315" s="187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</row>
    <row r="316" spans="1:22" ht="15.75" customHeight="1">
      <c r="A316" s="187"/>
      <c r="B316" s="187"/>
      <c r="C316" s="187"/>
      <c r="D316" s="187"/>
      <c r="E316" s="187"/>
      <c r="F316" s="187"/>
      <c r="G316" s="187"/>
      <c r="H316" s="187"/>
      <c r="I316" s="187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</row>
    <row r="317" spans="1:22" ht="15.75" customHeight="1">
      <c r="A317" s="187"/>
      <c r="B317" s="187"/>
      <c r="C317" s="187"/>
      <c r="D317" s="187"/>
      <c r="E317" s="187"/>
      <c r="F317" s="187"/>
      <c r="G317" s="187"/>
      <c r="H317" s="187"/>
      <c r="I317" s="187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</row>
    <row r="318" spans="1:22" ht="15.75" customHeight="1">
      <c r="A318" s="187"/>
      <c r="B318" s="187"/>
      <c r="C318" s="187"/>
      <c r="D318" s="187"/>
      <c r="E318" s="187"/>
      <c r="F318" s="187"/>
      <c r="G318" s="187"/>
      <c r="H318" s="187"/>
      <c r="I318" s="187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</row>
    <row r="319" spans="1:22" ht="15.75" customHeight="1">
      <c r="A319" s="187"/>
      <c r="B319" s="187"/>
      <c r="C319" s="187"/>
      <c r="D319" s="187"/>
      <c r="E319" s="187"/>
      <c r="F319" s="187"/>
      <c r="G319" s="187"/>
      <c r="H319" s="187"/>
      <c r="I319" s="187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</row>
    <row r="320" spans="1:22" ht="15.75" customHeight="1">
      <c r="A320" s="187"/>
      <c r="B320" s="187"/>
      <c r="C320" s="187"/>
      <c r="D320" s="187"/>
      <c r="E320" s="187"/>
      <c r="F320" s="187"/>
      <c r="G320" s="187"/>
      <c r="H320" s="187"/>
      <c r="I320" s="187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</row>
    <row r="321" spans="1:22" ht="15.75" customHeight="1">
      <c r="A321" s="187"/>
      <c r="B321" s="187"/>
      <c r="C321" s="187"/>
      <c r="D321" s="187"/>
      <c r="E321" s="187"/>
      <c r="F321" s="187"/>
      <c r="G321" s="187"/>
      <c r="H321" s="187"/>
      <c r="I321" s="187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</row>
    <row r="322" spans="1:22" ht="15.75" customHeight="1">
      <c r="A322" s="187"/>
      <c r="B322" s="187"/>
      <c r="C322" s="187"/>
      <c r="D322" s="187"/>
      <c r="E322" s="187"/>
      <c r="F322" s="187"/>
      <c r="G322" s="187"/>
      <c r="H322" s="187"/>
      <c r="I322" s="187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</row>
    <row r="323" spans="1:22" ht="15.75" customHeight="1">
      <c r="A323" s="187"/>
      <c r="B323" s="187"/>
      <c r="C323" s="187"/>
      <c r="D323" s="187"/>
      <c r="E323" s="187"/>
      <c r="F323" s="187"/>
      <c r="G323" s="187"/>
      <c r="H323" s="187"/>
      <c r="I323" s="187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</row>
    <row r="324" spans="1:22" ht="15.75" customHeight="1">
      <c r="A324" s="187"/>
      <c r="B324" s="187"/>
      <c r="C324" s="187"/>
      <c r="D324" s="187"/>
      <c r="E324" s="187"/>
      <c r="F324" s="187"/>
      <c r="G324" s="187"/>
      <c r="H324" s="187"/>
      <c r="I324" s="187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</row>
    <row r="325" spans="1:22" ht="15.75" customHeight="1">
      <c r="A325" s="187"/>
      <c r="B325" s="187"/>
      <c r="C325" s="187"/>
      <c r="D325" s="187"/>
      <c r="E325" s="187"/>
      <c r="F325" s="187"/>
      <c r="G325" s="187"/>
      <c r="H325" s="187"/>
      <c r="I325" s="187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</row>
    <row r="326" spans="1:22" ht="15.75" customHeight="1">
      <c r="A326" s="187"/>
      <c r="B326" s="187"/>
      <c r="C326" s="187"/>
      <c r="D326" s="187"/>
      <c r="E326" s="187"/>
      <c r="F326" s="187"/>
      <c r="G326" s="187"/>
      <c r="H326" s="187"/>
      <c r="I326" s="187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</row>
    <row r="327" spans="1:22" ht="15.75" customHeight="1">
      <c r="A327" s="187"/>
      <c r="B327" s="187"/>
      <c r="C327" s="187"/>
      <c r="D327" s="187"/>
      <c r="E327" s="187"/>
      <c r="F327" s="187"/>
      <c r="G327" s="187"/>
      <c r="H327" s="187"/>
      <c r="I327" s="187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</row>
    <row r="328" spans="1:22" ht="15.75" customHeight="1">
      <c r="A328" s="187"/>
      <c r="B328" s="187"/>
      <c r="C328" s="187"/>
      <c r="D328" s="187"/>
      <c r="E328" s="187"/>
      <c r="F328" s="187"/>
      <c r="G328" s="187"/>
      <c r="H328" s="187"/>
      <c r="I328" s="187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</row>
    <row r="329" spans="1:22" ht="15.75" customHeight="1">
      <c r="A329" s="187"/>
      <c r="B329" s="187"/>
      <c r="C329" s="187"/>
      <c r="D329" s="187"/>
      <c r="E329" s="187"/>
      <c r="F329" s="187"/>
      <c r="G329" s="187"/>
      <c r="H329" s="187"/>
      <c r="I329" s="187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</row>
    <row r="330" spans="1:22" ht="15.75" customHeight="1">
      <c r="A330" s="187"/>
      <c r="B330" s="187"/>
      <c r="C330" s="187"/>
      <c r="D330" s="187"/>
      <c r="E330" s="187"/>
      <c r="F330" s="187"/>
      <c r="G330" s="187"/>
      <c r="H330" s="187"/>
      <c r="I330" s="187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</row>
    <row r="331" spans="1:22" ht="15.75" customHeight="1">
      <c r="A331" s="187"/>
      <c r="B331" s="187"/>
      <c r="C331" s="187"/>
      <c r="D331" s="187"/>
      <c r="E331" s="187"/>
      <c r="F331" s="187"/>
      <c r="G331" s="187"/>
      <c r="H331" s="187"/>
      <c r="I331" s="187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</row>
    <row r="332" spans="1:22" ht="15.75" customHeight="1">
      <c r="A332" s="187"/>
      <c r="B332" s="187"/>
      <c r="C332" s="187"/>
      <c r="D332" s="187"/>
      <c r="E332" s="187"/>
      <c r="F332" s="187"/>
      <c r="G332" s="187"/>
      <c r="H332" s="187"/>
      <c r="I332" s="187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</row>
    <row r="333" spans="1:22" ht="15.75" customHeight="1">
      <c r="A333" s="187"/>
      <c r="B333" s="187"/>
      <c r="C333" s="187"/>
      <c r="D333" s="187"/>
      <c r="E333" s="187"/>
      <c r="F333" s="187"/>
      <c r="G333" s="187"/>
      <c r="H333" s="187"/>
      <c r="I333" s="187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</row>
    <row r="334" spans="1:22" ht="15.75" customHeight="1">
      <c r="A334" s="187"/>
      <c r="B334" s="187"/>
      <c r="C334" s="187"/>
      <c r="D334" s="187"/>
      <c r="E334" s="187"/>
      <c r="F334" s="187"/>
      <c r="G334" s="187"/>
      <c r="H334" s="187"/>
      <c r="I334" s="187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</row>
    <row r="335" spans="1:22" ht="15.75" customHeight="1">
      <c r="A335" s="187"/>
      <c r="B335" s="187"/>
      <c r="C335" s="187"/>
      <c r="D335" s="187"/>
      <c r="E335" s="187"/>
      <c r="F335" s="187"/>
      <c r="G335" s="187"/>
      <c r="H335" s="187"/>
      <c r="I335" s="187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</row>
    <row r="336" spans="1:22" ht="15.75" customHeight="1">
      <c r="A336" s="187"/>
      <c r="B336" s="187"/>
      <c r="C336" s="187"/>
      <c r="D336" s="187"/>
      <c r="E336" s="187"/>
      <c r="F336" s="187"/>
      <c r="G336" s="187"/>
      <c r="H336" s="187"/>
      <c r="I336" s="187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</row>
    <row r="337" spans="1:22" ht="15.75" customHeight="1">
      <c r="A337" s="187"/>
      <c r="B337" s="187"/>
      <c r="C337" s="187"/>
      <c r="D337" s="187"/>
      <c r="E337" s="187"/>
      <c r="F337" s="187"/>
      <c r="G337" s="187"/>
      <c r="H337" s="187"/>
      <c r="I337" s="187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</row>
    <row r="338" spans="1:22" ht="15.75" customHeight="1">
      <c r="A338" s="187"/>
      <c r="B338" s="187"/>
      <c r="C338" s="187"/>
      <c r="D338" s="187"/>
      <c r="E338" s="187"/>
      <c r="F338" s="187"/>
      <c r="G338" s="187"/>
      <c r="H338" s="187"/>
      <c r="I338" s="187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</row>
    <row r="339" spans="1:22" ht="15.75" customHeight="1">
      <c r="A339" s="187"/>
      <c r="B339" s="187"/>
      <c r="C339" s="187"/>
      <c r="D339" s="187"/>
      <c r="E339" s="187"/>
      <c r="F339" s="187"/>
      <c r="G339" s="187"/>
      <c r="H339" s="187"/>
      <c r="I339" s="187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</row>
    <row r="340" spans="1:22" ht="15.75" customHeight="1">
      <c r="A340" s="187"/>
      <c r="B340" s="187"/>
      <c r="C340" s="187"/>
      <c r="D340" s="187"/>
      <c r="E340" s="187"/>
      <c r="F340" s="187"/>
      <c r="G340" s="187"/>
      <c r="H340" s="187"/>
      <c r="I340" s="187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</row>
    <row r="341" spans="1:22" ht="15.75" customHeight="1">
      <c r="A341" s="187"/>
      <c r="B341" s="187"/>
      <c r="C341" s="187"/>
      <c r="D341" s="187"/>
      <c r="E341" s="187"/>
      <c r="F341" s="187"/>
      <c r="G341" s="187"/>
      <c r="H341" s="187"/>
      <c r="I341" s="187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</row>
    <row r="342" spans="1:22" ht="15.75" customHeight="1">
      <c r="A342" s="187"/>
      <c r="B342" s="187"/>
      <c r="C342" s="187"/>
      <c r="D342" s="187"/>
      <c r="E342" s="187"/>
      <c r="F342" s="187"/>
      <c r="G342" s="187"/>
      <c r="H342" s="187"/>
      <c r="I342" s="187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</row>
    <row r="343" spans="1:22" ht="15.75" customHeight="1">
      <c r="A343" s="187"/>
      <c r="B343" s="187"/>
      <c r="C343" s="187"/>
      <c r="D343" s="187"/>
      <c r="E343" s="187"/>
      <c r="F343" s="187"/>
      <c r="G343" s="187"/>
      <c r="H343" s="187"/>
      <c r="I343" s="187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</row>
    <row r="344" spans="1:22" ht="15.75" customHeight="1">
      <c r="A344" s="187"/>
      <c r="B344" s="187"/>
      <c r="C344" s="187"/>
      <c r="D344" s="187"/>
      <c r="E344" s="187"/>
      <c r="F344" s="187"/>
      <c r="G344" s="187"/>
      <c r="H344" s="187"/>
      <c r="I344" s="187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</row>
    <row r="345" spans="1:22" ht="15.75" customHeight="1">
      <c r="A345" s="187"/>
      <c r="B345" s="187"/>
      <c r="C345" s="187"/>
      <c r="D345" s="187"/>
      <c r="E345" s="187"/>
      <c r="F345" s="187"/>
      <c r="G345" s="187"/>
      <c r="H345" s="187"/>
      <c r="I345" s="187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</row>
    <row r="346" spans="1:22" ht="15.75" customHeight="1">
      <c r="A346" s="187"/>
      <c r="B346" s="187"/>
      <c r="C346" s="187"/>
      <c r="D346" s="187"/>
      <c r="E346" s="187"/>
      <c r="F346" s="187"/>
      <c r="G346" s="187"/>
      <c r="H346" s="187"/>
      <c r="I346" s="187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</row>
    <row r="347" spans="1:22" ht="15.75" customHeight="1">
      <c r="A347" s="187"/>
      <c r="B347" s="187"/>
      <c r="C347" s="187"/>
      <c r="D347" s="187"/>
      <c r="E347" s="187"/>
      <c r="F347" s="187"/>
      <c r="G347" s="187"/>
      <c r="H347" s="187"/>
      <c r="I347" s="187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</row>
    <row r="348" spans="1:22" ht="15.75" customHeight="1">
      <c r="A348" s="187"/>
      <c r="B348" s="187"/>
      <c r="C348" s="187"/>
      <c r="D348" s="187"/>
      <c r="E348" s="187"/>
      <c r="F348" s="187"/>
      <c r="G348" s="187"/>
      <c r="H348" s="187"/>
      <c r="I348" s="187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</row>
    <row r="349" spans="1:22" ht="15.75" customHeight="1">
      <c r="A349" s="187"/>
      <c r="B349" s="187"/>
      <c r="C349" s="187"/>
      <c r="D349" s="187"/>
      <c r="E349" s="187"/>
      <c r="F349" s="187"/>
      <c r="G349" s="187"/>
      <c r="H349" s="187"/>
      <c r="I349" s="187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</row>
    <row r="350" spans="1:22" ht="15.75" customHeight="1">
      <c r="A350" s="187"/>
      <c r="B350" s="187"/>
      <c r="C350" s="187"/>
      <c r="D350" s="187"/>
      <c r="E350" s="187"/>
      <c r="F350" s="187"/>
      <c r="G350" s="187"/>
      <c r="H350" s="187"/>
      <c r="I350" s="187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</row>
    <row r="351" spans="1:22" ht="15.75" customHeight="1">
      <c r="A351" s="187"/>
      <c r="B351" s="187"/>
      <c r="C351" s="187"/>
      <c r="D351" s="187"/>
      <c r="E351" s="187"/>
      <c r="F351" s="187"/>
      <c r="G351" s="187"/>
      <c r="H351" s="187"/>
      <c r="I351" s="187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</row>
    <row r="352" spans="1:22" ht="15.75" customHeight="1">
      <c r="A352" s="187"/>
      <c r="B352" s="187"/>
      <c r="C352" s="187"/>
      <c r="D352" s="187"/>
      <c r="E352" s="187"/>
      <c r="F352" s="187"/>
      <c r="G352" s="187"/>
      <c r="H352" s="187"/>
      <c r="I352" s="187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</row>
    <row r="353" spans="1:22" ht="15.75" customHeight="1">
      <c r="A353" s="187"/>
      <c r="B353" s="187"/>
      <c r="C353" s="187"/>
      <c r="D353" s="187"/>
      <c r="E353" s="187"/>
      <c r="F353" s="187"/>
      <c r="G353" s="187"/>
      <c r="H353" s="187"/>
      <c r="I353" s="187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</row>
    <row r="354" spans="1:22" ht="15.75" customHeight="1">
      <c r="A354" s="187"/>
      <c r="B354" s="187"/>
      <c r="C354" s="187"/>
      <c r="D354" s="187"/>
      <c r="E354" s="187"/>
      <c r="F354" s="187"/>
      <c r="G354" s="187"/>
      <c r="H354" s="187"/>
      <c r="I354" s="187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</row>
    <row r="355" spans="1:22" ht="15.75" customHeight="1">
      <c r="A355" s="187"/>
      <c r="B355" s="187"/>
      <c r="C355" s="187"/>
      <c r="D355" s="187"/>
      <c r="E355" s="187"/>
      <c r="F355" s="187"/>
      <c r="G355" s="187"/>
      <c r="H355" s="187"/>
      <c r="I355" s="187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</row>
    <row r="356" spans="1:22" ht="15.75" customHeight="1">
      <c r="A356" s="187"/>
      <c r="B356" s="187"/>
      <c r="C356" s="187"/>
      <c r="D356" s="187"/>
      <c r="E356" s="187"/>
      <c r="F356" s="187"/>
      <c r="G356" s="187"/>
      <c r="H356" s="187"/>
      <c r="I356" s="187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</row>
    <row r="357" spans="1:22" ht="15.75" customHeight="1">
      <c r="A357" s="187"/>
      <c r="B357" s="187"/>
      <c r="C357" s="187"/>
      <c r="D357" s="187"/>
      <c r="E357" s="187"/>
      <c r="F357" s="187"/>
      <c r="G357" s="187"/>
      <c r="H357" s="187"/>
      <c r="I357" s="187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</row>
    <row r="358" spans="1:22" ht="15.75" customHeight="1">
      <c r="A358" s="187"/>
      <c r="B358" s="187"/>
      <c r="C358" s="187"/>
      <c r="D358" s="187"/>
      <c r="E358" s="187"/>
      <c r="F358" s="187"/>
      <c r="G358" s="187"/>
      <c r="H358" s="187"/>
      <c r="I358" s="187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</row>
    <row r="359" spans="1:22" ht="15.75" customHeight="1">
      <c r="A359" s="187"/>
      <c r="B359" s="187"/>
      <c r="C359" s="187"/>
      <c r="D359" s="187"/>
      <c r="E359" s="187"/>
      <c r="F359" s="187"/>
      <c r="G359" s="187"/>
      <c r="H359" s="187"/>
      <c r="I359" s="187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</row>
    <row r="360" spans="1:22" ht="15.75" customHeight="1">
      <c r="A360" s="187"/>
      <c r="B360" s="187"/>
      <c r="C360" s="187"/>
      <c r="D360" s="187"/>
      <c r="E360" s="187"/>
      <c r="F360" s="187"/>
      <c r="G360" s="187"/>
      <c r="H360" s="187"/>
      <c r="I360" s="187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</row>
    <row r="361" spans="1:22" ht="15.75" customHeight="1">
      <c r="A361" s="187"/>
      <c r="B361" s="187"/>
      <c r="C361" s="187"/>
      <c r="D361" s="187"/>
      <c r="E361" s="187"/>
      <c r="F361" s="187"/>
      <c r="G361" s="187"/>
      <c r="H361" s="187"/>
      <c r="I361" s="187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</row>
    <row r="362" spans="1:22" ht="15.75" customHeight="1">
      <c r="A362" s="187"/>
      <c r="B362" s="187"/>
      <c r="C362" s="187"/>
      <c r="D362" s="187"/>
      <c r="E362" s="187"/>
      <c r="F362" s="187"/>
      <c r="G362" s="187"/>
      <c r="H362" s="187"/>
      <c r="I362" s="187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</row>
    <row r="363" spans="1:22" ht="15.75" customHeight="1">
      <c r="A363" s="187"/>
      <c r="B363" s="187"/>
      <c r="C363" s="187"/>
      <c r="D363" s="187"/>
      <c r="E363" s="187"/>
      <c r="F363" s="187"/>
      <c r="G363" s="187"/>
      <c r="H363" s="187"/>
      <c r="I363" s="187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</row>
    <row r="364" spans="1:22" ht="15.75" customHeight="1">
      <c r="A364" s="187"/>
      <c r="B364" s="187"/>
      <c r="C364" s="187"/>
      <c r="D364" s="187"/>
      <c r="E364" s="187"/>
      <c r="F364" s="187"/>
      <c r="G364" s="187"/>
      <c r="H364" s="187"/>
      <c r="I364" s="187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</row>
    <row r="365" spans="1:22" ht="15.75" customHeight="1">
      <c r="A365" s="187"/>
      <c r="B365" s="187"/>
      <c r="C365" s="187"/>
      <c r="D365" s="187"/>
      <c r="E365" s="187"/>
      <c r="F365" s="187"/>
      <c r="G365" s="187"/>
      <c r="H365" s="187"/>
      <c r="I365" s="187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</row>
    <row r="366" spans="1:22" ht="15.75" customHeight="1">
      <c r="A366" s="187"/>
      <c r="B366" s="187"/>
      <c r="C366" s="187"/>
      <c r="D366" s="187"/>
      <c r="E366" s="187"/>
      <c r="F366" s="187"/>
      <c r="G366" s="187"/>
      <c r="H366" s="187"/>
      <c r="I366" s="187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</row>
    <row r="367" spans="1:22" ht="15.75" customHeight="1">
      <c r="A367" s="187"/>
      <c r="B367" s="187"/>
      <c r="C367" s="187"/>
      <c r="D367" s="187"/>
      <c r="E367" s="187"/>
      <c r="F367" s="187"/>
      <c r="G367" s="187"/>
      <c r="H367" s="187"/>
      <c r="I367" s="187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</row>
    <row r="368" spans="1:22" ht="15.75" customHeight="1">
      <c r="A368" s="187"/>
      <c r="B368" s="187"/>
      <c r="C368" s="187"/>
      <c r="D368" s="187"/>
      <c r="E368" s="187"/>
      <c r="F368" s="187"/>
      <c r="G368" s="187"/>
      <c r="H368" s="187"/>
      <c r="I368" s="187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</row>
    <row r="369" spans="1:22" ht="15.75" customHeight="1">
      <c r="A369" s="187"/>
      <c r="B369" s="187"/>
      <c r="C369" s="187"/>
      <c r="D369" s="187"/>
      <c r="E369" s="187"/>
      <c r="F369" s="187"/>
      <c r="G369" s="187"/>
      <c r="H369" s="187"/>
      <c r="I369" s="187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</row>
    <row r="370" spans="1:22" ht="15.75" customHeight="1">
      <c r="A370" s="187"/>
      <c r="B370" s="187"/>
      <c r="C370" s="187"/>
      <c r="D370" s="187"/>
      <c r="E370" s="187"/>
      <c r="F370" s="187"/>
      <c r="G370" s="187"/>
      <c r="H370" s="187"/>
      <c r="I370" s="187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</row>
    <row r="371" spans="1:22" ht="15.75" customHeight="1">
      <c r="A371" s="187"/>
      <c r="B371" s="187"/>
      <c r="C371" s="187"/>
      <c r="D371" s="187"/>
      <c r="E371" s="187"/>
      <c r="F371" s="187"/>
      <c r="G371" s="187"/>
      <c r="H371" s="187"/>
      <c r="I371" s="187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</row>
    <row r="372" spans="1:22" ht="15.75" customHeight="1">
      <c r="A372" s="187"/>
      <c r="B372" s="187"/>
      <c r="C372" s="187"/>
      <c r="D372" s="187"/>
      <c r="E372" s="187"/>
      <c r="F372" s="187"/>
      <c r="G372" s="187"/>
      <c r="H372" s="187"/>
      <c r="I372" s="187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</row>
    <row r="373" spans="1:22" ht="15.75" customHeight="1">
      <c r="A373" s="187"/>
      <c r="B373" s="187"/>
      <c r="C373" s="187"/>
      <c r="D373" s="187"/>
      <c r="E373" s="187"/>
      <c r="F373" s="187"/>
      <c r="G373" s="187"/>
      <c r="H373" s="187"/>
      <c r="I373" s="187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</row>
    <row r="374" spans="1:22" ht="15.75" customHeight="1">
      <c r="A374" s="187"/>
      <c r="B374" s="187"/>
      <c r="C374" s="187"/>
      <c r="D374" s="187"/>
      <c r="E374" s="187"/>
      <c r="F374" s="187"/>
      <c r="G374" s="187"/>
      <c r="H374" s="187"/>
      <c r="I374" s="187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</row>
    <row r="375" spans="1:22" ht="15.75" customHeight="1">
      <c r="A375" s="187"/>
      <c r="B375" s="187"/>
      <c r="C375" s="187"/>
      <c r="D375" s="187"/>
      <c r="E375" s="187"/>
      <c r="F375" s="187"/>
      <c r="G375" s="187"/>
      <c r="H375" s="187"/>
      <c r="I375" s="187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</row>
    <row r="376" spans="1:22" ht="15.75" customHeight="1">
      <c r="A376" s="187"/>
      <c r="B376" s="187"/>
      <c r="C376" s="187"/>
      <c r="D376" s="187"/>
      <c r="E376" s="187"/>
      <c r="F376" s="187"/>
      <c r="G376" s="187"/>
      <c r="H376" s="187"/>
      <c r="I376" s="187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</row>
    <row r="377" spans="1:22" ht="15.75" customHeight="1">
      <c r="A377" s="187"/>
      <c r="B377" s="187"/>
      <c r="C377" s="187"/>
      <c r="D377" s="187"/>
      <c r="E377" s="187"/>
      <c r="F377" s="187"/>
      <c r="G377" s="187"/>
      <c r="H377" s="187"/>
      <c r="I377" s="187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</row>
    <row r="378" spans="1:22" ht="15.75" customHeight="1">
      <c r="A378" s="187"/>
      <c r="B378" s="187"/>
      <c r="C378" s="187"/>
      <c r="D378" s="187"/>
      <c r="E378" s="187"/>
      <c r="F378" s="187"/>
      <c r="G378" s="187"/>
      <c r="H378" s="187"/>
      <c r="I378" s="187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</row>
    <row r="379" spans="1:22" ht="15.75" customHeight="1">
      <c r="A379" s="187"/>
      <c r="B379" s="187"/>
      <c r="C379" s="187"/>
      <c r="D379" s="187"/>
      <c r="E379" s="187"/>
      <c r="F379" s="187"/>
      <c r="G379" s="187"/>
      <c r="H379" s="187"/>
      <c r="I379" s="187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</row>
    <row r="380" spans="1:22" ht="15.75" customHeight="1">
      <c r="A380" s="187"/>
      <c r="B380" s="187"/>
      <c r="C380" s="187"/>
      <c r="D380" s="187"/>
      <c r="E380" s="187"/>
      <c r="F380" s="187"/>
      <c r="G380" s="187"/>
      <c r="H380" s="187"/>
      <c r="I380" s="187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</row>
    <row r="381" spans="1:22" ht="15.75" customHeight="1">
      <c r="A381" s="187"/>
      <c r="B381" s="187"/>
      <c r="C381" s="187"/>
      <c r="D381" s="187"/>
      <c r="E381" s="187"/>
      <c r="F381" s="187"/>
      <c r="G381" s="187"/>
      <c r="H381" s="187"/>
      <c r="I381" s="187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</row>
    <row r="382" spans="1:22" ht="15.75" customHeight="1">
      <c r="A382" s="187"/>
      <c r="B382" s="187"/>
      <c r="C382" s="187"/>
      <c r="D382" s="187"/>
      <c r="E382" s="187"/>
      <c r="F382" s="187"/>
      <c r="G382" s="187"/>
      <c r="H382" s="187"/>
      <c r="I382" s="187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</row>
    <row r="383" spans="1:22" ht="15.75" customHeight="1">
      <c r="A383" s="187"/>
      <c r="B383" s="187"/>
      <c r="C383" s="187"/>
      <c r="D383" s="187"/>
      <c r="E383" s="187"/>
      <c r="F383" s="187"/>
      <c r="G383" s="187"/>
      <c r="H383" s="187"/>
      <c r="I383" s="187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</row>
    <row r="384" spans="1:22" ht="15.75" customHeight="1">
      <c r="A384" s="187"/>
      <c r="B384" s="187"/>
      <c r="C384" s="187"/>
      <c r="D384" s="187"/>
      <c r="E384" s="187"/>
      <c r="F384" s="187"/>
      <c r="G384" s="187"/>
      <c r="H384" s="187"/>
      <c r="I384" s="187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</row>
    <row r="385" spans="1:22" ht="15.75" customHeight="1">
      <c r="A385" s="187"/>
      <c r="B385" s="187"/>
      <c r="C385" s="187"/>
      <c r="D385" s="187"/>
      <c r="E385" s="187"/>
      <c r="F385" s="187"/>
      <c r="G385" s="187"/>
      <c r="H385" s="187"/>
      <c r="I385" s="187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</row>
    <row r="386" spans="1:22" ht="15.75" customHeight="1">
      <c r="A386" s="187"/>
      <c r="B386" s="187"/>
      <c r="C386" s="187"/>
      <c r="D386" s="187"/>
      <c r="E386" s="187"/>
      <c r="F386" s="187"/>
      <c r="G386" s="187"/>
      <c r="H386" s="187"/>
      <c r="I386" s="187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</row>
    <row r="387" spans="1:22" ht="15.75" customHeight="1">
      <c r="A387" s="187"/>
      <c r="B387" s="187"/>
      <c r="C387" s="187"/>
      <c r="D387" s="187"/>
      <c r="E387" s="187"/>
      <c r="F387" s="187"/>
      <c r="G387" s="187"/>
      <c r="H387" s="187"/>
      <c r="I387" s="187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</row>
    <row r="388" spans="1:22" ht="15.75" customHeight="1">
      <c r="A388" s="187"/>
      <c r="B388" s="187"/>
      <c r="C388" s="187"/>
      <c r="D388" s="187"/>
      <c r="E388" s="187"/>
      <c r="F388" s="187"/>
      <c r="G388" s="187"/>
      <c r="H388" s="187"/>
      <c r="I388" s="187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</row>
    <row r="389" spans="1:22" ht="15.75" customHeight="1">
      <c r="A389" s="187"/>
      <c r="B389" s="187"/>
      <c r="C389" s="187"/>
      <c r="D389" s="187"/>
      <c r="E389" s="187"/>
      <c r="F389" s="187"/>
      <c r="G389" s="187"/>
      <c r="H389" s="187"/>
      <c r="I389" s="187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</row>
    <row r="390" spans="1:22" ht="15.75" customHeight="1">
      <c r="A390" s="187"/>
      <c r="B390" s="187"/>
      <c r="C390" s="187"/>
      <c r="D390" s="187"/>
      <c r="E390" s="187"/>
      <c r="F390" s="187"/>
      <c r="G390" s="187"/>
      <c r="H390" s="187"/>
      <c r="I390" s="187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</row>
    <row r="391" spans="1:22" ht="15.75" customHeight="1">
      <c r="A391" s="187"/>
      <c r="B391" s="187"/>
      <c r="C391" s="187"/>
      <c r="D391" s="187"/>
      <c r="E391" s="187"/>
      <c r="F391" s="187"/>
      <c r="G391" s="187"/>
      <c r="H391" s="187"/>
      <c r="I391" s="187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</row>
    <row r="392" spans="1:22" ht="15.75" customHeight="1">
      <c r="A392" s="187"/>
      <c r="B392" s="187"/>
      <c r="C392" s="187"/>
      <c r="D392" s="187"/>
      <c r="E392" s="187"/>
      <c r="F392" s="187"/>
      <c r="G392" s="187"/>
      <c r="H392" s="187"/>
      <c r="I392" s="187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</row>
    <row r="393" spans="1:22" ht="15.75" customHeight="1">
      <c r="A393" s="187"/>
      <c r="B393" s="187"/>
      <c r="C393" s="187"/>
      <c r="D393" s="187"/>
      <c r="E393" s="187"/>
      <c r="F393" s="187"/>
      <c r="G393" s="187"/>
      <c r="H393" s="187"/>
      <c r="I393" s="187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</row>
    <row r="394" spans="1:22" ht="15.75" customHeight="1">
      <c r="A394" s="187"/>
      <c r="B394" s="187"/>
      <c r="C394" s="187"/>
      <c r="D394" s="187"/>
      <c r="E394" s="187"/>
      <c r="F394" s="187"/>
      <c r="G394" s="187"/>
      <c r="H394" s="187"/>
      <c r="I394" s="187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</row>
    <row r="395" spans="1:22" ht="15.75" customHeight="1">
      <c r="A395" s="187"/>
      <c r="B395" s="187"/>
      <c r="C395" s="187"/>
      <c r="D395" s="187"/>
      <c r="E395" s="187"/>
      <c r="F395" s="187"/>
      <c r="G395" s="187"/>
      <c r="H395" s="187"/>
      <c r="I395" s="187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</row>
    <row r="396" spans="1:22" ht="15.75" customHeight="1">
      <c r="A396" s="187"/>
      <c r="B396" s="187"/>
      <c r="C396" s="187"/>
      <c r="D396" s="187"/>
      <c r="E396" s="187"/>
      <c r="F396" s="187"/>
      <c r="G396" s="187"/>
      <c r="H396" s="187"/>
      <c r="I396" s="187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</row>
    <row r="397" spans="1:22" ht="15.75" customHeight="1">
      <c r="A397" s="187"/>
      <c r="B397" s="187"/>
      <c r="C397" s="187"/>
      <c r="D397" s="187"/>
      <c r="E397" s="187"/>
      <c r="F397" s="187"/>
      <c r="G397" s="187"/>
      <c r="H397" s="187"/>
      <c r="I397" s="187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</row>
    <row r="398" spans="1:22" ht="15.75" customHeight="1">
      <c r="A398" s="187"/>
      <c r="B398" s="187"/>
      <c r="C398" s="187"/>
      <c r="D398" s="187"/>
      <c r="E398" s="187"/>
      <c r="F398" s="187"/>
      <c r="G398" s="187"/>
      <c r="H398" s="187"/>
      <c r="I398" s="187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</row>
    <row r="399" spans="1:22" ht="15.75" customHeight="1">
      <c r="A399" s="187"/>
      <c r="B399" s="187"/>
      <c r="C399" s="187"/>
      <c r="D399" s="187"/>
      <c r="E399" s="187"/>
      <c r="F399" s="187"/>
      <c r="G399" s="187"/>
      <c r="H399" s="187"/>
      <c r="I399" s="187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</row>
    <row r="400" spans="1:22" ht="15.75" customHeight="1">
      <c r="A400" s="187"/>
      <c r="B400" s="187"/>
      <c r="C400" s="187"/>
      <c r="D400" s="187"/>
      <c r="E400" s="187"/>
      <c r="F400" s="187"/>
      <c r="G400" s="187"/>
      <c r="H400" s="187"/>
      <c r="I400" s="187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</row>
    <row r="401" spans="1:22" ht="15.75" customHeight="1">
      <c r="A401" s="187"/>
      <c r="B401" s="187"/>
      <c r="C401" s="187"/>
      <c r="D401" s="187"/>
      <c r="E401" s="187"/>
      <c r="F401" s="187"/>
      <c r="G401" s="187"/>
      <c r="H401" s="187"/>
      <c r="I401" s="187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</row>
    <row r="402" spans="1:22" ht="15.75" customHeight="1">
      <c r="A402" s="187"/>
      <c r="B402" s="187"/>
      <c r="C402" s="187"/>
      <c r="D402" s="187"/>
      <c r="E402" s="187"/>
      <c r="F402" s="187"/>
      <c r="G402" s="187"/>
      <c r="H402" s="187"/>
      <c r="I402" s="187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</row>
    <row r="403" spans="1:22" ht="15.75" customHeight="1">
      <c r="A403" s="187"/>
      <c r="B403" s="187"/>
      <c r="C403" s="187"/>
      <c r="D403" s="187"/>
      <c r="E403" s="187"/>
      <c r="F403" s="187"/>
      <c r="G403" s="187"/>
      <c r="H403" s="187"/>
      <c r="I403" s="187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</row>
    <row r="404" spans="1:22" ht="15.75" customHeight="1">
      <c r="A404" s="187"/>
      <c r="B404" s="187"/>
      <c r="C404" s="187"/>
      <c r="D404" s="187"/>
      <c r="E404" s="187"/>
      <c r="F404" s="187"/>
      <c r="G404" s="187"/>
      <c r="H404" s="187"/>
      <c r="I404" s="187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</row>
    <row r="405" spans="1:22" ht="15.75" customHeight="1">
      <c r="A405" s="187"/>
      <c r="B405" s="187"/>
      <c r="C405" s="187"/>
      <c r="D405" s="187"/>
      <c r="E405" s="187"/>
      <c r="F405" s="187"/>
      <c r="G405" s="187"/>
      <c r="H405" s="187"/>
      <c r="I405" s="187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</row>
    <row r="406" spans="1:22" ht="15.75" customHeight="1">
      <c r="A406" s="187"/>
      <c r="B406" s="187"/>
      <c r="C406" s="187"/>
      <c r="D406" s="187"/>
      <c r="E406" s="187"/>
      <c r="F406" s="187"/>
      <c r="G406" s="187"/>
      <c r="H406" s="187"/>
      <c r="I406" s="187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</row>
    <row r="407" spans="1:22" ht="15.75" customHeight="1">
      <c r="A407" s="187"/>
      <c r="B407" s="187"/>
      <c r="C407" s="187"/>
      <c r="D407" s="187"/>
      <c r="E407" s="187"/>
      <c r="F407" s="187"/>
      <c r="G407" s="187"/>
      <c r="H407" s="187"/>
      <c r="I407" s="187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</row>
    <row r="408" spans="1:22" ht="15.75" customHeight="1">
      <c r="A408" s="187"/>
      <c r="B408" s="187"/>
      <c r="C408" s="187"/>
      <c r="D408" s="187"/>
      <c r="E408" s="187"/>
      <c r="F408" s="187"/>
      <c r="G408" s="187"/>
      <c r="H408" s="187"/>
      <c r="I408" s="187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</row>
    <row r="409" spans="1:22" ht="15.75" customHeight="1">
      <c r="A409" s="187"/>
      <c r="B409" s="187"/>
      <c r="C409" s="187"/>
      <c r="D409" s="187"/>
      <c r="E409" s="187"/>
      <c r="F409" s="187"/>
      <c r="G409" s="187"/>
      <c r="H409" s="187"/>
      <c r="I409" s="187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</row>
    <row r="410" spans="1:22" ht="15.75" customHeight="1">
      <c r="A410" s="187"/>
      <c r="B410" s="187"/>
      <c r="C410" s="187"/>
      <c r="D410" s="187"/>
      <c r="E410" s="187"/>
      <c r="F410" s="187"/>
      <c r="G410" s="187"/>
      <c r="H410" s="187"/>
      <c r="I410" s="187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</row>
    <row r="411" spans="1:22" ht="15.75" customHeight="1">
      <c r="A411" s="187"/>
      <c r="B411" s="187"/>
      <c r="C411" s="187"/>
      <c r="D411" s="187"/>
      <c r="E411" s="187"/>
      <c r="F411" s="187"/>
      <c r="G411" s="187"/>
      <c r="H411" s="187"/>
      <c r="I411" s="187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</row>
    <row r="412" spans="1:22" ht="15.75" customHeight="1">
      <c r="A412" s="187"/>
      <c r="B412" s="187"/>
      <c r="C412" s="187"/>
      <c r="D412" s="187"/>
      <c r="E412" s="187"/>
      <c r="F412" s="187"/>
      <c r="G412" s="187"/>
      <c r="H412" s="187"/>
      <c r="I412" s="187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</row>
    <row r="413" spans="1:22" ht="15.75" customHeight="1">
      <c r="A413" s="187"/>
      <c r="B413" s="187"/>
      <c r="C413" s="187"/>
      <c r="D413" s="187"/>
      <c r="E413" s="187"/>
      <c r="F413" s="187"/>
      <c r="G413" s="187"/>
      <c r="H413" s="187"/>
      <c r="I413" s="187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</row>
    <row r="414" spans="1:22" ht="15.75" customHeight="1">
      <c r="A414" s="187"/>
      <c r="B414" s="187"/>
      <c r="C414" s="187"/>
      <c r="D414" s="187"/>
      <c r="E414" s="187"/>
      <c r="F414" s="187"/>
      <c r="G414" s="187"/>
      <c r="H414" s="187"/>
      <c r="I414" s="187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</row>
    <row r="415" spans="1:22" ht="15.75" customHeight="1">
      <c r="A415" s="187"/>
      <c r="B415" s="187"/>
      <c r="C415" s="187"/>
      <c r="D415" s="187"/>
      <c r="E415" s="187"/>
      <c r="F415" s="187"/>
      <c r="G415" s="187"/>
      <c r="H415" s="187"/>
      <c r="I415" s="187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</row>
    <row r="416" spans="1:22" ht="15.75" customHeight="1">
      <c r="A416" s="187"/>
      <c r="B416" s="187"/>
      <c r="C416" s="187"/>
      <c r="D416" s="187"/>
      <c r="E416" s="187"/>
      <c r="F416" s="187"/>
      <c r="G416" s="187"/>
      <c r="H416" s="187"/>
      <c r="I416" s="187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</row>
    <row r="417" spans="1:22" ht="15.75" customHeight="1">
      <c r="A417" s="187"/>
      <c r="B417" s="187"/>
      <c r="C417" s="187"/>
      <c r="D417" s="187"/>
      <c r="E417" s="187"/>
      <c r="F417" s="187"/>
      <c r="G417" s="187"/>
      <c r="H417" s="187"/>
      <c r="I417" s="187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</row>
    <row r="418" spans="1:22" ht="15.75" customHeight="1">
      <c r="A418" s="187"/>
      <c r="B418" s="187"/>
      <c r="C418" s="187"/>
      <c r="D418" s="187"/>
      <c r="E418" s="187"/>
      <c r="F418" s="187"/>
      <c r="G418" s="187"/>
      <c r="H418" s="187"/>
      <c r="I418" s="187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</row>
    <row r="419" spans="1:22" ht="15.75" customHeight="1">
      <c r="A419" s="187"/>
      <c r="B419" s="187"/>
      <c r="C419" s="187"/>
      <c r="D419" s="187"/>
      <c r="E419" s="187"/>
      <c r="F419" s="187"/>
      <c r="G419" s="187"/>
      <c r="H419" s="187"/>
      <c r="I419" s="187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</row>
    <row r="420" spans="1:22" ht="15.75" customHeight="1">
      <c r="A420" s="187"/>
      <c r="B420" s="187"/>
      <c r="C420" s="187"/>
      <c r="D420" s="187"/>
      <c r="E420" s="187"/>
      <c r="F420" s="187"/>
      <c r="G420" s="187"/>
      <c r="H420" s="187"/>
      <c r="I420" s="187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</row>
    <row r="421" spans="1:22" ht="15.75" customHeight="1">
      <c r="A421" s="187"/>
      <c r="B421" s="187"/>
      <c r="C421" s="187"/>
      <c r="D421" s="187"/>
      <c r="E421" s="187"/>
      <c r="F421" s="187"/>
      <c r="G421" s="187"/>
      <c r="H421" s="187"/>
      <c r="I421" s="187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</row>
    <row r="422" spans="1:22" ht="15.75" customHeight="1">
      <c r="A422" s="187"/>
      <c r="B422" s="187"/>
      <c r="C422" s="187"/>
      <c r="D422" s="187"/>
      <c r="E422" s="187"/>
      <c r="F422" s="187"/>
      <c r="G422" s="187"/>
      <c r="H422" s="187"/>
      <c r="I422" s="187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</row>
    <row r="423" spans="1:22" ht="15.75" customHeight="1">
      <c r="A423" s="187"/>
      <c r="B423" s="187"/>
      <c r="C423" s="187"/>
      <c r="D423" s="187"/>
      <c r="E423" s="187"/>
      <c r="F423" s="187"/>
      <c r="G423" s="187"/>
      <c r="H423" s="187"/>
      <c r="I423" s="187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</row>
    <row r="424" spans="1:22" ht="15.75" customHeight="1">
      <c r="A424" s="187"/>
      <c r="B424" s="187"/>
      <c r="C424" s="187"/>
      <c r="D424" s="187"/>
      <c r="E424" s="187"/>
      <c r="F424" s="187"/>
      <c r="G424" s="187"/>
      <c r="H424" s="187"/>
      <c r="I424" s="187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</row>
    <row r="425" spans="1:22" ht="15.75" customHeight="1">
      <c r="A425" s="187"/>
      <c r="B425" s="187"/>
      <c r="C425" s="187"/>
      <c r="D425" s="187"/>
      <c r="E425" s="187"/>
      <c r="F425" s="187"/>
      <c r="G425" s="187"/>
      <c r="H425" s="187"/>
      <c r="I425" s="187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</row>
    <row r="426" spans="1:22" ht="15.75" customHeight="1">
      <c r="A426" s="187"/>
      <c r="B426" s="187"/>
      <c r="C426" s="187"/>
      <c r="D426" s="187"/>
      <c r="E426" s="187"/>
      <c r="F426" s="187"/>
      <c r="G426" s="187"/>
      <c r="H426" s="187"/>
      <c r="I426" s="187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</row>
    <row r="427" spans="1:22" ht="15.75" customHeight="1">
      <c r="A427" s="187"/>
      <c r="B427" s="187"/>
      <c r="C427" s="187"/>
      <c r="D427" s="187"/>
      <c r="E427" s="187"/>
      <c r="F427" s="187"/>
      <c r="G427" s="187"/>
      <c r="H427" s="187"/>
      <c r="I427" s="187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</row>
    <row r="428" spans="1:22" ht="15.75" customHeight="1">
      <c r="A428" s="187"/>
      <c r="B428" s="187"/>
      <c r="C428" s="187"/>
      <c r="D428" s="187"/>
      <c r="E428" s="187"/>
      <c r="F428" s="187"/>
      <c r="G428" s="187"/>
      <c r="H428" s="187"/>
      <c r="I428" s="187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</row>
    <row r="429" spans="1:22" ht="15.75" customHeight="1">
      <c r="A429" s="187"/>
      <c r="B429" s="187"/>
      <c r="C429" s="187"/>
      <c r="D429" s="187"/>
      <c r="E429" s="187"/>
      <c r="F429" s="187"/>
      <c r="G429" s="187"/>
      <c r="H429" s="187"/>
      <c r="I429" s="187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</row>
    <row r="430" spans="1:22" ht="15.75" customHeight="1">
      <c r="A430" s="187"/>
      <c r="B430" s="187"/>
      <c r="C430" s="187"/>
      <c r="D430" s="187"/>
      <c r="E430" s="187"/>
      <c r="F430" s="187"/>
      <c r="G430" s="187"/>
      <c r="H430" s="187"/>
      <c r="I430" s="187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</row>
    <row r="431" spans="1:22" ht="15.75" customHeight="1">
      <c r="A431" s="187"/>
      <c r="B431" s="187"/>
      <c r="C431" s="187"/>
      <c r="D431" s="187"/>
      <c r="E431" s="187"/>
      <c r="F431" s="187"/>
      <c r="G431" s="187"/>
      <c r="H431" s="187"/>
      <c r="I431" s="187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</row>
    <row r="432" spans="1:22" ht="15.75" customHeight="1">
      <c r="A432" s="187"/>
      <c r="B432" s="187"/>
      <c r="C432" s="187"/>
      <c r="D432" s="187"/>
      <c r="E432" s="187"/>
      <c r="F432" s="187"/>
      <c r="G432" s="187"/>
      <c r="H432" s="187"/>
      <c r="I432" s="187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</row>
    <row r="433" spans="1:22" ht="15.75" customHeight="1">
      <c r="A433" s="187"/>
      <c r="B433" s="187"/>
      <c r="C433" s="187"/>
      <c r="D433" s="187"/>
      <c r="E433" s="187"/>
      <c r="F433" s="187"/>
      <c r="G433" s="187"/>
      <c r="H433" s="187"/>
      <c r="I433" s="187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</row>
    <row r="434" spans="1:22" ht="15.75" customHeight="1">
      <c r="A434" s="187"/>
      <c r="B434" s="187"/>
      <c r="C434" s="187"/>
      <c r="D434" s="187"/>
      <c r="E434" s="187"/>
      <c r="F434" s="187"/>
      <c r="G434" s="187"/>
      <c r="H434" s="187"/>
      <c r="I434" s="187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</row>
    <row r="435" spans="1:22" ht="15.75" customHeight="1">
      <c r="A435" s="187"/>
      <c r="B435" s="187"/>
      <c r="C435" s="187"/>
      <c r="D435" s="187"/>
      <c r="E435" s="187"/>
      <c r="F435" s="187"/>
      <c r="G435" s="187"/>
      <c r="H435" s="187"/>
      <c r="I435" s="187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</row>
    <row r="436" spans="1:22" ht="15.75" customHeight="1">
      <c r="A436" s="187"/>
      <c r="B436" s="187"/>
      <c r="C436" s="187"/>
      <c r="D436" s="187"/>
      <c r="E436" s="187"/>
      <c r="F436" s="187"/>
      <c r="G436" s="187"/>
      <c r="H436" s="187"/>
      <c r="I436" s="187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</row>
    <row r="437" spans="1:22" ht="15.75" customHeight="1">
      <c r="A437" s="187"/>
      <c r="B437" s="187"/>
      <c r="C437" s="187"/>
      <c r="D437" s="187"/>
      <c r="E437" s="187"/>
      <c r="F437" s="187"/>
      <c r="G437" s="187"/>
      <c r="H437" s="187"/>
      <c r="I437" s="187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</row>
    <row r="438" spans="1:22" ht="15.75" customHeight="1">
      <c r="A438" s="187"/>
      <c r="B438" s="187"/>
      <c r="C438" s="187"/>
      <c r="D438" s="187"/>
      <c r="E438" s="187"/>
      <c r="F438" s="187"/>
      <c r="G438" s="187"/>
      <c r="H438" s="187"/>
      <c r="I438" s="187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</row>
    <row r="439" spans="1:22" ht="15.75" customHeight="1">
      <c r="A439" s="187"/>
      <c r="B439" s="187"/>
      <c r="C439" s="187"/>
      <c r="D439" s="187"/>
      <c r="E439" s="187"/>
      <c r="F439" s="187"/>
      <c r="G439" s="187"/>
      <c r="H439" s="187"/>
      <c r="I439" s="187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</row>
    <row r="440" spans="1:22" ht="15.75" customHeight="1">
      <c r="A440" s="187"/>
      <c r="B440" s="187"/>
      <c r="C440" s="187"/>
      <c r="D440" s="187"/>
      <c r="E440" s="187"/>
      <c r="F440" s="187"/>
      <c r="G440" s="187"/>
      <c r="H440" s="187"/>
      <c r="I440" s="187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</row>
    <row r="441" spans="1:22" ht="15.75" customHeight="1">
      <c r="A441" s="187"/>
      <c r="B441" s="187"/>
      <c r="C441" s="187"/>
      <c r="D441" s="187"/>
      <c r="E441" s="187"/>
      <c r="F441" s="187"/>
      <c r="G441" s="187"/>
      <c r="H441" s="187"/>
      <c r="I441" s="187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</row>
    <row r="442" spans="1:22" ht="15.75" customHeight="1">
      <c r="A442" s="187"/>
      <c r="B442" s="187"/>
      <c r="C442" s="187"/>
      <c r="D442" s="187"/>
      <c r="E442" s="187"/>
      <c r="F442" s="187"/>
      <c r="G442" s="187"/>
      <c r="H442" s="187"/>
      <c r="I442" s="187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</row>
    <row r="443" spans="1:22" ht="15.75" customHeight="1">
      <c r="A443" s="187"/>
      <c r="B443" s="187"/>
      <c r="C443" s="187"/>
      <c r="D443" s="187"/>
      <c r="E443" s="187"/>
      <c r="F443" s="187"/>
      <c r="G443" s="187"/>
      <c r="H443" s="187"/>
      <c r="I443" s="187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</row>
    <row r="444" spans="1:22" ht="15.75" customHeight="1">
      <c r="A444" s="187"/>
      <c r="B444" s="187"/>
      <c r="C444" s="187"/>
      <c r="D444" s="187"/>
      <c r="E444" s="187"/>
      <c r="F444" s="187"/>
      <c r="G444" s="187"/>
      <c r="H444" s="187"/>
      <c r="I444" s="187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</row>
    <row r="445" spans="1:22" ht="15.75" customHeight="1">
      <c r="A445" s="187"/>
      <c r="B445" s="187"/>
      <c r="C445" s="187"/>
      <c r="D445" s="187"/>
      <c r="E445" s="187"/>
      <c r="F445" s="187"/>
      <c r="G445" s="187"/>
      <c r="H445" s="187"/>
      <c r="I445" s="187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</row>
    <row r="446" spans="1:22" ht="15.75" customHeight="1">
      <c r="A446" s="187"/>
      <c r="B446" s="187"/>
      <c r="C446" s="187"/>
      <c r="D446" s="187"/>
      <c r="E446" s="187"/>
      <c r="F446" s="187"/>
      <c r="G446" s="187"/>
      <c r="H446" s="187"/>
      <c r="I446" s="187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</row>
    <row r="447" spans="1:22" ht="15.75" customHeight="1">
      <c r="A447" s="187"/>
      <c r="B447" s="187"/>
      <c r="C447" s="187"/>
      <c r="D447" s="187"/>
      <c r="E447" s="187"/>
      <c r="F447" s="187"/>
      <c r="G447" s="187"/>
      <c r="H447" s="187"/>
      <c r="I447" s="187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</row>
    <row r="448" spans="1:22" ht="15.75" customHeight="1">
      <c r="A448" s="187"/>
      <c r="B448" s="187"/>
      <c r="C448" s="187"/>
      <c r="D448" s="187"/>
      <c r="E448" s="187"/>
      <c r="F448" s="187"/>
      <c r="G448" s="187"/>
      <c r="H448" s="187"/>
      <c r="I448" s="187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</row>
    <row r="449" spans="1:22" ht="15.75" customHeight="1">
      <c r="A449" s="187"/>
      <c r="B449" s="187"/>
      <c r="C449" s="187"/>
      <c r="D449" s="187"/>
      <c r="E449" s="187"/>
      <c r="F449" s="187"/>
      <c r="G449" s="187"/>
      <c r="H449" s="187"/>
      <c r="I449" s="187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</row>
    <row r="450" spans="1:22" ht="15.75" customHeight="1">
      <c r="A450" s="187"/>
      <c r="B450" s="187"/>
      <c r="C450" s="187"/>
      <c r="D450" s="187"/>
      <c r="E450" s="187"/>
      <c r="F450" s="187"/>
      <c r="G450" s="187"/>
      <c r="H450" s="187"/>
      <c r="I450" s="187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</row>
    <row r="451" spans="1:22" ht="15.75" customHeight="1">
      <c r="A451" s="187"/>
      <c r="B451" s="187"/>
      <c r="C451" s="187"/>
      <c r="D451" s="187"/>
      <c r="E451" s="187"/>
      <c r="F451" s="187"/>
      <c r="G451" s="187"/>
      <c r="H451" s="187"/>
      <c r="I451" s="187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</row>
    <row r="452" spans="1:22" ht="15.75" customHeight="1">
      <c r="A452" s="187"/>
      <c r="B452" s="187"/>
      <c r="C452" s="187"/>
      <c r="D452" s="187"/>
      <c r="E452" s="187"/>
      <c r="F452" s="187"/>
      <c r="G452" s="187"/>
      <c r="H452" s="187"/>
      <c r="I452" s="187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</row>
    <row r="453" spans="1:22" ht="15.75" customHeight="1">
      <c r="A453" s="187"/>
      <c r="B453" s="187"/>
      <c r="C453" s="187"/>
      <c r="D453" s="187"/>
      <c r="E453" s="187"/>
      <c r="F453" s="187"/>
      <c r="G453" s="187"/>
      <c r="H453" s="187"/>
      <c r="I453" s="187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</row>
    <row r="454" spans="1:22" ht="15.75" customHeight="1">
      <c r="A454" s="187"/>
      <c r="B454" s="187"/>
      <c r="C454" s="187"/>
      <c r="D454" s="187"/>
      <c r="E454" s="187"/>
      <c r="F454" s="187"/>
      <c r="G454" s="187"/>
      <c r="H454" s="187"/>
      <c r="I454" s="187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</row>
    <row r="455" spans="1:22" ht="15.75" customHeight="1">
      <c r="A455" s="187"/>
      <c r="B455" s="187"/>
      <c r="C455" s="187"/>
      <c r="D455" s="187"/>
      <c r="E455" s="187"/>
      <c r="F455" s="187"/>
      <c r="G455" s="187"/>
      <c r="H455" s="187"/>
      <c r="I455" s="187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</row>
    <row r="456" spans="1:22" ht="15.75" customHeight="1">
      <c r="A456" s="187"/>
      <c r="B456" s="187"/>
      <c r="C456" s="187"/>
      <c r="D456" s="187"/>
      <c r="E456" s="187"/>
      <c r="F456" s="187"/>
      <c r="G456" s="187"/>
      <c r="H456" s="187"/>
      <c r="I456" s="187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</row>
    <row r="457" spans="1:22" ht="15.75" customHeight="1">
      <c r="A457" s="187"/>
      <c r="B457" s="187"/>
      <c r="C457" s="187"/>
      <c r="D457" s="187"/>
      <c r="E457" s="187"/>
      <c r="F457" s="187"/>
      <c r="G457" s="187"/>
      <c r="H457" s="187"/>
      <c r="I457" s="187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</row>
    <row r="458" spans="1:22" ht="15.75" customHeight="1">
      <c r="A458" s="187"/>
      <c r="B458" s="187"/>
      <c r="C458" s="187"/>
      <c r="D458" s="187"/>
      <c r="E458" s="187"/>
      <c r="F458" s="187"/>
      <c r="G458" s="187"/>
      <c r="H458" s="187"/>
      <c r="I458" s="187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</row>
    <row r="459" spans="1:22" ht="15.75" customHeight="1">
      <c r="A459" s="187"/>
      <c r="B459" s="187"/>
      <c r="C459" s="187"/>
      <c r="D459" s="187"/>
      <c r="E459" s="187"/>
      <c r="F459" s="187"/>
      <c r="G459" s="187"/>
      <c r="H459" s="187"/>
      <c r="I459" s="187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</row>
    <row r="460" spans="1:22" ht="15.75" customHeight="1">
      <c r="A460" s="187"/>
      <c r="B460" s="187"/>
      <c r="C460" s="187"/>
      <c r="D460" s="187"/>
      <c r="E460" s="187"/>
      <c r="F460" s="187"/>
      <c r="G460" s="187"/>
      <c r="H460" s="187"/>
      <c r="I460" s="187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</row>
    <row r="461" spans="1:22" ht="15.75" customHeight="1">
      <c r="A461" s="187"/>
      <c r="B461" s="187"/>
      <c r="C461" s="187"/>
      <c r="D461" s="187"/>
      <c r="E461" s="187"/>
      <c r="F461" s="187"/>
      <c r="G461" s="187"/>
      <c r="H461" s="187"/>
      <c r="I461" s="187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</row>
    <row r="462" spans="1:22" ht="15.75" customHeight="1">
      <c r="A462" s="187"/>
      <c r="B462" s="187"/>
      <c r="C462" s="187"/>
      <c r="D462" s="187"/>
      <c r="E462" s="187"/>
      <c r="F462" s="187"/>
      <c r="G462" s="187"/>
      <c r="H462" s="187"/>
      <c r="I462" s="187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</row>
    <row r="463" spans="1:22" ht="15.75" customHeight="1">
      <c r="A463" s="187"/>
      <c r="B463" s="187"/>
      <c r="C463" s="187"/>
      <c r="D463" s="187"/>
      <c r="E463" s="187"/>
      <c r="F463" s="187"/>
      <c r="G463" s="187"/>
      <c r="H463" s="187"/>
      <c r="I463" s="187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</row>
    <row r="464" spans="1:22" ht="15.75" customHeight="1">
      <c r="A464" s="187"/>
      <c r="B464" s="187"/>
      <c r="C464" s="187"/>
      <c r="D464" s="187"/>
      <c r="E464" s="187"/>
      <c r="F464" s="187"/>
      <c r="G464" s="187"/>
      <c r="H464" s="187"/>
      <c r="I464" s="187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</row>
    <row r="465" spans="1:22" ht="15.75" customHeight="1">
      <c r="A465" s="187"/>
      <c r="B465" s="187"/>
      <c r="C465" s="187"/>
      <c r="D465" s="187"/>
      <c r="E465" s="187"/>
      <c r="F465" s="187"/>
      <c r="G465" s="187"/>
      <c r="H465" s="187"/>
      <c r="I465" s="187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</row>
    <row r="466" spans="1:22" ht="15.75" customHeight="1">
      <c r="A466" s="187"/>
      <c r="B466" s="187"/>
      <c r="C466" s="187"/>
      <c r="D466" s="187"/>
      <c r="E466" s="187"/>
      <c r="F466" s="187"/>
      <c r="G466" s="187"/>
      <c r="H466" s="187"/>
      <c r="I466" s="187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</row>
    <row r="467" spans="1:22" ht="15.75" customHeight="1">
      <c r="A467" s="187"/>
      <c r="B467" s="187"/>
      <c r="C467" s="187"/>
      <c r="D467" s="187"/>
      <c r="E467" s="187"/>
      <c r="F467" s="187"/>
      <c r="G467" s="187"/>
      <c r="H467" s="187"/>
      <c r="I467" s="187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</row>
    <row r="468" spans="1:22" ht="15.75" customHeight="1">
      <c r="A468" s="187"/>
      <c r="B468" s="187"/>
      <c r="C468" s="187"/>
      <c r="D468" s="187"/>
      <c r="E468" s="187"/>
      <c r="F468" s="187"/>
      <c r="G468" s="187"/>
      <c r="H468" s="187"/>
      <c r="I468" s="187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</row>
    <row r="469" spans="1:22" ht="15.75" customHeight="1">
      <c r="A469" s="187"/>
      <c r="B469" s="187"/>
      <c r="C469" s="187"/>
      <c r="D469" s="187"/>
      <c r="E469" s="187"/>
      <c r="F469" s="187"/>
      <c r="G469" s="187"/>
      <c r="H469" s="187"/>
      <c r="I469" s="187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</row>
    <row r="470" spans="1:22" ht="15.75" customHeight="1">
      <c r="A470" s="187"/>
      <c r="B470" s="187"/>
      <c r="C470" s="187"/>
      <c r="D470" s="187"/>
      <c r="E470" s="187"/>
      <c r="F470" s="187"/>
      <c r="G470" s="187"/>
      <c r="H470" s="187"/>
      <c r="I470" s="187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</row>
    <row r="471" spans="1:22" ht="15.75" customHeight="1">
      <c r="A471" s="187"/>
      <c r="B471" s="187"/>
      <c r="C471" s="187"/>
      <c r="D471" s="187"/>
      <c r="E471" s="187"/>
      <c r="F471" s="187"/>
      <c r="G471" s="187"/>
      <c r="H471" s="187"/>
      <c r="I471" s="187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</row>
    <row r="472" spans="1:22" ht="15.75" customHeight="1">
      <c r="A472" s="187"/>
      <c r="B472" s="187"/>
      <c r="C472" s="187"/>
      <c r="D472" s="187"/>
      <c r="E472" s="187"/>
      <c r="F472" s="187"/>
      <c r="G472" s="187"/>
      <c r="H472" s="187"/>
      <c r="I472" s="187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</row>
    <row r="473" spans="1:22" ht="15.75" customHeight="1">
      <c r="A473" s="187"/>
      <c r="B473" s="187"/>
      <c r="C473" s="187"/>
      <c r="D473" s="187"/>
      <c r="E473" s="187"/>
      <c r="F473" s="187"/>
      <c r="G473" s="187"/>
      <c r="H473" s="187"/>
      <c r="I473" s="187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</row>
    <row r="474" spans="1:22" ht="15.75" customHeight="1">
      <c r="A474" s="187"/>
      <c r="B474" s="187"/>
      <c r="C474" s="187"/>
      <c r="D474" s="187"/>
      <c r="E474" s="187"/>
      <c r="F474" s="187"/>
      <c r="G474" s="187"/>
      <c r="H474" s="187"/>
      <c r="I474" s="187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</row>
    <row r="475" spans="1:22" ht="15.75" customHeight="1">
      <c r="A475" s="187"/>
      <c r="B475" s="187"/>
      <c r="C475" s="187"/>
      <c r="D475" s="187"/>
      <c r="E475" s="187"/>
      <c r="F475" s="187"/>
      <c r="G475" s="187"/>
      <c r="H475" s="187"/>
      <c r="I475" s="187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</row>
    <row r="476" spans="1:22" ht="15.75" customHeight="1">
      <c r="A476" s="187"/>
      <c r="B476" s="187"/>
      <c r="C476" s="187"/>
      <c r="D476" s="187"/>
      <c r="E476" s="187"/>
      <c r="F476" s="187"/>
      <c r="G476" s="187"/>
      <c r="H476" s="187"/>
      <c r="I476" s="187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</row>
    <row r="477" spans="1:22" ht="15.75" customHeight="1">
      <c r="A477" s="187"/>
      <c r="B477" s="187"/>
      <c r="C477" s="187"/>
      <c r="D477" s="187"/>
      <c r="E477" s="187"/>
      <c r="F477" s="187"/>
      <c r="G477" s="187"/>
      <c r="H477" s="187"/>
      <c r="I477" s="187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</row>
    <row r="478" spans="1:22" ht="15.75" customHeight="1">
      <c r="A478" s="187"/>
      <c r="B478" s="187"/>
      <c r="C478" s="187"/>
      <c r="D478" s="187"/>
      <c r="E478" s="187"/>
      <c r="F478" s="187"/>
      <c r="G478" s="187"/>
      <c r="H478" s="187"/>
      <c r="I478" s="187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</row>
    <row r="479" spans="1:22" ht="15.75" customHeight="1">
      <c r="A479" s="187"/>
      <c r="B479" s="187"/>
      <c r="C479" s="187"/>
      <c r="D479" s="187"/>
      <c r="E479" s="187"/>
      <c r="F479" s="187"/>
      <c r="G479" s="187"/>
      <c r="H479" s="187"/>
      <c r="I479" s="187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</row>
    <row r="480" spans="1:22" ht="15.75" customHeight="1">
      <c r="A480" s="187"/>
      <c r="B480" s="187"/>
      <c r="C480" s="187"/>
      <c r="D480" s="187"/>
      <c r="E480" s="187"/>
      <c r="F480" s="187"/>
      <c r="G480" s="187"/>
      <c r="H480" s="187"/>
      <c r="I480" s="187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</row>
    <row r="481" spans="1:22" ht="15.75" customHeight="1">
      <c r="A481" s="187"/>
      <c r="B481" s="187"/>
      <c r="C481" s="187"/>
      <c r="D481" s="187"/>
      <c r="E481" s="187"/>
      <c r="F481" s="187"/>
      <c r="G481" s="187"/>
      <c r="H481" s="187"/>
      <c r="I481" s="187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</row>
    <row r="482" spans="1:22" ht="15.75" customHeight="1">
      <c r="A482" s="187"/>
      <c r="B482" s="187"/>
      <c r="C482" s="187"/>
      <c r="D482" s="187"/>
      <c r="E482" s="187"/>
      <c r="F482" s="187"/>
      <c r="G482" s="187"/>
      <c r="H482" s="187"/>
      <c r="I482" s="187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</row>
    <row r="483" spans="1:22" ht="15.75" customHeight="1">
      <c r="A483" s="187"/>
      <c r="B483" s="187"/>
      <c r="C483" s="187"/>
      <c r="D483" s="187"/>
      <c r="E483" s="187"/>
      <c r="F483" s="187"/>
      <c r="G483" s="187"/>
      <c r="H483" s="187"/>
      <c r="I483" s="187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</row>
    <row r="484" spans="1:22" ht="15.75" customHeight="1">
      <c r="A484" s="187"/>
      <c r="B484" s="187"/>
      <c r="C484" s="187"/>
      <c r="D484" s="187"/>
      <c r="E484" s="187"/>
      <c r="F484" s="187"/>
      <c r="G484" s="187"/>
      <c r="H484" s="187"/>
      <c r="I484" s="187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</row>
    <row r="485" spans="1:22" ht="15.75" customHeight="1">
      <c r="A485" s="187"/>
      <c r="B485" s="187"/>
      <c r="C485" s="187"/>
      <c r="D485" s="187"/>
      <c r="E485" s="187"/>
      <c r="F485" s="187"/>
      <c r="G485" s="187"/>
      <c r="H485" s="187"/>
      <c r="I485" s="187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</row>
    <row r="486" spans="1:22" ht="15.75" customHeight="1">
      <c r="A486" s="187"/>
      <c r="B486" s="187"/>
      <c r="C486" s="187"/>
      <c r="D486" s="187"/>
      <c r="E486" s="187"/>
      <c r="F486" s="187"/>
      <c r="G486" s="187"/>
      <c r="H486" s="187"/>
      <c r="I486" s="187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</row>
    <row r="487" spans="1:22" ht="15.75" customHeight="1">
      <c r="A487" s="187"/>
      <c r="B487" s="187"/>
      <c r="C487" s="187"/>
      <c r="D487" s="187"/>
      <c r="E487" s="187"/>
      <c r="F487" s="187"/>
      <c r="G487" s="187"/>
      <c r="H487" s="187"/>
      <c r="I487" s="187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</row>
    <row r="488" spans="1:22" ht="15.75" customHeight="1">
      <c r="A488" s="187"/>
      <c r="B488" s="187"/>
      <c r="C488" s="187"/>
      <c r="D488" s="187"/>
      <c r="E488" s="187"/>
      <c r="F488" s="187"/>
      <c r="G488" s="187"/>
      <c r="H488" s="187"/>
      <c r="I488" s="187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</row>
    <row r="489" spans="1:22" ht="15.75" customHeight="1">
      <c r="A489" s="187"/>
      <c r="B489" s="187"/>
      <c r="C489" s="187"/>
      <c r="D489" s="187"/>
      <c r="E489" s="187"/>
      <c r="F489" s="187"/>
      <c r="G489" s="187"/>
      <c r="H489" s="187"/>
      <c r="I489" s="187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</row>
    <row r="490" spans="1:22" ht="15.75" customHeight="1">
      <c r="A490" s="187"/>
      <c r="B490" s="187"/>
      <c r="C490" s="187"/>
      <c r="D490" s="187"/>
      <c r="E490" s="187"/>
      <c r="F490" s="187"/>
      <c r="G490" s="187"/>
      <c r="H490" s="187"/>
      <c r="I490" s="187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</row>
    <row r="491" spans="1:22" ht="15.75" customHeight="1">
      <c r="A491" s="187"/>
      <c r="B491" s="187"/>
      <c r="C491" s="187"/>
      <c r="D491" s="187"/>
      <c r="E491" s="187"/>
      <c r="F491" s="187"/>
      <c r="G491" s="187"/>
      <c r="H491" s="187"/>
      <c r="I491" s="187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</row>
    <row r="492" spans="1:22" ht="15.75" customHeight="1">
      <c r="A492" s="187"/>
      <c r="B492" s="187"/>
      <c r="C492" s="187"/>
      <c r="D492" s="187"/>
      <c r="E492" s="187"/>
      <c r="F492" s="187"/>
      <c r="G492" s="187"/>
      <c r="H492" s="187"/>
      <c r="I492" s="187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</row>
    <row r="493" spans="1:22" ht="15.75" customHeight="1">
      <c r="A493" s="187"/>
      <c r="B493" s="187"/>
      <c r="C493" s="187"/>
      <c r="D493" s="187"/>
      <c r="E493" s="187"/>
      <c r="F493" s="187"/>
      <c r="G493" s="187"/>
      <c r="H493" s="187"/>
      <c r="I493" s="187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</row>
    <row r="494" spans="1:22" ht="15.75" customHeight="1">
      <c r="A494" s="187"/>
      <c r="B494" s="187"/>
      <c r="C494" s="187"/>
      <c r="D494" s="187"/>
      <c r="E494" s="187"/>
      <c r="F494" s="187"/>
      <c r="G494" s="187"/>
      <c r="H494" s="187"/>
      <c r="I494" s="187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</row>
    <row r="495" spans="1:22" ht="15.75" customHeight="1">
      <c r="A495" s="187"/>
      <c r="B495" s="187"/>
      <c r="C495" s="187"/>
      <c r="D495" s="187"/>
      <c r="E495" s="187"/>
      <c r="F495" s="187"/>
      <c r="G495" s="187"/>
      <c r="H495" s="187"/>
      <c r="I495" s="187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</row>
    <row r="496" spans="1:22" ht="15.75" customHeight="1">
      <c r="A496" s="187"/>
      <c r="B496" s="187"/>
      <c r="C496" s="187"/>
      <c r="D496" s="187"/>
      <c r="E496" s="187"/>
      <c r="F496" s="187"/>
      <c r="G496" s="187"/>
      <c r="H496" s="187"/>
      <c r="I496" s="187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</row>
    <row r="497" spans="1:22" ht="15.75" customHeight="1">
      <c r="A497" s="187"/>
      <c r="B497" s="187"/>
      <c r="C497" s="187"/>
      <c r="D497" s="187"/>
      <c r="E497" s="187"/>
      <c r="F497" s="187"/>
      <c r="G497" s="187"/>
      <c r="H497" s="187"/>
      <c r="I497" s="187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</row>
    <row r="498" spans="1:22" ht="15.75" customHeight="1">
      <c r="A498" s="187"/>
      <c r="B498" s="187"/>
      <c r="C498" s="187"/>
      <c r="D498" s="187"/>
      <c r="E498" s="187"/>
      <c r="F498" s="187"/>
      <c r="G498" s="187"/>
      <c r="H498" s="187"/>
      <c r="I498" s="187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</row>
    <row r="499" spans="1:22" ht="15.75" customHeight="1">
      <c r="A499" s="187"/>
      <c r="B499" s="187"/>
      <c r="C499" s="187"/>
      <c r="D499" s="187"/>
      <c r="E499" s="187"/>
      <c r="F499" s="187"/>
      <c r="G499" s="187"/>
      <c r="H499" s="187"/>
      <c r="I499" s="187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</row>
    <row r="500" spans="1:22" ht="15.75" customHeight="1">
      <c r="A500" s="187"/>
      <c r="B500" s="187"/>
      <c r="C500" s="187"/>
      <c r="D500" s="187"/>
      <c r="E500" s="187"/>
      <c r="F500" s="187"/>
      <c r="G500" s="187"/>
      <c r="H500" s="187"/>
      <c r="I500" s="187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</row>
    <row r="501" spans="1:22" ht="15.75" customHeight="1">
      <c r="A501" s="187"/>
      <c r="B501" s="187"/>
      <c r="C501" s="187"/>
      <c r="D501" s="187"/>
      <c r="E501" s="187"/>
      <c r="F501" s="187"/>
      <c r="G501" s="187"/>
      <c r="H501" s="187"/>
      <c r="I501" s="187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</row>
    <row r="502" spans="1:22" ht="15.75" customHeight="1">
      <c r="A502" s="187"/>
      <c r="B502" s="187"/>
      <c r="C502" s="187"/>
      <c r="D502" s="187"/>
      <c r="E502" s="187"/>
      <c r="F502" s="187"/>
      <c r="G502" s="187"/>
      <c r="H502" s="187"/>
      <c r="I502" s="187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</row>
    <row r="503" spans="1:22" ht="15.75" customHeight="1">
      <c r="A503" s="187"/>
      <c r="B503" s="187"/>
      <c r="C503" s="187"/>
      <c r="D503" s="187"/>
      <c r="E503" s="187"/>
      <c r="F503" s="187"/>
      <c r="G503" s="187"/>
      <c r="H503" s="187"/>
      <c r="I503" s="187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</row>
    <row r="504" spans="1:22" ht="15.75" customHeight="1">
      <c r="A504" s="187"/>
      <c r="B504" s="187"/>
      <c r="C504" s="187"/>
      <c r="D504" s="187"/>
      <c r="E504" s="187"/>
      <c r="F504" s="187"/>
      <c r="G504" s="187"/>
      <c r="H504" s="187"/>
      <c r="I504" s="187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</row>
    <row r="505" spans="1:22" ht="15.75" customHeight="1">
      <c r="A505" s="187"/>
      <c r="B505" s="187"/>
      <c r="C505" s="187"/>
      <c r="D505" s="187"/>
      <c r="E505" s="187"/>
      <c r="F505" s="187"/>
      <c r="G505" s="187"/>
      <c r="H505" s="187"/>
      <c r="I505" s="187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</row>
    <row r="506" spans="1:22" ht="15.75" customHeight="1">
      <c r="A506" s="187"/>
      <c r="B506" s="187"/>
      <c r="C506" s="187"/>
      <c r="D506" s="187"/>
      <c r="E506" s="187"/>
      <c r="F506" s="187"/>
      <c r="G506" s="187"/>
      <c r="H506" s="187"/>
      <c r="I506" s="187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</row>
    <row r="507" spans="1:22" ht="15.75" customHeight="1">
      <c r="A507" s="187"/>
      <c r="B507" s="187"/>
      <c r="C507" s="187"/>
      <c r="D507" s="187"/>
      <c r="E507" s="187"/>
      <c r="F507" s="187"/>
      <c r="G507" s="187"/>
      <c r="H507" s="187"/>
      <c r="I507" s="187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</row>
    <row r="508" spans="1:22" ht="15.75" customHeight="1">
      <c r="A508" s="187"/>
      <c r="B508" s="187"/>
      <c r="C508" s="187"/>
      <c r="D508" s="187"/>
      <c r="E508" s="187"/>
      <c r="F508" s="187"/>
      <c r="G508" s="187"/>
      <c r="H508" s="187"/>
      <c r="I508" s="187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</row>
    <row r="509" spans="1:22" ht="15.75" customHeight="1">
      <c r="A509" s="187"/>
      <c r="B509" s="187"/>
      <c r="C509" s="187"/>
      <c r="D509" s="187"/>
      <c r="E509" s="187"/>
      <c r="F509" s="187"/>
      <c r="G509" s="187"/>
      <c r="H509" s="187"/>
      <c r="I509" s="187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</row>
    <row r="510" spans="1:22" ht="15.75" customHeight="1">
      <c r="A510" s="187"/>
      <c r="B510" s="187"/>
      <c r="C510" s="187"/>
      <c r="D510" s="187"/>
      <c r="E510" s="187"/>
      <c r="F510" s="187"/>
      <c r="G510" s="187"/>
      <c r="H510" s="187"/>
      <c r="I510" s="187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</row>
    <row r="511" spans="1:22" ht="15.75" customHeight="1">
      <c r="A511" s="187"/>
      <c r="B511" s="187"/>
      <c r="C511" s="187"/>
      <c r="D511" s="187"/>
      <c r="E511" s="187"/>
      <c r="F511" s="187"/>
      <c r="G511" s="187"/>
      <c r="H511" s="187"/>
      <c r="I511" s="187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</row>
    <row r="512" spans="1:22" ht="15.75" customHeight="1">
      <c r="A512" s="187"/>
      <c r="B512" s="187"/>
      <c r="C512" s="187"/>
      <c r="D512" s="187"/>
      <c r="E512" s="187"/>
      <c r="F512" s="187"/>
      <c r="G512" s="187"/>
      <c r="H512" s="187"/>
      <c r="I512" s="187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</row>
    <row r="513" spans="1:22" ht="15.75" customHeight="1">
      <c r="A513" s="187"/>
      <c r="B513" s="187"/>
      <c r="C513" s="187"/>
      <c r="D513" s="187"/>
      <c r="E513" s="187"/>
      <c r="F513" s="187"/>
      <c r="G513" s="187"/>
      <c r="H513" s="187"/>
      <c r="I513" s="187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</row>
    <row r="514" spans="1:22" ht="15.75" customHeight="1">
      <c r="A514" s="187"/>
      <c r="B514" s="187"/>
      <c r="C514" s="187"/>
      <c r="D514" s="187"/>
      <c r="E514" s="187"/>
      <c r="F514" s="187"/>
      <c r="G514" s="187"/>
      <c r="H514" s="187"/>
      <c r="I514" s="187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</row>
    <row r="515" spans="1:22" ht="15.75" customHeight="1">
      <c r="A515" s="187"/>
      <c r="B515" s="187"/>
      <c r="C515" s="187"/>
      <c r="D515" s="187"/>
      <c r="E515" s="187"/>
      <c r="F515" s="187"/>
      <c r="G515" s="187"/>
      <c r="H515" s="187"/>
      <c r="I515" s="187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</row>
    <row r="516" spans="1:22" ht="15.75" customHeight="1">
      <c r="A516" s="187"/>
      <c r="B516" s="187"/>
      <c r="C516" s="187"/>
      <c r="D516" s="187"/>
      <c r="E516" s="187"/>
      <c r="F516" s="187"/>
      <c r="G516" s="187"/>
      <c r="H516" s="187"/>
      <c r="I516" s="187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</row>
    <row r="517" spans="1:22" ht="15.75" customHeight="1">
      <c r="A517" s="187"/>
      <c r="B517" s="187"/>
      <c r="C517" s="187"/>
      <c r="D517" s="187"/>
      <c r="E517" s="187"/>
      <c r="F517" s="187"/>
      <c r="G517" s="187"/>
      <c r="H517" s="187"/>
      <c r="I517" s="187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</row>
    <row r="518" spans="1:22" ht="15.75" customHeight="1">
      <c r="A518" s="187"/>
      <c r="B518" s="187"/>
      <c r="C518" s="187"/>
      <c r="D518" s="187"/>
      <c r="E518" s="187"/>
      <c r="F518" s="187"/>
      <c r="G518" s="187"/>
      <c r="H518" s="187"/>
      <c r="I518" s="187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</row>
    <row r="519" spans="1:22" ht="15.75" customHeight="1">
      <c r="A519" s="187"/>
      <c r="B519" s="187"/>
      <c r="C519" s="187"/>
      <c r="D519" s="187"/>
      <c r="E519" s="187"/>
      <c r="F519" s="187"/>
      <c r="G519" s="187"/>
      <c r="H519" s="187"/>
      <c r="I519" s="187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</row>
    <row r="520" spans="1:22" ht="15.75" customHeight="1">
      <c r="A520" s="187"/>
      <c r="B520" s="187"/>
      <c r="C520" s="187"/>
      <c r="D520" s="187"/>
      <c r="E520" s="187"/>
      <c r="F520" s="187"/>
      <c r="G520" s="187"/>
      <c r="H520" s="187"/>
      <c r="I520" s="187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</row>
    <row r="521" spans="1:22" ht="15.75" customHeight="1">
      <c r="A521" s="187"/>
      <c r="B521" s="187"/>
      <c r="C521" s="187"/>
      <c r="D521" s="187"/>
      <c r="E521" s="187"/>
      <c r="F521" s="187"/>
      <c r="G521" s="187"/>
      <c r="H521" s="187"/>
      <c r="I521" s="187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</row>
    <row r="522" spans="1:22" ht="15.75" customHeight="1">
      <c r="A522" s="187"/>
      <c r="B522" s="187"/>
      <c r="C522" s="187"/>
      <c r="D522" s="187"/>
      <c r="E522" s="187"/>
      <c r="F522" s="187"/>
      <c r="G522" s="187"/>
      <c r="H522" s="187"/>
      <c r="I522" s="187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</row>
    <row r="523" spans="1:22" ht="15.75" customHeight="1">
      <c r="A523" s="187"/>
      <c r="B523" s="187"/>
      <c r="C523" s="187"/>
      <c r="D523" s="187"/>
      <c r="E523" s="187"/>
      <c r="F523" s="187"/>
      <c r="G523" s="187"/>
      <c r="H523" s="187"/>
      <c r="I523" s="187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</row>
    <row r="524" spans="1:22" ht="15.75" customHeight="1">
      <c r="A524" s="187"/>
      <c r="B524" s="187"/>
      <c r="C524" s="187"/>
      <c r="D524" s="187"/>
      <c r="E524" s="187"/>
      <c r="F524" s="187"/>
      <c r="G524" s="187"/>
      <c r="H524" s="187"/>
      <c r="I524" s="187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</row>
    <row r="525" spans="1:22" ht="15.75" customHeight="1">
      <c r="A525" s="187"/>
      <c r="B525" s="187"/>
      <c r="C525" s="187"/>
      <c r="D525" s="187"/>
      <c r="E525" s="187"/>
      <c r="F525" s="187"/>
      <c r="G525" s="187"/>
      <c r="H525" s="187"/>
      <c r="I525" s="187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</row>
    <row r="526" spans="1:22" ht="15.75" customHeight="1">
      <c r="A526" s="187"/>
      <c r="B526" s="187"/>
      <c r="C526" s="187"/>
      <c r="D526" s="187"/>
      <c r="E526" s="187"/>
      <c r="F526" s="187"/>
      <c r="G526" s="187"/>
      <c r="H526" s="187"/>
      <c r="I526" s="187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</row>
    <row r="527" spans="1:22" ht="15.75" customHeight="1">
      <c r="A527" s="187"/>
      <c r="B527" s="187"/>
      <c r="C527" s="187"/>
      <c r="D527" s="187"/>
      <c r="E527" s="187"/>
      <c r="F527" s="187"/>
      <c r="G527" s="187"/>
      <c r="H527" s="187"/>
      <c r="I527" s="187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</row>
    <row r="528" spans="1:22" ht="15.75" customHeight="1">
      <c r="A528" s="187"/>
      <c r="B528" s="187"/>
      <c r="C528" s="187"/>
      <c r="D528" s="187"/>
      <c r="E528" s="187"/>
      <c r="F528" s="187"/>
      <c r="G528" s="187"/>
      <c r="H528" s="187"/>
      <c r="I528" s="187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</row>
    <row r="529" spans="1:22" ht="15.75" customHeight="1">
      <c r="A529" s="187"/>
      <c r="B529" s="187"/>
      <c r="C529" s="187"/>
      <c r="D529" s="187"/>
      <c r="E529" s="187"/>
      <c r="F529" s="187"/>
      <c r="G529" s="187"/>
      <c r="H529" s="187"/>
      <c r="I529" s="187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</row>
    <row r="530" spans="1:22" ht="15.75" customHeight="1">
      <c r="A530" s="187"/>
      <c r="B530" s="187"/>
      <c r="C530" s="187"/>
      <c r="D530" s="187"/>
      <c r="E530" s="187"/>
      <c r="F530" s="187"/>
      <c r="G530" s="187"/>
      <c r="H530" s="187"/>
      <c r="I530" s="187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</row>
    <row r="531" spans="1:22" ht="15.75" customHeight="1">
      <c r="A531" s="187"/>
      <c r="B531" s="187"/>
      <c r="C531" s="187"/>
      <c r="D531" s="187"/>
      <c r="E531" s="187"/>
      <c r="F531" s="187"/>
      <c r="G531" s="187"/>
      <c r="H531" s="187"/>
      <c r="I531" s="187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</row>
    <row r="532" spans="1:22" ht="15.75" customHeight="1">
      <c r="A532" s="187"/>
      <c r="B532" s="187"/>
      <c r="C532" s="187"/>
      <c r="D532" s="187"/>
      <c r="E532" s="187"/>
      <c r="F532" s="187"/>
      <c r="G532" s="187"/>
      <c r="H532" s="187"/>
      <c r="I532" s="187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</row>
    <row r="533" spans="1:22" ht="15.75" customHeight="1">
      <c r="A533" s="187"/>
      <c r="B533" s="187"/>
      <c r="C533" s="187"/>
      <c r="D533" s="187"/>
      <c r="E533" s="187"/>
      <c r="F533" s="187"/>
      <c r="G533" s="187"/>
      <c r="H533" s="187"/>
      <c r="I533" s="187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</row>
    <row r="534" spans="1:22" ht="15.75" customHeight="1">
      <c r="A534" s="187"/>
      <c r="B534" s="187"/>
      <c r="C534" s="187"/>
      <c r="D534" s="187"/>
      <c r="E534" s="187"/>
      <c r="F534" s="187"/>
      <c r="G534" s="187"/>
      <c r="H534" s="187"/>
      <c r="I534" s="187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</row>
    <row r="535" spans="1:22" ht="15.75" customHeight="1">
      <c r="A535" s="187"/>
      <c r="B535" s="187"/>
      <c r="C535" s="187"/>
      <c r="D535" s="187"/>
      <c r="E535" s="187"/>
      <c r="F535" s="187"/>
      <c r="G535" s="187"/>
      <c r="H535" s="187"/>
      <c r="I535" s="187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</row>
    <row r="536" spans="1:22" ht="15.75" customHeight="1">
      <c r="A536" s="187"/>
      <c r="B536" s="187"/>
      <c r="C536" s="187"/>
      <c r="D536" s="187"/>
      <c r="E536" s="187"/>
      <c r="F536" s="187"/>
      <c r="G536" s="187"/>
      <c r="H536" s="187"/>
      <c r="I536" s="187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</row>
    <row r="537" spans="1:22" ht="15.75" customHeight="1">
      <c r="A537" s="187"/>
      <c r="B537" s="187"/>
      <c r="C537" s="187"/>
      <c r="D537" s="187"/>
      <c r="E537" s="187"/>
      <c r="F537" s="187"/>
      <c r="G537" s="187"/>
      <c r="H537" s="187"/>
      <c r="I537" s="187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</row>
    <row r="538" spans="1:22" ht="15.75" customHeight="1">
      <c r="A538" s="187"/>
      <c r="B538" s="187"/>
      <c r="C538" s="187"/>
      <c r="D538" s="187"/>
      <c r="E538" s="187"/>
      <c r="F538" s="187"/>
      <c r="G538" s="187"/>
      <c r="H538" s="187"/>
      <c r="I538" s="187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</row>
    <row r="539" spans="1:22" ht="15.75" customHeight="1">
      <c r="A539" s="187"/>
      <c r="B539" s="187"/>
      <c r="C539" s="187"/>
      <c r="D539" s="187"/>
      <c r="E539" s="187"/>
      <c r="F539" s="187"/>
      <c r="G539" s="187"/>
      <c r="H539" s="187"/>
      <c r="I539" s="187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</row>
    <row r="540" spans="1:22" ht="15.75" customHeight="1">
      <c r="A540" s="187"/>
      <c r="B540" s="187"/>
      <c r="C540" s="187"/>
      <c r="D540" s="187"/>
      <c r="E540" s="187"/>
      <c r="F540" s="187"/>
      <c r="G540" s="187"/>
      <c r="H540" s="187"/>
      <c r="I540" s="187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</row>
    <row r="541" spans="1:22" ht="15.75" customHeight="1">
      <c r="A541" s="187"/>
      <c r="B541" s="187"/>
      <c r="C541" s="187"/>
      <c r="D541" s="187"/>
      <c r="E541" s="187"/>
      <c r="F541" s="187"/>
      <c r="G541" s="187"/>
      <c r="H541" s="187"/>
      <c r="I541" s="187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</row>
    <row r="542" spans="1:22" ht="15.75" customHeight="1">
      <c r="A542" s="187"/>
      <c r="B542" s="187"/>
      <c r="C542" s="187"/>
      <c r="D542" s="187"/>
      <c r="E542" s="187"/>
      <c r="F542" s="187"/>
      <c r="G542" s="187"/>
      <c r="H542" s="187"/>
      <c r="I542" s="187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</row>
    <row r="543" spans="1:22" ht="15.75" customHeight="1">
      <c r="A543" s="187"/>
      <c r="B543" s="187"/>
      <c r="C543" s="187"/>
      <c r="D543" s="187"/>
      <c r="E543" s="187"/>
      <c r="F543" s="187"/>
      <c r="G543" s="187"/>
      <c r="H543" s="187"/>
      <c r="I543" s="187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</row>
    <row r="544" spans="1:22" ht="15.75" customHeight="1">
      <c r="A544" s="187"/>
      <c r="B544" s="187"/>
      <c r="C544" s="187"/>
      <c r="D544" s="187"/>
      <c r="E544" s="187"/>
      <c r="F544" s="187"/>
      <c r="G544" s="187"/>
      <c r="H544" s="187"/>
      <c r="I544" s="187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</row>
    <row r="545" spans="1:22" ht="15.75" customHeight="1">
      <c r="A545" s="187"/>
      <c r="B545" s="187"/>
      <c r="C545" s="187"/>
      <c r="D545" s="187"/>
      <c r="E545" s="187"/>
      <c r="F545" s="187"/>
      <c r="G545" s="187"/>
      <c r="H545" s="187"/>
      <c r="I545" s="187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</row>
    <row r="546" spans="1:22" ht="15.75" customHeight="1">
      <c r="A546" s="187"/>
      <c r="B546" s="187"/>
      <c r="C546" s="187"/>
      <c r="D546" s="187"/>
      <c r="E546" s="187"/>
      <c r="F546" s="187"/>
      <c r="G546" s="187"/>
      <c r="H546" s="187"/>
      <c r="I546" s="187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</row>
    <row r="547" spans="1:22" ht="15.75" customHeight="1">
      <c r="A547" s="187"/>
      <c r="B547" s="187"/>
      <c r="C547" s="187"/>
      <c r="D547" s="187"/>
      <c r="E547" s="187"/>
      <c r="F547" s="187"/>
      <c r="G547" s="187"/>
      <c r="H547" s="187"/>
      <c r="I547" s="187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</row>
    <row r="548" spans="1:22" ht="15.75" customHeight="1">
      <c r="A548" s="187"/>
      <c r="B548" s="187"/>
      <c r="C548" s="187"/>
      <c r="D548" s="187"/>
      <c r="E548" s="187"/>
      <c r="F548" s="187"/>
      <c r="G548" s="187"/>
      <c r="H548" s="187"/>
      <c r="I548" s="187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</row>
    <row r="549" spans="1:22" ht="15.75" customHeight="1">
      <c r="A549" s="187"/>
      <c r="B549" s="187"/>
      <c r="C549" s="187"/>
      <c r="D549" s="187"/>
      <c r="E549" s="187"/>
      <c r="F549" s="187"/>
      <c r="G549" s="187"/>
      <c r="H549" s="187"/>
      <c r="I549" s="187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</row>
    <row r="550" spans="1:22" ht="15.75" customHeight="1">
      <c r="A550" s="187"/>
      <c r="B550" s="187"/>
      <c r="C550" s="187"/>
      <c r="D550" s="187"/>
      <c r="E550" s="187"/>
      <c r="F550" s="187"/>
      <c r="G550" s="187"/>
      <c r="H550" s="187"/>
      <c r="I550" s="187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</row>
    <row r="551" spans="1:22" ht="15.75" customHeight="1">
      <c r="A551" s="187"/>
      <c r="B551" s="187"/>
      <c r="C551" s="187"/>
      <c r="D551" s="187"/>
      <c r="E551" s="187"/>
      <c r="F551" s="187"/>
      <c r="G551" s="187"/>
      <c r="H551" s="187"/>
      <c r="I551" s="187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</row>
    <row r="552" spans="1:22" ht="15.75" customHeight="1">
      <c r="A552" s="187"/>
      <c r="B552" s="187"/>
      <c r="C552" s="187"/>
      <c r="D552" s="187"/>
      <c r="E552" s="187"/>
      <c r="F552" s="187"/>
      <c r="G552" s="187"/>
      <c r="H552" s="187"/>
      <c r="I552" s="187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</row>
    <row r="553" spans="1:22" ht="15.75" customHeight="1">
      <c r="A553" s="187"/>
      <c r="B553" s="187"/>
      <c r="C553" s="187"/>
      <c r="D553" s="187"/>
      <c r="E553" s="187"/>
      <c r="F553" s="187"/>
      <c r="G553" s="187"/>
      <c r="H553" s="187"/>
      <c r="I553" s="187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</row>
    <row r="554" spans="1:22" ht="15.75" customHeight="1">
      <c r="A554" s="187"/>
      <c r="B554" s="187"/>
      <c r="C554" s="187"/>
      <c r="D554" s="187"/>
      <c r="E554" s="187"/>
      <c r="F554" s="187"/>
      <c r="G554" s="187"/>
      <c r="H554" s="187"/>
      <c r="I554" s="187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</row>
    <row r="555" spans="1:22" ht="15.75" customHeight="1">
      <c r="A555" s="187"/>
      <c r="B555" s="187"/>
      <c r="C555" s="187"/>
      <c r="D555" s="187"/>
      <c r="E555" s="187"/>
      <c r="F555" s="187"/>
      <c r="G555" s="187"/>
      <c r="H555" s="187"/>
      <c r="I555" s="187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</row>
    <row r="556" spans="1:22" ht="15.75" customHeight="1">
      <c r="A556" s="187"/>
      <c r="B556" s="187"/>
      <c r="C556" s="187"/>
      <c r="D556" s="187"/>
      <c r="E556" s="187"/>
      <c r="F556" s="187"/>
      <c r="G556" s="187"/>
      <c r="H556" s="187"/>
      <c r="I556" s="187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</row>
    <row r="557" spans="1:22" ht="15.75" customHeight="1">
      <c r="A557" s="187"/>
      <c r="B557" s="187"/>
      <c r="C557" s="187"/>
      <c r="D557" s="187"/>
      <c r="E557" s="187"/>
      <c r="F557" s="187"/>
      <c r="G557" s="187"/>
      <c r="H557" s="187"/>
      <c r="I557" s="187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</row>
    <row r="558" spans="1:22" ht="15.75" customHeight="1">
      <c r="A558" s="187"/>
      <c r="B558" s="187"/>
      <c r="C558" s="187"/>
      <c r="D558" s="187"/>
      <c r="E558" s="187"/>
      <c r="F558" s="187"/>
      <c r="G558" s="187"/>
      <c r="H558" s="187"/>
      <c r="I558" s="187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</row>
    <row r="559" spans="1:22" ht="15.75" customHeight="1">
      <c r="A559" s="187"/>
      <c r="B559" s="187"/>
      <c r="C559" s="187"/>
      <c r="D559" s="187"/>
      <c r="E559" s="187"/>
      <c r="F559" s="187"/>
      <c r="G559" s="187"/>
      <c r="H559" s="187"/>
      <c r="I559" s="187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</row>
    <row r="560" spans="1:22" ht="15.75" customHeight="1">
      <c r="A560" s="187"/>
      <c r="B560" s="187"/>
      <c r="C560" s="187"/>
      <c r="D560" s="187"/>
      <c r="E560" s="187"/>
      <c r="F560" s="187"/>
      <c r="G560" s="187"/>
      <c r="H560" s="187"/>
      <c r="I560" s="187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</row>
    <row r="561" spans="1:22" ht="15.75" customHeight="1">
      <c r="A561" s="187"/>
      <c r="B561" s="187"/>
      <c r="C561" s="187"/>
      <c r="D561" s="187"/>
      <c r="E561" s="187"/>
      <c r="F561" s="187"/>
      <c r="G561" s="187"/>
      <c r="H561" s="187"/>
      <c r="I561" s="187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</row>
    <row r="562" spans="1:22" ht="15.75" customHeight="1">
      <c r="A562" s="187"/>
      <c r="B562" s="187"/>
      <c r="C562" s="187"/>
      <c r="D562" s="187"/>
      <c r="E562" s="187"/>
      <c r="F562" s="187"/>
      <c r="G562" s="187"/>
      <c r="H562" s="187"/>
      <c r="I562" s="187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</row>
    <row r="563" spans="1:22" ht="15.75" customHeight="1">
      <c r="A563" s="187"/>
      <c r="B563" s="187"/>
      <c r="C563" s="187"/>
      <c r="D563" s="187"/>
      <c r="E563" s="187"/>
      <c r="F563" s="187"/>
      <c r="G563" s="187"/>
      <c r="H563" s="187"/>
      <c r="I563" s="187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</row>
    <row r="564" spans="1:22" ht="15.75" customHeight="1">
      <c r="A564" s="187"/>
      <c r="B564" s="187"/>
      <c r="C564" s="187"/>
      <c r="D564" s="187"/>
      <c r="E564" s="187"/>
      <c r="F564" s="187"/>
      <c r="G564" s="187"/>
      <c r="H564" s="187"/>
      <c r="I564" s="187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</row>
    <row r="565" spans="1:22" ht="15.75" customHeight="1">
      <c r="A565" s="187"/>
      <c r="B565" s="187"/>
      <c r="C565" s="187"/>
      <c r="D565" s="187"/>
      <c r="E565" s="187"/>
      <c r="F565" s="187"/>
      <c r="G565" s="187"/>
      <c r="H565" s="187"/>
      <c r="I565" s="187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</row>
    <row r="566" spans="1:22" ht="15.75" customHeight="1">
      <c r="A566" s="187"/>
      <c r="B566" s="187"/>
      <c r="C566" s="187"/>
      <c r="D566" s="187"/>
      <c r="E566" s="187"/>
      <c r="F566" s="187"/>
      <c r="G566" s="187"/>
      <c r="H566" s="187"/>
      <c r="I566" s="187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</row>
    <row r="567" spans="1:22" ht="15.75" customHeight="1">
      <c r="A567" s="187"/>
      <c r="B567" s="187"/>
      <c r="C567" s="187"/>
      <c r="D567" s="187"/>
      <c r="E567" s="187"/>
      <c r="F567" s="187"/>
      <c r="G567" s="187"/>
      <c r="H567" s="187"/>
      <c r="I567" s="187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</row>
    <row r="568" spans="1:22" ht="15.75" customHeight="1">
      <c r="A568" s="187"/>
      <c r="B568" s="187"/>
      <c r="C568" s="187"/>
      <c r="D568" s="187"/>
      <c r="E568" s="187"/>
      <c r="F568" s="187"/>
      <c r="G568" s="187"/>
      <c r="H568" s="187"/>
      <c r="I568" s="187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</row>
    <row r="569" spans="1:22" ht="15.75" customHeight="1">
      <c r="A569" s="187"/>
      <c r="B569" s="187"/>
      <c r="C569" s="187"/>
      <c r="D569" s="187"/>
      <c r="E569" s="187"/>
      <c r="F569" s="187"/>
      <c r="G569" s="187"/>
      <c r="H569" s="187"/>
      <c r="I569" s="187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</row>
    <row r="570" spans="1:22" ht="15.75" customHeight="1">
      <c r="A570" s="187"/>
      <c r="B570" s="187"/>
      <c r="C570" s="187"/>
      <c r="D570" s="187"/>
      <c r="E570" s="187"/>
      <c r="F570" s="187"/>
      <c r="G570" s="187"/>
      <c r="H570" s="187"/>
      <c r="I570" s="187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</row>
    <row r="571" spans="1:22" ht="15.75" customHeight="1">
      <c r="A571" s="187"/>
      <c r="B571" s="187"/>
      <c r="C571" s="187"/>
      <c r="D571" s="187"/>
      <c r="E571" s="187"/>
      <c r="F571" s="187"/>
      <c r="G571" s="187"/>
      <c r="H571" s="187"/>
      <c r="I571" s="187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</row>
    <row r="572" spans="1:22" ht="15.75" customHeight="1">
      <c r="A572" s="187"/>
      <c r="B572" s="187"/>
      <c r="C572" s="187"/>
      <c r="D572" s="187"/>
      <c r="E572" s="187"/>
      <c r="F572" s="187"/>
      <c r="G572" s="187"/>
      <c r="H572" s="187"/>
      <c r="I572" s="187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</row>
    <row r="573" spans="1:22" ht="15.75" customHeight="1">
      <c r="A573" s="187"/>
      <c r="B573" s="187"/>
      <c r="C573" s="187"/>
      <c r="D573" s="187"/>
      <c r="E573" s="187"/>
      <c r="F573" s="187"/>
      <c r="G573" s="187"/>
      <c r="H573" s="187"/>
      <c r="I573" s="187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</row>
    <row r="574" spans="1:22" ht="15.75" customHeight="1">
      <c r="A574" s="187"/>
      <c r="B574" s="187"/>
      <c r="C574" s="187"/>
      <c r="D574" s="187"/>
      <c r="E574" s="187"/>
      <c r="F574" s="187"/>
      <c r="G574" s="187"/>
      <c r="H574" s="187"/>
      <c r="I574" s="187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</row>
    <row r="575" spans="1:22" ht="15.75" customHeight="1">
      <c r="A575" s="187"/>
      <c r="B575" s="187"/>
      <c r="C575" s="187"/>
      <c r="D575" s="187"/>
      <c r="E575" s="187"/>
      <c r="F575" s="187"/>
      <c r="G575" s="187"/>
      <c r="H575" s="187"/>
      <c r="I575" s="187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</row>
    <row r="576" spans="1:22" ht="15.75" customHeight="1">
      <c r="A576" s="187"/>
      <c r="B576" s="187"/>
      <c r="C576" s="187"/>
      <c r="D576" s="187"/>
      <c r="E576" s="187"/>
      <c r="F576" s="187"/>
      <c r="G576" s="187"/>
      <c r="H576" s="187"/>
      <c r="I576" s="187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</row>
    <row r="577" spans="1:22" ht="15.75" customHeight="1">
      <c r="A577" s="187"/>
      <c r="B577" s="187"/>
      <c r="C577" s="187"/>
      <c r="D577" s="187"/>
      <c r="E577" s="187"/>
      <c r="F577" s="187"/>
      <c r="G577" s="187"/>
      <c r="H577" s="187"/>
      <c r="I577" s="187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</row>
    <row r="578" spans="1:22" ht="15.75" customHeight="1">
      <c r="A578" s="187"/>
      <c r="B578" s="187"/>
      <c r="C578" s="187"/>
      <c r="D578" s="187"/>
      <c r="E578" s="187"/>
      <c r="F578" s="187"/>
      <c r="G578" s="187"/>
      <c r="H578" s="187"/>
      <c r="I578" s="187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</row>
    <row r="579" spans="1:22" ht="15.75" customHeight="1">
      <c r="A579" s="187"/>
      <c r="B579" s="187"/>
      <c r="C579" s="187"/>
      <c r="D579" s="187"/>
      <c r="E579" s="187"/>
      <c r="F579" s="187"/>
      <c r="G579" s="187"/>
      <c r="H579" s="187"/>
      <c r="I579" s="187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</row>
    <row r="580" spans="1:22" ht="15.75" customHeight="1">
      <c r="A580" s="187"/>
      <c r="B580" s="187"/>
      <c r="C580" s="187"/>
      <c r="D580" s="187"/>
      <c r="E580" s="187"/>
      <c r="F580" s="187"/>
      <c r="G580" s="187"/>
      <c r="H580" s="187"/>
      <c r="I580" s="187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</row>
    <row r="581" spans="1:22" ht="15.75" customHeight="1">
      <c r="A581" s="187"/>
      <c r="B581" s="187"/>
      <c r="C581" s="187"/>
      <c r="D581" s="187"/>
      <c r="E581" s="187"/>
      <c r="F581" s="187"/>
      <c r="G581" s="187"/>
      <c r="H581" s="187"/>
      <c r="I581" s="187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</row>
    <row r="582" spans="1:22" ht="15.75" customHeight="1">
      <c r="A582" s="187"/>
      <c r="B582" s="187"/>
      <c r="C582" s="187"/>
      <c r="D582" s="187"/>
      <c r="E582" s="187"/>
      <c r="F582" s="187"/>
      <c r="G582" s="187"/>
      <c r="H582" s="187"/>
      <c r="I582" s="187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</row>
    <row r="583" spans="1:22" ht="15.75" customHeight="1">
      <c r="A583" s="187"/>
      <c r="B583" s="187"/>
      <c r="C583" s="187"/>
      <c r="D583" s="187"/>
      <c r="E583" s="187"/>
      <c r="F583" s="187"/>
      <c r="G583" s="187"/>
      <c r="H583" s="187"/>
      <c r="I583" s="187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</row>
    <row r="584" spans="1:22" ht="15.75" customHeight="1">
      <c r="A584" s="187"/>
      <c r="B584" s="187"/>
      <c r="C584" s="187"/>
      <c r="D584" s="187"/>
      <c r="E584" s="187"/>
      <c r="F584" s="187"/>
      <c r="G584" s="187"/>
      <c r="H584" s="187"/>
      <c r="I584" s="187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</row>
    <row r="585" spans="1:22" ht="15.75" customHeight="1">
      <c r="A585" s="187"/>
      <c r="B585" s="187"/>
      <c r="C585" s="187"/>
      <c r="D585" s="187"/>
      <c r="E585" s="187"/>
      <c r="F585" s="187"/>
      <c r="G585" s="187"/>
      <c r="H585" s="187"/>
      <c r="I585" s="187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</row>
    <row r="586" spans="1:22" ht="15.75" customHeight="1">
      <c r="A586" s="187"/>
      <c r="B586" s="187"/>
      <c r="C586" s="187"/>
      <c r="D586" s="187"/>
      <c r="E586" s="187"/>
      <c r="F586" s="187"/>
      <c r="G586" s="187"/>
      <c r="H586" s="187"/>
      <c r="I586" s="187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</row>
    <row r="587" spans="1:22" ht="15.75" customHeight="1">
      <c r="A587" s="187"/>
      <c r="B587" s="187"/>
      <c r="C587" s="187"/>
      <c r="D587" s="187"/>
      <c r="E587" s="187"/>
      <c r="F587" s="187"/>
      <c r="G587" s="187"/>
      <c r="H587" s="187"/>
      <c r="I587" s="187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</row>
    <row r="588" spans="1:22" ht="15.75" customHeight="1">
      <c r="A588" s="187"/>
      <c r="B588" s="187"/>
      <c r="C588" s="187"/>
      <c r="D588" s="187"/>
      <c r="E588" s="187"/>
      <c r="F588" s="187"/>
      <c r="G588" s="187"/>
      <c r="H588" s="187"/>
      <c r="I588" s="187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</row>
    <row r="589" spans="1:22" ht="15.75" customHeight="1">
      <c r="A589" s="187"/>
      <c r="B589" s="187"/>
      <c r="C589" s="187"/>
      <c r="D589" s="187"/>
      <c r="E589" s="187"/>
      <c r="F589" s="187"/>
      <c r="G589" s="187"/>
      <c r="H589" s="187"/>
      <c r="I589" s="187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</row>
    <row r="590" spans="1:22" ht="15.75" customHeight="1">
      <c r="A590" s="187"/>
      <c r="B590" s="187"/>
      <c r="C590" s="187"/>
      <c r="D590" s="187"/>
      <c r="E590" s="187"/>
      <c r="F590" s="187"/>
      <c r="G590" s="187"/>
      <c r="H590" s="187"/>
      <c r="I590" s="187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</row>
    <row r="591" spans="1:22" ht="15.75" customHeight="1">
      <c r="A591" s="187"/>
      <c r="B591" s="187"/>
      <c r="C591" s="187"/>
      <c r="D591" s="187"/>
      <c r="E591" s="187"/>
      <c r="F591" s="187"/>
      <c r="G591" s="187"/>
      <c r="H591" s="187"/>
      <c r="I591" s="187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</row>
    <row r="592" spans="1:22" ht="15.75" customHeight="1">
      <c r="A592" s="187"/>
      <c r="B592" s="187"/>
      <c r="C592" s="187"/>
      <c r="D592" s="187"/>
      <c r="E592" s="187"/>
      <c r="F592" s="187"/>
      <c r="G592" s="187"/>
      <c r="H592" s="187"/>
      <c r="I592" s="187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</row>
    <row r="593" spans="1:22" ht="15.75" customHeight="1">
      <c r="A593" s="187"/>
      <c r="B593" s="187"/>
      <c r="C593" s="187"/>
      <c r="D593" s="187"/>
      <c r="E593" s="187"/>
      <c r="F593" s="187"/>
      <c r="G593" s="187"/>
      <c r="H593" s="187"/>
      <c r="I593" s="187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</row>
    <row r="594" spans="1:22" ht="15.75" customHeight="1">
      <c r="A594" s="187"/>
      <c r="B594" s="187"/>
      <c r="C594" s="187"/>
      <c r="D594" s="187"/>
      <c r="E594" s="187"/>
      <c r="F594" s="187"/>
      <c r="G594" s="187"/>
      <c r="H594" s="187"/>
      <c r="I594" s="187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</row>
    <row r="595" spans="1:22" ht="15.75" customHeight="1">
      <c r="A595" s="187"/>
      <c r="B595" s="187"/>
      <c r="C595" s="187"/>
      <c r="D595" s="187"/>
      <c r="E595" s="187"/>
      <c r="F595" s="187"/>
      <c r="G595" s="187"/>
      <c r="H595" s="187"/>
      <c r="I595" s="187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</row>
    <row r="596" spans="1:22" ht="15.75" customHeight="1">
      <c r="A596" s="187"/>
      <c r="B596" s="187"/>
      <c r="C596" s="187"/>
      <c r="D596" s="187"/>
      <c r="E596" s="187"/>
      <c r="F596" s="187"/>
      <c r="G596" s="187"/>
      <c r="H596" s="187"/>
      <c r="I596" s="187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</row>
    <row r="597" spans="1:22" ht="15.75" customHeight="1">
      <c r="A597" s="187"/>
      <c r="B597" s="187"/>
      <c r="C597" s="187"/>
      <c r="D597" s="187"/>
      <c r="E597" s="187"/>
      <c r="F597" s="187"/>
      <c r="G597" s="187"/>
      <c r="H597" s="187"/>
      <c r="I597" s="187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</row>
    <row r="598" spans="1:22" ht="15.75" customHeight="1">
      <c r="A598" s="187"/>
      <c r="B598" s="187"/>
      <c r="C598" s="187"/>
      <c r="D598" s="187"/>
      <c r="E598" s="187"/>
      <c r="F598" s="187"/>
      <c r="G598" s="187"/>
      <c r="H598" s="187"/>
      <c r="I598" s="187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</row>
    <row r="599" spans="1:22" ht="15.75" customHeight="1">
      <c r="A599" s="187"/>
      <c r="B599" s="187"/>
      <c r="C599" s="187"/>
      <c r="D599" s="187"/>
      <c r="E599" s="187"/>
      <c r="F599" s="187"/>
      <c r="G599" s="187"/>
      <c r="H599" s="187"/>
      <c r="I599" s="187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</row>
    <row r="600" spans="1:22" ht="15.75" customHeight="1">
      <c r="A600" s="187"/>
      <c r="B600" s="187"/>
      <c r="C600" s="187"/>
      <c r="D600" s="187"/>
      <c r="E600" s="187"/>
      <c r="F600" s="187"/>
      <c r="G600" s="187"/>
      <c r="H600" s="187"/>
      <c r="I600" s="187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</row>
    <row r="601" spans="1:22" ht="15.75" customHeight="1">
      <c r="A601" s="187"/>
      <c r="B601" s="187"/>
      <c r="C601" s="187"/>
      <c r="D601" s="187"/>
      <c r="E601" s="187"/>
      <c r="F601" s="187"/>
      <c r="G601" s="187"/>
      <c r="H601" s="187"/>
      <c r="I601" s="187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</row>
    <row r="602" spans="1:22" ht="15.75" customHeight="1">
      <c r="A602" s="187"/>
      <c r="B602" s="187"/>
      <c r="C602" s="187"/>
      <c r="D602" s="187"/>
      <c r="E602" s="187"/>
      <c r="F602" s="187"/>
      <c r="G602" s="187"/>
      <c r="H602" s="187"/>
      <c r="I602" s="187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</row>
    <row r="603" spans="1:22" ht="15.75" customHeight="1">
      <c r="A603" s="187"/>
      <c r="B603" s="187"/>
      <c r="C603" s="187"/>
      <c r="D603" s="187"/>
      <c r="E603" s="187"/>
      <c r="F603" s="187"/>
      <c r="G603" s="187"/>
      <c r="H603" s="187"/>
      <c r="I603" s="187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</row>
    <row r="604" spans="1:22" ht="15.75" customHeight="1">
      <c r="A604" s="187"/>
      <c r="B604" s="187"/>
      <c r="C604" s="187"/>
      <c r="D604" s="187"/>
      <c r="E604" s="187"/>
      <c r="F604" s="187"/>
      <c r="G604" s="187"/>
      <c r="H604" s="187"/>
      <c r="I604" s="187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</row>
    <row r="605" spans="1:22" ht="15.75" customHeight="1">
      <c r="A605" s="187"/>
      <c r="B605" s="187"/>
      <c r="C605" s="187"/>
      <c r="D605" s="187"/>
      <c r="E605" s="187"/>
      <c r="F605" s="187"/>
      <c r="G605" s="187"/>
      <c r="H605" s="187"/>
      <c r="I605" s="187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</row>
    <row r="606" spans="1:22" ht="15.75" customHeight="1">
      <c r="A606" s="187"/>
      <c r="B606" s="187"/>
      <c r="C606" s="187"/>
      <c r="D606" s="187"/>
      <c r="E606" s="187"/>
      <c r="F606" s="187"/>
      <c r="G606" s="187"/>
      <c r="H606" s="187"/>
      <c r="I606" s="187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</row>
    <row r="607" spans="1:22" ht="15.75" customHeight="1">
      <c r="A607" s="187"/>
      <c r="B607" s="187"/>
      <c r="C607" s="187"/>
      <c r="D607" s="187"/>
      <c r="E607" s="187"/>
      <c r="F607" s="187"/>
      <c r="G607" s="187"/>
      <c r="H607" s="187"/>
      <c r="I607" s="187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</row>
    <row r="608" spans="1:22" ht="15.75" customHeight="1">
      <c r="A608" s="187"/>
      <c r="B608" s="187"/>
      <c r="C608" s="187"/>
      <c r="D608" s="187"/>
      <c r="E608" s="187"/>
      <c r="F608" s="187"/>
      <c r="G608" s="187"/>
      <c r="H608" s="187"/>
      <c r="I608" s="187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</row>
    <row r="609" spans="1:22" ht="15.75" customHeight="1">
      <c r="A609" s="187"/>
      <c r="B609" s="187"/>
      <c r="C609" s="187"/>
      <c r="D609" s="187"/>
      <c r="E609" s="187"/>
      <c r="F609" s="187"/>
      <c r="G609" s="187"/>
      <c r="H609" s="187"/>
      <c r="I609" s="187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</row>
    <row r="610" spans="1:22" ht="15.75" customHeight="1">
      <c r="A610" s="187"/>
      <c r="B610" s="187"/>
      <c r="C610" s="187"/>
      <c r="D610" s="187"/>
      <c r="E610" s="187"/>
      <c r="F610" s="187"/>
      <c r="G610" s="187"/>
      <c r="H610" s="187"/>
      <c r="I610" s="187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</row>
    <row r="611" spans="1:22" ht="15.75" customHeight="1">
      <c r="A611" s="187"/>
      <c r="B611" s="187"/>
      <c r="C611" s="187"/>
      <c r="D611" s="187"/>
      <c r="E611" s="187"/>
      <c r="F611" s="187"/>
      <c r="G611" s="187"/>
      <c r="H611" s="187"/>
      <c r="I611" s="187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</row>
    <row r="612" spans="1:22" ht="15.75" customHeight="1">
      <c r="A612" s="187"/>
      <c r="B612" s="187"/>
      <c r="C612" s="187"/>
      <c r="D612" s="187"/>
      <c r="E612" s="187"/>
      <c r="F612" s="187"/>
      <c r="G612" s="187"/>
      <c r="H612" s="187"/>
      <c r="I612" s="187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</row>
    <row r="613" spans="1:22" ht="15.75" customHeight="1">
      <c r="A613" s="187"/>
      <c r="B613" s="187"/>
      <c r="C613" s="187"/>
      <c r="D613" s="187"/>
      <c r="E613" s="187"/>
      <c r="F613" s="187"/>
      <c r="G613" s="187"/>
      <c r="H613" s="187"/>
      <c r="I613" s="187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</row>
    <row r="614" spans="1:22" ht="15.75" customHeight="1">
      <c r="A614" s="187"/>
      <c r="B614" s="187"/>
      <c r="C614" s="187"/>
      <c r="D614" s="187"/>
      <c r="E614" s="187"/>
      <c r="F614" s="187"/>
      <c r="G614" s="187"/>
      <c r="H614" s="187"/>
      <c r="I614" s="187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</row>
    <row r="615" spans="1:22" ht="15.75" customHeight="1">
      <c r="A615" s="187"/>
      <c r="B615" s="187"/>
      <c r="C615" s="187"/>
      <c r="D615" s="187"/>
      <c r="E615" s="187"/>
      <c r="F615" s="187"/>
      <c r="G615" s="187"/>
      <c r="H615" s="187"/>
      <c r="I615" s="187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</row>
    <row r="616" spans="1:22" ht="15.75" customHeight="1">
      <c r="A616" s="187"/>
      <c r="B616" s="187"/>
      <c r="C616" s="187"/>
      <c r="D616" s="187"/>
      <c r="E616" s="187"/>
      <c r="F616" s="187"/>
      <c r="G616" s="187"/>
      <c r="H616" s="187"/>
      <c r="I616" s="187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</row>
    <row r="617" spans="1:22" ht="15.75" customHeight="1">
      <c r="A617" s="187"/>
      <c r="B617" s="187"/>
      <c r="C617" s="187"/>
      <c r="D617" s="187"/>
      <c r="E617" s="187"/>
      <c r="F617" s="187"/>
      <c r="G617" s="187"/>
      <c r="H617" s="187"/>
      <c r="I617" s="187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</row>
    <row r="618" spans="1:22" ht="15.75" customHeight="1">
      <c r="A618" s="187"/>
      <c r="B618" s="187"/>
      <c r="C618" s="187"/>
      <c r="D618" s="187"/>
      <c r="E618" s="187"/>
      <c r="F618" s="187"/>
      <c r="G618" s="187"/>
      <c r="H618" s="187"/>
      <c r="I618" s="187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</row>
    <row r="619" spans="1:22" ht="15.75" customHeight="1">
      <c r="A619" s="187"/>
      <c r="B619" s="187"/>
      <c r="C619" s="187"/>
      <c r="D619" s="187"/>
      <c r="E619" s="187"/>
      <c r="F619" s="187"/>
      <c r="G619" s="187"/>
      <c r="H619" s="187"/>
      <c r="I619" s="187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</row>
    <row r="620" spans="1:22" ht="15.75" customHeight="1">
      <c r="A620" s="187"/>
      <c r="B620" s="187"/>
      <c r="C620" s="187"/>
      <c r="D620" s="187"/>
      <c r="E620" s="187"/>
      <c r="F620" s="187"/>
      <c r="G620" s="187"/>
      <c r="H620" s="187"/>
      <c r="I620" s="187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</row>
    <row r="621" spans="1:22" ht="15.75" customHeight="1">
      <c r="A621" s="187"/>
      <c r="B621" s="187"/>
      <c r="C621" s="187"/>
      <c r="D621" s="187"/>
      <c r="E621" s="187"/>
      <c r="F621" s="187"/>
      <c r="G621" s="187"/>
      <c r="H621" s="187"/>
      <c r="I621" s="187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</row>
    <row r="622" spans="1:22" ht="15.75" customHeight="1">
      <c r="A622" s="187"/>
      <c r="B622" s="187"/>
      <c r="C622" s="187"/>
      <c r="D622" s="187"/>
      <c r="E622" s="187"/>
      <c r="F622" s="187"/>
      <c r="G622" s="187"/>
      <c r="H622" s="187"/>
      <c r="I622" s="187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</row>
    <row r="623" spans="1:22" ht="15.75" customHeight="1">
      <c r="A623" s="187"/>
      <c r="B623" s="187"/>
      <c r="C623" s="187"/>
      <c r="D623" s="187"/>
      <c r="E623" s="187"/>
      <c r="F623" s="187"/>
      <c r="G623" s="187"/>
      <c r="H623" s="187"/>
      <c r="I623" s="187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</row>
    <row r="624" spans="1:22" ht="15.75" customHeight="1">
      <c r="A624" s="187"/>
      <c r="B624" s="187"/>
      <c r="C624" s="187"/>
      <c r="D624" s="187"/>
      <c r="E624" s="187"/>
      <c r="F624" s="187"/>
      <c r="G624" s="187"/>
      <c r="H624" s="187"/>
      <c r="I624" s="187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</row>
    <row r="625" spans="1:22" ht="15.75" customHeight="1">
      <c r="A625" s="187"/>
      <c r="B625" s="187"/>
      <c r="C625" s="187"/>
      <c r="D625" s="187"/>
      <c r="E625" s="187"/>
      <c r="F625" s="187"/>
      <c r="G625" s="187"/>
      <c r="H625" s="187"/>
      <c r="I625" s="187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</row>
    <row r="626" spans="1:22" ht="15.75" customHeight="1">
      <c r="A626" s="187"/>
      <c r="B626" s="187"/>
      <c r="C626" s="187"/>
      <c r="D626" s="187"/>
      <c r="E626" s="187"/>
      <c r="F626" s="187"/>
      <c r="G626" s="187"/>
      <c r="H626" s="187"/>
      <c r="I626" s="187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</row>
    <row r="627" spans="1:22" ht="15.75" customHeight="1">
      <c r="A627" s="187"/>
      <c r="B627" s="187"/>
      <c r="C627" s="187"/>
      <c r="D627" s="187"/>
      <c r="E627" s="187"/>
      <c r="F627" s="187"/>
      <c r="G627" s="187"/>
      <c r="H627" s="187"/>
      <c r="I627" s="187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</row>
    <row r="628" spans="1:22" ht="15.75" customHeight="1">
      <c r="A628" s="187"/>
      <c r="B628" s="187"/>
      <c r="C628" s="187"/>
      <c r="D628" s="187"/>
      <c r="E628" s="187"/>
      <c r="F628" s="187"/>
      <c r="G628" s="187"/>
      <c r="H628" s="187"/>
      <c r="I628" s="187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</row>
    <row r="629" spans="1:22" ht="15.75" customHeight="1">
      <c r="A629" s="187"/>
      <c r="B629" s="187"/>
      <c r="C629" s="187"/>
      <c r="D629" s="187"/>
      <c r="E629" s="187"/>
      <c r="F629" s="187"/>
      <c r="G629" s="187"/>
      <c r="H629" s="187"/>
      <c r="I629" s="187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</row>
    <row r="630" spans="1:22" ht="15.75" customHeight="1">
      <c r="A630" s="187"/>
      <c r="B630" s="187"/>
      <c r="C630" s="187"/>
      <c r="D630" s="187"/>
      <c r="E630" s="187"/>
      <c r="F630" s="187"/>
      <c r="G630" s="187"/>
      <c r="H630" s="187"/>
      <c r="I630" s="187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</row>
    <row r="631" spans="1:22" ht="15.75" customHeight="1">
      <c r="A631" s="187"/>
      <c r="B631" s="187"/>
      <c r="C631" s="187"/>
      <c r="D631" s="187"/>
      <c r="E631" s="187"/>
      <c r="F631" s="187"/>
      <c r="G631" s="187"/>
      <c r="H631" s="187"/>
      <c r="I631" s="187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</row>
    <row r="632" spans="1:22" ht="15.75" customHeight="1">
      <c r="A632" s="187"/>
      <c r="B632" s="187"/>
      <c r="C632" s="187"/>
      <c r="D632" s="187"/>
      <c r="E632" s="187"/>
      <c r="F632" s="187"/>
      <c r="G632" s="187"/>
      <c r="H632" s="187"/>
      <c r="I632" s="187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</row>
    <row r="633" spans="1:22" ht="15.75" customHeight="1">
      <c r="A633" s="187"/>
      <c r="B633" s="187"/>
      <c r="C633" s="187"/>
      <c r="D633" s="187"/>
      <c r="E633" s="187"/>
      <c r="F633" s="187"/>
      <c r="G633" s="187"/>
      <c r="H633" s="187"/>
      <c r="I633" s="187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</row>
    <row r="634" spans="1:22" ht="15.75" customHeight="1">
      <c r="A634" s="187"/>
      <c r="B634" s="187"/>
      <c r="C634" s="187"/>
      <c r="D634" s="187"/>
      <c r="E634" s="187"/>
      <c r="F634" s="187"/>
      <c r="G634" s="187"/>
      <c r="H634" s="187"/>
      <c r="I634" s="187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</row>
    <row r="635" spans="1:22" ht="15.75" customHeight="1">
      <c r="A635" s="187"/>
      <c r="B635" s="187"/>
      <c r="C635" s="187"/>
      <c r="D635" s="187"/>
      <c r="E635" s="187"/>
      <c r="F635" s="187"/>
      <c r="G635" s="187"/>
      <c r="H635" s="187"/>
      <c r="I635" s="187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</row>
    <row r="636" spans="1:22" ht="15.75" customHeight="1">
      <c r="A636" s="187"/>
      <c r="B636" s="187"/>
      <c r="C636" s="187"/>
      <c r="D636" s="187"/>
      <c r="E636" s="187"/>
      <c r="F636" s="187"/>
      <c r="G636" s="187"/>
      <c r="H636" s="187"/>
      <c r="I636" s="187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</row>
    <row r="637" spans="1:22" ht="15.75" customHeight="1">
      <c r="A637" s="187"/>
      <c r="B637" s="187"/>
      <c r="C637" s="187"/>
      <c r="D637" s="187"/>
      <c r="E637" s="187"/>
      <c r="F637" s="187"/>
      <c r="G637" s="187"/>
      <c r="H637" s="187"/>
      <c r="I637" s="187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</row>
    <row r="638" spans="1:22" ht="15.75" customHeight="1">
      <c r="A638" s="187"/>
      <c r="B638" s="187"/>
      <c r="C638" s="187"/>
      <c r="D638" s="187"/>
      <c r="E638" s="187"/>
      <c r="F638" s="187"/>
      <c r="G638" s="187"/>
      <c r="H638" s="187"/>
      <c r="I638" s="187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</row>
    <row r="639" spans="1:22" ht="15.75" customHeight="1">
      <c r="A639" s="187"/>
      <c r="B639" s="187"/>
      <c r="C639" s="187"/>
      <c r="D639" s="187"/>
      <c r="E639" s="187"/>
      <c r="F639" s="187"/>
      <c r="G639" s="187"/>
      <c r="H639" s="187"/>
      <c r="I639" s="187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</row>
    <row r="640" spans="1:22" ht="15.75" customHeight="1">
      <c r="A640" s="187"/>
      <c r="B640" s="187"/>
      <c r="C640" s="187"/>
      <c r="D640" s="187"/>
      <c r="E640" s="187"/>
      <c r="F640" s="187"/>
      <c r="G640" s="187"/>
      <c r="H640" s="187"/>
      <c r="I640" s="187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</row>
    <row r="641" spans="1:22" ht="15.75" customHeight="1">
      <c r="A641" s="187"/>
      <c r="B641" s="187"/>
      <c r="C641" s="187"/>
      <c r="D641" s="187"/>
      <c r="E641" s="187"/>
      <c r="F641" s="187"/>
      <c r="G641" s="187"/>
      <c r="H641" s="187"/>
      <c r="I641" s="187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</row>
    <row r="642" spans="1:22" ht="15.75" customHeight="1">
      <c r="A642" s="187"/>
      <c r="B642" s="187"/>
      <c r="C642" s="187"/>
      <c r="D642" s="187"/>
      <c r="E642" s="187"/>
      <c r="F642" s="187"/>
      <c r="G642" s="187"/>
      <c r="H642" s="187"/>
      <c r="I642" s="187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</row>
    <row r="643" spans="1:22" ht="15.75" customHeight="1">
      <c r="A643" s="187"/>
      <c r="B643" s="187"/>
      <c r="C643" s="187"/>
      <c r="D643" s="187"/>
      <c r="E643" s="187"/>
      <c r="F643" s="187"/>
      <c r="G643" s="187"/>
      <c r="H643" s="187"/>
      <c r="I643" s="187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</row>
    <row r="644" spans="1:22" ht="15.75" customHeight="1">
      <c r="A644" s="187"/>
      <c r="B644" s="187"/>
      <c r="C644" s="187"/>
      <c r="D644" s="187"/>
      <c r="E644" s="187"/>
      <c r="F644" s="187"/>
      <c r="G644" s="187"/>
      <c r="H644" s="187"/>
      <c r="I644" s="187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</row>
    <row r="645" spans="1:22" ht="15.75" customHeight="1">
      <c r="A645" s="187"/>
      <c r="B645" s="187"/>
      <c r="C645" s="187"/>
      <c r="D645" s="187"/>
      <c r="E645" s="187"/>
      <c r="F645" s="187"/>
      <c r="G645" s="187"/>
      <c r="H645" s="187"/>
      <c r="I645" s="187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</row>
    <row r="646" spans="1:22" ht="15.75" customHeight="1">
      <c r="A646" s="187"/>
      <c r="B646" s="187"/>
      <c r="C646" s="187"/>
      <c r="D646" s="187"/>
      <c r="E646" s="187"/>
      <c r="F646" s="187"/>
      <c r="G646" s="187"/>
      <c r="H646" s="187"/>
      <c r="I646" s="187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</row>
    <row r="647" spans="1:22" ht="15.75" customHeight="1">
      <c r="A647" s="187"/>
      <c r="B647" s="187"/>
      <c r="C647" s="187"/>
      <c r="D647" s="187"/>
      <c r="E647" s="187"/>
      <c r="F647" s="187"/>
      <c r="G647" s="187"/>
      <c r="H647" s="187"/>
      <c r="I647" s="187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</row>
    <row r="648" spans="1:22" ht="15.75" customHeight="1">
      <c r="A648" s="187"/>
      <c r="B648" s="187"/>
      <c r="C648" s="187"/>
      <c r="D648" s="187"/>
      <c r="E648" s="187"/>
      <c r="F648" s="187"/>
      <c r="G648" s="187"/>
      <c r="H648" s="187"/>
      <c r="I648" s="187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</row>
    <row r="649" spans="1:22" ht="15.75" customHeight="1">
      <c r="A649" s="187"/>
      <c r="B649" s="187"/>
      <c r="C649" s="187"/>
      <c r="D649" s="187"/>
      <c r="E649" s="187"/>
      <c r="F649" s="187"/>
      <c r="G649" s="187"/>
      <c r="H649" s="187"/>
      <c r="I649" s="187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</row>
    <row r="650" spans="1:22" ht="15.75" customHeight="1">
      <c r="A650" s="187"/>
      <c r="B650" s="187"/>
      <c r="C650" s="187"/>
      <c r="D650" s="187"/>
      <c r="E650" s="187"/>
      <c r="F650" s="187"/>
      <c r="G650" s="187"/>
      <c r="H650" s="187"/>
      <c r="I650" s="187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</row>
    <row r="651" spans="1:22" ht="15.75" customHeight="1">
      <c r="A651" s="187"/>
      <c r="B651" s="187"/>
      <c r="C651" s="187"/>
      <c r="D651" s="187"/>
      <c r="E651" s="187"/>
      <c r="F651" s="187"/>
      <c r="G651" s="187"/>
      <c r="H651" s="187"/>
      <c r="I651" s="187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</row>
    <row r="652" spans="1:22" ht="15.75" customHeight="1">
      <c r="A652" s="187"/>
      <c r="B652" s="187"/>
      <c r="C652" s="187"/>
      <c r="D652" s="187"/>
      <c r="E652" s="187"/>
      <c r="F652" s="187"/>
      <c r="G652" s="187"/>
      <c r="H652" s="187"/>
      <c r="I652" s="187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</row>
    <row r="653" spans="1:22" ht="15.75" customHeight="1">
      <c r="A653" s="187"/>
      <c r="B653" s="187"/>
      <c r="C653" s="187"/>
      <c r="D653" s="187"/>
      <c r="E653" s="187"/>
      <c r="F653" s="187"/>
      <c r="G653" s="187"/>
      <c r="H653" s="187"/>
      <c r="I653" s="187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</row>
    <row r="654" spans="1:22" ht="15.75" customHeight="1">
      <c r="A654" s="187"/>
      <c r="B654" s="187"/>
      <c r="C654" s="187"/>
      <c r="D654" s="187"/>
      <c r="E654" s="187"/>
      <c r="F654" s="187"/>
      <c r="G654" s="187"/>
      <c r="H654" s="187"/>
      <c r="I654" s="187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</row>
    <row r="655" spans="1:22" ht="15.75" customHeight="1">
      <c r="A655" s="187"/>
      <c r="B655" s="187"/>
      <c r="C655" s="187"/>
      <c r="D655" s="187"/>
      <c r="E655" s="187"/>
      <c r="F655" s="187"/>
      <c r="G655" s="187"/>
      <c r="H655" s="187"/>
      <c r="I655" s="187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</row>
    <row r="656" spans="1:22" ht="15.75" customHeight="1">
      <c r="A656" s="187"/>
      <c r="B656" s="187"/>
      <c r="C656" s="187"/>
      <c r="D656" s="187"/>
      <c r="E656" s="187"/>
      <c r="F656" s="187"/>
      <c r="G656" s="187"/>
      <c r="H656" s="187"/>
      <c r="I656" s="187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</row>
    <row r="657" spans="1:22" ht="15.75" customHeight="1">
      <c r="A657" s="187"/>
      <c r="B657" s="187"/>
      <c r="C657" s="187"/>
      <c r="D657" s="187"/>
      <c r="E657" s="187"/>
      <c r="F657" s="187"/>
      <c r="G657" s="187"/>
      <c r="H657" s="187"/>
      <c r="I657" s="187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</row>
    <row r="658" spans="1:22" ht="15.75" customHeight="1">
      <c r="A658" s="187"/>
      <c r="B658" s="187"/>
      <c r="C658" s="187"/>
      <c r="D658" s="187"/>
      <c r="E658" s="187"/>
      <c r="F658" s="187"/>
      <c r="G658" s="187"/>
      <c r="H658" s="187"/>
      <c r="I658" s="187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</row>
    <row r="659" spans="1:22" ht="15.75" customHeight="1">
      <c r="A659" s="187"/>
      <c r="B659" s="187"/>
      <c r="C659" s="187"/>
      <c r="D659" s="187"/>
      <c r="E659" s="187"/>
      <c r="F659" s="187"/>
      <c r="G659" s="187"/>
      <c r="H659" s="187"/>
      <c r="I659" s="187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</row>
    <row r="660" spans="1:22" ht="15.75" customHeight="1">
      <c r="A660" s="187"/>
      <c r="B660" s="187"/>
      <c r="C660" s="187"/>
      <c r="D660" s="187"/>
      <c r="E660" s="187"/>
      <c r="F660" s="187"/>
      <c r="G660" s="187"/>
      <c r="H660" s="187"/>
      <c r="I660" s="187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</row>
    <row r="661" spans="1:22" ht="15.75" customHeight="1">
      <c r="A661" s="187"/>
      <c r="B661" s="187"/>
      <c r="C661" s="187"/>
      <c r="D661" s="187"/>
      <c r="E661" s="187"/>
      <c r="F661" s="187"/>
      <c r="G661" s="187"/>
      <c r="H661" s="187"/>
      <c r="I661" s="187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</row>
    <row r="662" spans="1:22" ht="15.75" customHeight="1">
      <c r="A662" s="187"/>
      <c r="B662" s="187"/>
      <c r="C662" s="187"/>
      <c r="D662" s="187"/>
      <c r="E662" s="187"/>
      <c r="F662" s="187"/>
      <c r="G662" s="187"/>
      <c r="H662" s="187"/>
      <c r="I662" s="187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</row>
    <row r="663" spans="1:22" ht="15.75" customHeight="1">
      <c r="A663" s="187"/>
      <c r="B663" s="187"/>
      <c r="C663" s="187"/>
      <c r="D663" s="187"/>
      <c r="E663" s="187"/>
      <c r="F663" s="187"/>
      <c r="G663" s="187"/>
      <c r="H663" s="187"/>
      <c r="I663" s="187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</row>
    <row r="664" spans="1:22" ht="15.75" customHeight="1">
      <c r="A664" s="187"/>
      <c r="B664" s="187"/>
      <c r="C664" s="187"/>
      <c r="D664" s="187"/>
      <c r="E664" s="187"/>
      <c r="F664" s="187"/>
      <c r="G664" s="187"/>
      <c r="H664" s="187"/>
      <c r="I664" s="187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</row>
    <row r="665" spans="1:22" ht="15.75" customHeight="1">
      <c r="A665" s="187"/>
      <c r="B665" s="187"/>
      <c r="C665" s="187"/>
      <c r="D665" s="187"/>
      <c r="E665" s="187"/>
      <c r="F665" s="187"/>
      <c r="G665" s="187"/>
      <c r="H665" s="187"/>
      <c r="I665" s="187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</row>
    <row r="666" spans="1:22" ht="15.75" customHeight="1">
      <c r="A666" s="187"/>
      <c r="B666" s="187"/>
      <c r="C666" s="187"/>
      <c r="D666" s="187"/>
      <c r="E666" s="187"/>
      <c r="F666" s="187"/>
      <c r="G666" s="187"/>
      <c r="H666" s="187"/>
      <c r="I666" s="187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</row>
    <row r="667" spans="1:22" ht="15.75" customHeight="1">
      <c r="A667" s="187"/>
      <c r="B667" s="187"/>
      <c r="C667" s="187"/>
      <c r="D667" s="187"/>
      <c r="E667" s="187"/>
      <c r="F667" s="187"/>
      <c r="G667" s="187"/>
      <c r="H667" s="187"/>
      <c r="I667" s="187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</row>
    <row r="668" spans="1:22" ht="15.75" customHeight="1">
      <c r="A668" s="187"/>
      <c r="B668" s="187"/>
      <c r="C668" s="187"/>
      <c r="D668" s="187"/>
      <c r="E668" s="187"/>
      <c r="F668" s="187"/>
      <c r="G668" s="187"/>
      <c r="H668" s="187"/>
      <c r="I668" s="187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</row>
    <row r="669" spans="1:22" ht="15.75" customHeight="1">
      <c r="A669" s="187"/>
      <c r="B669" s="187"/>
      <c r="C669" s="187"/>
      <c r="D669" s="187"/>
      <c r="E669" s="187"/>
      <c r="F669" s="187"/>
      <c r="G669" s="187"/>
      <c r="H669" s="187"/>
      <c r="I669" s="187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</row>
    <row r="670" spans="1:22" ht="15.75" customHeight="1">
      <c r="A670" s="187"/>
      <c r="B670" s="187"/>
      <c r="C670" s="187"/>
      <c r="D670" s="187"/>
      <c r="E670" s="187"/>
      <c r="F670" s="187"/>
      <c r="G670" s="187"/>
      <c r="H670" s="187"/>
      <c r="I670" s="187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</row>
    <row r="671" spans="1:22" ht="15.75" customHeight="1">
      <c r="A671" s="187"/>
      <c r="B671" s="187"/>
      <c r="C671" s="187"/>
      <c r="D671" s="187"/>
      <c r="E671" s="187"/>
      <c r="F671" s="187"/>
      <c r="G671" s="187"/>
      <c r="H671" s="187"/>
      <c r="I671" s="187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</row>
    <row r="672" spans="1:22" ht="15.75" customHeight="1">
      <c r="A672" s="187"/>
      <c r="B672" s="187"/>
      <c r="C672" s="187"/>
      <c r="D672" s="187"/>
      <c r="E672" s="187"/>
      <c r="F672" s="187"/>
      <c r="G672" s="187"/>
      <c r="H672" s="187"/>
      <c r="I672" s="187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</row>
    <row r="673" spans="1:22" ht="15.75" customHeight="1">
      <c r="A673" s="187"/>
      <c r="B673" s="187"/>
      <c r="C673" s="187"/>
      <c r="D673" s="187"/>
      <c r="E673" s="187"/>
      <c r="F673" s="187"/>
      <c r="G673" s="187"/>
      <c r="H673" s="187"/>
      <c r="I673" s="187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</row>
    <row r="674" spans="1:22" ht="15.75" customHeight="1">
      <c r="A674" s="187"/>
      <c r="B674" s="187"/>
      <c r="C674" s="187"/>
      <c r="D674" s="187"/>
      <c r="E674" s="187"/>
      <c r="F674" s="187"/>
      <c r="G674" s="187"/>
      <c r="H674" s="187"/>
      <c r="I674" s="187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</row>
    <row r="675" spans="1:22" ht="15.75" customHeight="1">
      <c r="A675" s="187"/>
      <c r="B675" s="187"/>
      <c r="C675" s="187"/>
      <c r="D675" s="187"/>
      <c r="E675" s="187"/>
      <c r="F675" s="187"/>
      <c r="G675" s="187"/>
      <c r="H675" s="187"/>
      <c r="I675" s="187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</row>
    <row r="676" spans="1:22" ht="15.75" customHeight="1">
      <c r="A676" s="187"/>
      <c r="B676" s="187"/>
      <c r="C676" s="187"/>
      <c r="D676" s="187"/>
      <c r="E676" s="187"/>
      <c r="F676" s="187"/>
      <c r="G676" s="187"/>
      <c r="H676" s="187"/>
      <c r="I676" s="187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</row>
    <row r="677" spans="1:22" ht="15.75" customHeight="1">
      <c r="A677" s="187"/>
      <c r="B677" s="187"/>
      <c r="C677" s="187"/>
      <c r="D677" s="187"/>
      <c r="E677" s="187"/>
      <c r="F677" s="187"/>
      <c r="G677" s="187"/>
      <c r="H677" s="187"/>
      <c r="I677" s="187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</row>
    <row r="678" spans="1:22" ht="15.75" customHeight="1">
      <c r="A678" s="187"/>
      <c r="B678" s="187"/>
      <c r="C678" s="187"/>
      <c r="D678" s="187"/>
      <c r="E678" s="187"/>
      <c r="F678" s="187"/>
      <c r="G678" s="187"/>
      <c r="H678" s="187"/>
      <c r="I678" s="187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</row>
    <row r="679" spans="1:22" ht="15.75" customHeight="1">
      <c r="A679" s="187"/>
      <c r="B679" s="187"/>
      <c r="C679" s="187"/>
      <c r="D679" s="187"/>
      <c r="E679" s="187"/>
      <c r="F679" s="187"/>
      <c r="G679" s="187"/>
      <c r="H679" s="187"/>
      <c r="I679" s="187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</row>
    <row r="680" spans="1:22" ht="15.75" customHeight="1">
      <c r="A680" s="187"/>
      <c r="B680" s="187"/>
      <c r="C680" s="187"/>
      <c r="D680" s="187"/>
      <c r="E680" s="187"/>
      <c r="F680" s="187"/>
      <c r="G680" s="187"/>
      <c r="H680" s="187"/>
      <c r="I680" s="187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</row>
    <row r="681" spans="1:22" ht="15.75" customHeight="1">
      <c r="A681" s="187"/>
      <c r="B681" s="187"/>
      <c r="C681" s="187"/>
      <c r="D681" s="187"/>
      <c r="E681" s="187"/>
      <c r="F681" s="187"/>
      <c r="G681" s="187"/>
      <c r="H681" s="187"/>
      <c r="I681" s="187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</row>
    <row r="682" spans="1:22" ht="15.75" customHeight="1">
      <c r="A682" s="187"/>
      <c r="B682" s="187"/>
      <c r="C682" s="187"/>
      <c r="D682" s="187"/>
      <c r="E682" s="187"/>
      <c r="F682" s="187"/>
      <c r="G682" s="187"/>
      <c r="H682" s="187"/>
      <c r="I682" s="187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</row>
    <row r="683" spans="1:22" ht="15.75" customHeight="1">
      <c r="A683" s="187"/>
      <c r="B683" s="187"/>
      <c r="C683" s="187"/>
      <c r="D683" s="187"/>
      <c r="E683" s="187"/>
      <c r="F683" s="187"/>
      <c r="G683" s="187"/>
      <c r="H683" s="187"/>
      <c r="I683" s="187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</row>
    <row r="684" spans="1:22" ht="15.75" customHeight="1">
      <c r="A684" s="187"/>
      <c r="B684" s="187"/>
      <c r="C684" s="187"/>
      <c r="D684" s="187"/>
      <c r="E684" s="187"/>
      <c r="F684" s="187"/>
      <c r="G684" s="187"/>
      <c r="H684" s="187"/>
      <c r="I684" s="187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</row>
    <row r="685" spans="1:22" ht="15.75" customHeight="1">
      <c r="A685" s="187"/>
      <c r="B685" s="187"/>
      <c r="C685" s="187"/>
      <c r="D685" s="187"/>
      <c r="E685" s="187"/>
      <c r="F685" s="187"/>
      <c r="G685" s="187"/>
      <c r="H685" s="187"/>
      <c r="I685" s="187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</row>
    <row r="686" spans="1:22" ht="15.75" customHeight="1">
      <c r="A686" s="187"/>
      <c r="B686" s="187"/>
      <c r="C686" s="187"/>
      <c r="D686" s="187"/>
      <c r="E686" s="187"/>
      <c r="F686" s="187"/>
      <c r="G686" s="187"/>
      <c r="H686" s="187"/>
      <c r="I686" s="187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</row>
    <row r="687" spans="1:22" ht="15.75" customHeight="1">
      <c r="A687" s="187"/>
      <c r="B687" s="187"/>
      <c r="C687" s="187"/>
      <c r="D687" s="187"/>
      <c r="E687" s="187"/>
      <c r="F687" s="187"/>
      <c r="G687" s="187"/>
      <c r="H687" s="187"/>
      <c r="I687" s="187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</row>
    <row r="688" spans="1:22" ht="15.75" customHeight="1">
      <c r="A688" s="187"/>
      <c r="B688" s="187"/>
      <c r="C688" s="187"/>
      <c r="D688" s="187"/>
      <c r="E688" s="187"/>
      <c r="F688" s="187"/>
      <c r="G688" s="187"/>
      <c r="H688" s="187"/>
      <c r="I688" s="187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</row>
    <row r="689" spans="1:22" ht="15.75" customHeight="1">
      <c r="A689" s="187"/>
      <c r="B689" s="187"/>
      <c r="C689" s="187"/>
      <c r="D689" s="187"/>
      <c r="E689" s="187"/>
      <c r="F689" s="187"/>
      <c r="G689" s="187"/>
      <c r="H689" s="187"/>
      <c r="I689" s="187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</row>
    <row r="690" spans="1:22" ht="15.75" customHeight="1">
      <c r="A690" s="187"/>
      <c r="B690" s="187"/>
      <c r="C690" s="187"/>
      <c r="D690" s="187"/>
      <c r="E690" s="187"/>
      <c r="F690" s="187"/>
      <c r="G690" s="187"/>
      <c r="H690" s="187"/>
      <c r="I690" s="187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</row>
    <row r="691" spans="1:22" ht="15.75" customHeight="1">
      <c r="A691" s="187"/>
      <c r="B691" s="187"/>
      <c r="C691" s="187"/>
      <c r="D691" s="187"/>
      <c r="E691" s="187"/>
      <c r="F691" s="187"/>
      <c r="G691" s="187"/>
      <c r="H691" s="187"/>
      <c r="I691" s="187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</row>
    <row r="692" spans="1:22" ht="15.75" customHeight="1">
      <c r="A692" s="187"/>
      <c r="B692" s="187"/>
      <c r="C692" s="187"/>
      <c r="D692" s="187"/>
      <c r="E692" s="187"/>
      <c r="F692" s="187"/>
      <c r="G692" s="187"/>
      <c r="H692" s="187"/>
      <c r="I692" s="187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</row>
    <row r="693" spans="1:22" ht="15.75" customHeight="1">
      <c r="A693" s="187"/>
      <c r="B693" s="187"/>
      <c r="C693" s="187"/>
      <c r="D693" s="187"/>
      <c r="E693" s="187"/>
      <c r="F693" s="187"/>
      <c r="G693" s="187"/>
      <c r="H693" s="187"/>
      <c r="I693" s="187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</row>
    <row r="694" spans="1:22" ht="15.75" customHeight="1">
      <c r="A694" s="187"/>
      <c r="B694" s="187"/>
      <c r="C694" s="187"/>
      <c r="D694" s="187"/>
      <c r="E694" s="187"/>
      <c r="F694" s="187"/>
      <c r="G694" s="187"/>
      <c r="H694" s="187"/>
      <c r="I694" s="187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</row>
    <row r="695" spans="1:22" ht="15.75" customHeight="1">
      <c r="A695" s="187"/>
      <c r="B695" s="187"/>
      <c r="C695" s="187"/>
      <c r="D695" s="187"/>
      <c r="E695" s="187"/>
      <c r="F695" s="187"/>
      <c r="G695" s="187"/>
      <c r="H695" s="187"/>
      <c r="I695" s="187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</row>
    <row r="696" spans="1:22" ht="15.75" customHeight="1">
      <c r="A696" s="187"/>
      <c r="B696" s="187"/>
      <c r="C696" s="187"/>
      <c r="D696" s="187"/>
      <c r="E696" s="187"/>
      <c r="F696" s="187"/>
      <c r="G696" s="187"/>
      <c r="H696" s="187"/>
      <c r="I696" s="187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</row>
    <row r="697" spans="1:22" ht="15.75" customHeight="1">
      <c r="A697" s="187"/>
      <c r="B697" s="187"/>
      <c r="C697" s="187"/>
      <c r="D697" s="187"/>
      <c r="E697" s="187"/>
      <c r="F697" s="187"/>
      <c r="G697" s="187"/>
      <c r="H697" s="187"/>
      <c r="I697" s="187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</row>
    <row r="698" spans="1:22" ht="15.75" customHeight="1">
      <c r="A698" s="187"/>
      <c r="B698" s="187"/>
      <c r="C698" s="187"/>
      <c r="D698" s="187"/>
      <c r="E698" s="187"/>
      <c r="F698" s="187"/>
      <c r="G698" s="187"/>
      <c r="H698" s="187"/>
      <c r="I698" s="187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</row>
    <row r="699" spans="1:22" ht="15.75" customHeight="1">
      <c r="A699" s="187"/>
      <c r="B699" s="187"/>
      <c r="C699" s="187"/>
      <c r="D699" s="187"/>
      <c r="E699" s="187"/>
      <c r="F699" s="187"/>
      <c r="G699" s="187"/>
      <c r="H699" s="187"/>
      <c r="I699" s="187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</row>
    <row r="700" spans="1:22" ht="15.75" customHeight="1">
      <c r="A700" s="187"/>
      <c r="B700" s="187"/>
      <c r="C700" s="187"/>
      <c r="D700" s="187"/>
      <c r="E700" s="187"/>
      <c r="F700" s="187"/>
      <c r="G700" s="187"/>
      <c r="H700" s="187"/>
      <c r="I700" s="187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</row>
    <row r="701" spans="1:22" ht="15.75" customHeight="1">
      <c r="A701" s="187"/>
      <c r="B701" s="187"/>
      <c r="C701" s="187"/>
      <c r="D701" s="187"/>
      <c r="E701" s="187"/>
      <c r="F701" s="187"/>
      <c r="G701" s="187"/>
      <c r="H701" s="187"/>
      <c r="I701" s="187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</row>
    <row r="702" spans="1:22" ht="15.75" customHeight="1">
      <c r="A702" s="187"/>
      <c r="B702" s="187"/>
      <c r="C702" s="187"/>
      <c r="D702" s="187"/>
      <c r="E702" s="187"/>
      <c r="F702" s="187"/>
      <c r="G702" s="187"/>
      <c r="H702" s="187"/>
      <c r="I702" s="187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</row>
    <row r="703" spans="1:22" ht="15.75" customHeight="1">
      <c r="A703" s="187"/>
      <c r="B703" s="187"/>
      <c r="C703" s="187"/>
      <c r="D703" s="187"/>
      <c r="E703" s="187"/>
      <c r="F703" s="187"/>
      <c r="G703" s="187"/>
      <c r="H703" s="187"/>
      <c r="I703" s="187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</row>
    <row r="704" spans="1:22" ht="15.75" customHeight="1">
      <c r="A704" s="187"/>
      <c r="B704" s="187"/>
      <c r="C704" s="187"/>
      <c r="D704" s="187"/>
      <c r="E704" s="187"/>
      <c r="F704" s="187"/>
      <c r="G704" s="187"/>
      <c r="H704" s="187"/>
      <c r="I704" s="187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</row>
    <row r="705" spans="1:22" ht="15.75" customHeight="1">
      <c r="A705" s="187"/>
      <c r="B705" s="187"/>
      <c r="C705" s="187"/>
      <c r="D705" s="187"/>
      <c r="E705" s="187"/>
      <c r="F705" s="187"/>
      <c r="G705" s="187"/>
      <c r="H705" s="187"/>
      <c r="I705" s="187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</row>
    <row r="706" spans="1:22" ht="15.75" customHeight="1">
      <c r="A706" s="187"/>
      <c r="B706" s="187"/>
      <c r="C706" s="187"/>
      <c r="D706" s="187"/>
      <c r="E706" s="187"/>
      <c r="F706" s="187"/>
      <c r="G706" s="187"/>
      <c r="H706" s="187"/>
      <c r="I706" s="187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</row>
    <row r="707" spans="1:22" ht="15.75" customHeight="1">
      <c r="A707" s="187"/>
      <c r="B707" s="187"/>
      <c r="C707" s="187"/>
      <c r="D707" s="187"/>
      <c r="E707" s="187"/>
      <c r="F707" s="187"/>
      <c r="G707" s="187"/>
      <c r="H707" s="187"/>
      <c r="I707" s="187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</row>
    <row r="708" spans="1:22" ht="15.75" customHeight="1">
      <c r="A708" s="187"/>
      <c r="B708" s="187"/>
      <c r="C708" s="187"/>
      <c r="D708" s="187"/>
      <c r="E708" s="187"/>
      <c r="F708" s="187"/>
      <c r="G708" s="187"/>
      <c r="H708" s="187"/>
      <c r="I708" s="187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</row>
    <row r="709" spans="1:22" ht="15.75" customHeight="1">
      <c r="A709" s="187"/>
      <c r="B709" s="187"/>
      <c r="C709" s="187"/>
      <c r="D709" s="187"/>
      <c r="E709" s="187"/>
      <c r="F709" s="187"/>
      <c r="G709" s="187"/>
      <c r="H709" s="187"/>
      <c r="I709" s="187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</row>
    <row r="710" spans="1:22" ht="15.75" customHeight="1">
      <c r="A710" s="187"/>
      <c r="B710" s="187"/>
      <c r="C710" s="187"/>
      <c r="D710" s="187"/>
      <c r="E710" s="187"/>
      <c r="F710" s="187"/>
      <c r="G710" s="187"/>
      <c r="H710" s="187"/>
      <c r="I710" s="187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</row>
    <row r="711" spans="1:22" ht="15.75" customHeight="1">
      <c r="A711" s="187"/>
      <c r="B711" s="187"/>
      <c r="C711" s="187"/>
      <c r="D711" s="187"/>
      <c r="E711" s="187"/>
      <c r="F711" s="187"/>
      <c r="G711" s="187"/>
      <c r="H711" s="187"/>
      <c r="I711" s="187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</row>
    <row r="712" spans="1:22" ht="15.75" customHeight="1">
      <c r="A712" s="187"/>
      <c r="B712" s="187"/>
      <c r="C712" s="187"/>
      <c r="D712" s="187"/>
      <c r="E712" s="187"/>
      <c r="F712" s="187"/>
      <c r="G712" s="187"/>
      <c r="H712" s="187"/>
      <c r="I712" s="187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</row>
    <row r="713" spans="1:22" ht="15.75" customHeight="1">
      <c r="A713" s="187"/>
      <c r="B713" s="187"/>
      <c r="C713" s="187"/>
      <c r="D713" s="187"/>
      <c r="E713" s="187"/>
      <c r="F713" s="187"/>
      <c r="G713" s="187"/>
      <c r="H713" s="187"/>
      <c r="I713" s="187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</row>
    <row r="714" spans="1:22" ht="15.75" customHeight="1">
      <c r="A714" s="187"/>
      <c r="B714" s="187"/>
      <c r="C714" s="187"/>
      <c r="D714" s="187"/>
      <c r="E714" s="187"/>
      <c r="F714" s="187"/>
      <c r="G714" s="187"/>
      <c r="H714" s="187"/>
      <c r="I714" s="187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</row>
    <row r="715" spans="1:22" ht="15.75" customHeight="1">
      <c r="A715" s="187"/>
      <c r="B715" s="187"/>
      <c r="C715" s="187"/>
      <c r="D715" s="187"/>
      <c r="E715" s="187"/>
      <c r="F715" s="187"/>
      <c r="G715" s="187"/>
      <c r="H715" s="187"/>
      <c r="I715" s="187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</row>
    <row r="716" spans="1:22" ht="15.75" customHeight="1">
      <c r="A716" s="187"/>
      <c r="B716" s="187"/>
      <c r="C716" s="187"/>
      <c r="D716" s="187"/>
      <c r="E716" s="187"/>
      <c r="F716" s="187"/>
      <c r="G716" s="187"/>
      <c r="H716" s="187"/>
      <c r="I716" s="187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</row>
    <row r="717" spans="1:22" ht="15.75" customHeight="1">
      <c r="A717" s="187"/>
      <c r="B717" s="187"/>
      <c r="C717" s="187"/>
      <c r="D717" s="187"/>
      <c r="E717" s="187"/>
      <c r="F717" s="187"/>
      <c r="G717" s="187"/>
      <c r="H717" s="187"/>
      <c r="I717" s="187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</row>
    <row r="718" spans="1:22" ht="15.75" customHeight="1">
      <c r="A718" s="187"/>
      <c r="B718" s="187"/>
      <c r="C718" s="187"/>
      <c r="D718" s="187"/>
      <c r="E718" s="187"/>
      <c r="F718" s="187"/>
      <c r="G718" s="187"/>
      <c r="H718" s="187"/>
      <c r="I718" s="187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</row>
    <row r="719" spans="1:22" ht="15.75" customHeight="1">
      <c r="A719" s="187"/>
      <c r="B719" s="187"/>
      <c r="C719" s="187"/>
      <c r="D719" s="187"/>
      <c r="E719" s="187"/>
      <c r="F719" s="187"/>
      <c r="G719" s="187"/>
      <c r="H719" s="187"/>
      <c r="I719" s="187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</row>
    <row r="720" spans="1:22" ht="15.75" customHeight="1">
      <c r="A720" s="187"/>
      <c r="B720" s="187"/>
      <c r="C720" s="187"/>
      <c r="D720" s="187"/>
      <c r="E720" s="187"/>
      <c r="F720" s="187"/>
      <c r="G720" s="187"/>
      <c r="H720" s="187"/>
      <c r="I720" s="187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</row>
    <row r="721" spans="1:22" ht="15.75" customHeight="1">
      <c r="A721" s="187"/>
      <c r="B721" s="187"/>
      <c r="C721" s="187"/>
      <c r="D721" s="187"/>
      <c r="E721" s="187"/>
      <c r="F721" s="187"/>
      <c r="G721" s="187"/>
      <c r="H721" s="187"/>
      <c r="I721" s="187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</row>
    <row r="722" spans="1:22" ht="15.75" customHeight="1">
      <c r="A722" s="187"/>
      <c r="B722" s="187"/>
      <c r="C722" s="187"/>
      <c r="D722" s="187"/>
      <c r="E722" s="187"/>
      <c r="F722" s="187"/>
      <c r="G722" s="187"/>
      <c r="H722" s="187"/>
      <c r="I722" s="187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</row>
    <row r="723" spans="1:22" ht="15.75" customHeight="1">
      <c r="A723" s="187"/>
      <c r="B723" s="187"/>
      <c r="C723" s="187"/>
      <c r="D723" s="187"/>
      <c r="E723" s="187"/>
      <c r="F723" s="187"/>
      <c r="G723" s="187"/>
      <c r="H723" s="187"/>
      <c r="I723" s="187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</row>
    <row r="724" spans="1:22" ht="15.75" customHeight="1">
      <c r="A724" s="187"/>
      <c r="B724" s="187"/>
      <c r="C724" s="187"/>
      <c r="D724" s="187"/>
      <c r="E724" s="187"/>
      <c r="F724" s="187"/>
      <c r="G724" s="187"/>
      <c r="H724" s="187"/>
      <c r="I724" s="187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</row>
    <row r="725" spans="1:22" ht="15.75" customHeight="1">
      <c r="A725" s="187"/>
      <c r="B725" s="187"/>
      <c r="C725" s="187"/>
      <c r="D725" s="187"/>
      <c r="E725" s="187"/>
      <c r="F725" s="187"/>
      <c r="G725" s="187"/>
      <c r="H725" s="187"/>
      <c r="I725" s="187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</row>
    <row r="726" spans="1:22" ht="15.75" customHeight="1">
      <c r="A726" s="187"/>
      <c r="B726" s="187"/>
      <c r="C726" s="187"/>
      <c r="D726" s="187"/>
      <c r="E726" s="187"/>
      <c r="F726" s="187"/>
      <c r="G726" s="187"/>
      <c r="H726" s="187"/>
      <c r="I726" s="187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</row>
    <row r="727" spans="1:22" ht="15.75" customHeight="1">
      <c r="A727" s="187"/>
      <c r="B727" s="187"/>
      <c r="C727" s="187"/>
      <c r="D727" s="187"/>
      <c r="E727" s="187"/>
      <c r="F727" s="187"/>
      <c r="G727" s="187"/>
      <c r="H727" s="187"/>
      <c r="I727" s="187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</row>
    <row r="728" spans="1:22" ht="15.75" customHeight="1">
      <c r="A728" s="187"/>
      <c r="B728" s="187"/>
      <c r="C728" s="187"/>
      <c r="D728" s="187"/>
      <c r="E728" s="187"/>
      <c r="F728" s="187"/>
      <c r="G728" s="187"/>
      <c r="H728" s="187"/>
      <c r="I728" s="187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</row>
    <row r="729" spans="1:22" ht="15.75" customHeight="1">
      <c r="A729" s="187"/>
      <c r="B729" s="187"/>
      <c r="C729" s="187"/>
      <c r="D729" s="187"/>
      <c r="E729" s="187"/>
      <c r="F729" s="187"/>
      <c r="G729" s="187"/>
      <c r="H729" s="187"/>
      <c r="I729" s="187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</row>
    <row r="730" spans="1:22" ht="15.75" customHeight="1">
      <c r="A730" s="187"/>
      <c r="B730" s="187"/>
      <c r="C730" s="187"/>
      <c r="D730" s="187"/>
      <c r="E730" s="187"/>
      <c r="F730" s="187"/>
      <c r="G730" s="187"/>
      <c r="H730" s="187"/>
      <c r="I730" s="187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</row>
    <row r="731" spans="1:22" ht="15.75" customHeight="1">
      <c r="A731" s="187"/>
      <c r="B731" s="187"/>
      <c r="C731" s="187"/>
      <c r="D731" s="187"/>
      <c r="E731" s="187"/>
      <c r="F731" s="187"/>
      <c r="G731" s="187"/>
      <c r="H731" s="187"/>
      <c r="I731" s="187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</row>
    <row r="732" spans="1:22" ht="15.75" customHeight="1">
      <c r="A732" s="187"/>
      <c r="B732" s="187"/>
      <c r="C732" s="187"/>
      <c r="D732" s="187"/>
      <c r="E732" s="187"/>
      <c r="F732" s="187"/>
      <c r="G732" s="187"/>
      <c r="H732" s="187"/>
      <c r="I732" s="187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</row>
    <row r="733" spans="1:22" ht="15.75" customHeight="1">
      <c r="A733" s="187"/>
      <c r="B733" s="187"/>
      <c r="C733" s="187"/>
      <c r="D733" s="187"/>
      <c r="E733" s="187"/>
      <c r="F733" s="187"/>
      <c r="G733" s="187"/>
      <c r="H733" s="187"/>
      <c r="I733" s="187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</row>
    <row r="734" spans="1:22" ht="15.75" customHeight="1">
      <c r="A734" s="187"/>
      <c r="B734" s="187"/>
      <c r="C734" s="187"/>
      <c r="D734" s="187"/>
      <c r="E734" s="187"/>
      <c r="F734" s="187"/>
      <c r="G734" s="187"/>
      <c r="H734" s="187"/>
      <c r="I734" s="187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</row>
    <row r="735" spans="1:22" ht="15.75" customHeight="1">
      <c r="A735" s="187"/>
      <c r="B735" s="187"/>
      <c r="C735" s="187"/>
      <c r="D735" s="187"/>
      <c r="E735" s="187"/>
      <c r="F735" s="187"/>
      <c r="G735" s="187"/>
      <c r="H735" s="187"/>
      <c r="I735" s="187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</row>
    <row r="736" spans="1:22" ht="15.75" customHeight="1">
      <c r="A736" s="187"/>
      <c r="B736" s="187"/>
      <c r="C736" s="187"/>
      <c r="D736" s="187"/>
      <c r="E736" s="187"/>
      <c r="F736" s="187"/>
      <c r="G736" s="187"/>
      <c r="H736" s="187"/>
      <c r="I736" s="187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</row>
    <row r="737" spans="1:22" ht="15.75" customHeight="1">
      <c r="A737" s="187"/>
      <c r="B737" s="187"/>
      <c r="C737" s="187"/>
      <c r="D737" s="187"/>
      <c r="E737" s="187"/>
      <c r="F737" s="187"/>
      <c r="G737" s="187"/>
      <c r="H737" s="187"/>
      <c r="I737" s="187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</row>
    <row r="738" spans="1:22" ht="15.75" customHeight="1">
      <c r="A738" s="187"/>
      <c r="B738" s="187"/>
      <c r="C738" s="187"/>
      <c r="D738" s="187"/>
      <c r="E738" s="187"/>
      <c r="F738" s="187"/>
      <c r="G738" s="187"/>
      <c r="H738" s="187"/>
      <c r="I738" s="187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</row>
    <row r="739" spans="1:22" ht="15.75" customHeight="1">
      <c r="A739" s="187"/>
      <c r="B739" s="187"/>
      <c r="C739" s="187"/>
      <c r="D739" s="187"/>
      <c r="E739" s="187"/>
      <c r="F739" s="187"/>
      <c r="G739" s="187"/>
      <c r="H739" s="187"/>
      <c r="I739" s="187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</row>
    <row r="740" spans="1:22" ht="15.75" customHeight="1">
      <c r="A740" s="187"/>
      <c r="B740" s="187"/>
      <c r="C740" s="187"/>
      <c r="D740" s="187"/>
      <c r="E740" s="187"/>
      <c r="F740" s="187"/>
      <c r="G740" s="187"/>
      <c r="H740" s="187"/>
      <c r="I740" s="187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</row>
    <row r="741" spans="1:22" ht="15.75" customHeight="1">
      <c r="A741" s="187"/>
      <c r="B741" s="187"/>
      <c r="C741" s="187"/>
      <c r="D741" s="187"/>
      <c r="E741" s="187"/>
      <c r="F741" s="187"/>
      <c r="G741" s="187"/>
      <c r="H741" s="187"/>
      <c r="I741" s="187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</row>
    <row r="742" spans="1:22" ht="15.75" customHeight="1">
      <c r="A742" s="187"/>
      <c r="B742" s="187"/>
      <c r="C742" s="187"/>
      <c r="D742" s="187"/>
      <c r="E742" s="187"/>
      <c r="F742" s="187"/>
      <c r="G742" s="187"/>
      <c r="H742" s="187"/>
      <c r="I742" s="187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</row>
    <row r="743" spans="1:22" ht="15.75" customHeight="1">
      <c r="A743" s="187"/>
      <c r="B743" s="187"/>
      <c r="C743" s="187"/>
      <c r="D743" s="187"/>
      <c r="E743" s="187"/>
      <c r="F743" s="187"/>
      <c r="G743" s="187"/>
      <c r="H743" s="187"/>
      <c r="I743" s="187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</row>
    <row r="744" spans="1:22" ht="15.75" customHeight="1">
      <c r="A744" s="187"/>
      <c r="B744" s="187"/>
      <c r="C744" s="187"/>
      <c r="D744" s="187"/>
      <c r="E744" s="187"/>
      <c r="F744" s="187"/>
      <c r="G744" s="187"/>
      <c r="H744" s="187"/>
      <c r="I744" s="187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</row>
    <row r="745" spans="1:22" ht="15.75" customHeight="1">
      <c r="A745" s="187"/>
      <c r="B745" s="187"/>
      <c r="C745" s="187"/>
      <c r="D745" s="187"/>
      <c r="E745" s="187"/>
      <c r="F745" s="187"/>
      <c r="G745" s="187"/>
      <c r="H745" s="187"/>
      <c r="I745" s="187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</row>
    <row r="746" spans="1:22" ht="15.75" customHeight="1">
      <c r="A746" s="187"/>
      <c r="B746" s="187"/>
      <c r="C746" s="187"/>
      <c r="D746" s="187"/>
      <c r="E746" s="187"/>
      <c r="F746" s="187"/>
      <c r="G746" s="187"/>
      <c r="H746" s="187"/>
      <c r="I746" s="187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</row>
    <row r="747" spans="1:22" ht="15.75" customHeight="1">
      <c r="A747" s="187"/>
      <c r="B747" s="187"/>
      <c r="C747" s="187"/>
      <c r="D747" s="187"/>
      <c r="E747" s="187"/>
      <c r="F747" s="187"/>
      <c r="G747" s="187"/>
      <c r="H747" s="187"/>
      <c r="I747" s="187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</row>
    <row r="748" spans="1:22" ht="15.75" customHeight="1">
      <c r="A748" s="187"/>
      <c r="B748" s="187"/>
      <c r="C748" s="187"/>
      <c r="D748" s="187"/>
      <c r="E748" s="187"/>
      <c r="F748" s="187"/>
      <c r="G748" s="187"/>
      <c r="H748" s="187"/>
      <c r="I748" s="187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</row>
    <row r="749" spans="1:22" ht="15.75" customHeight="1">
      <c r="A749" s="187"/>
      <c r="B749" s="187"/>
      <c r="C749" s="187"/>
      <c r="D749" s="187"/>
      <c r="E749" s="187"/>
      <c r="F749" s="187"/>
      <c r="G749" s="187"/>
      <c r="H749" s="187"/>
      <c r="I749" s="187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</row>
    <row r="750" spans="1:22" ht="15.75" customHeight="1">
      <c r="A750" s="187"/>
      <c r="B750" s="187"/>
      <c r="C750" s="187"/>
      <c r="D750" s="187"/>
      <c r="E750" s="187"/>
      <c r="F750" s="187"/>
      <c r="G750" s="187"/>
      <c r="H750" s="187"/>
      <c r="I750" s="187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</row>
    <row r="751" spans="1:22" ht="15.75" customHeight="1">
      <c r="A751" s="187"/>
      <c r="B751" s="187"/>
      <c r="C751" s="187"/>
      <c r="D751" s="187"/>
      <c r="E751" s="187"/>
      <c r="F751" s="187"/>
      <c r="G751" s="187"/>
      <c r="H751" s="187"/>
      <c r="I751" s="187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</row>
    <row r="752" spans="1:22" ht="15.75" customHeight="1">
      <c r="A752" s="187"/>
      <c r="B752" s="187"/>
      <c r="C752" s="187"/>
      <c r="D752" s="187"/>
      <c r="E752" s="187"/>
      <c r="F752" s="187"/>
      <c r="G752" s="187"/>
      <c r="H752" s="187"/>
      <c r="I752" s="187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</row>
    <row r="753" spans="1:22" ht="15.75" customHeight="1">
      <c r="A753" s="187"/>
      <c r="B753" s="187"/>
      <c r="C753" s="187"/>
      <c r="D753" s="187"/>
      <c r="E753" s="187"/>
      <c r="F753" s="187"/>
      <c r="G753" s="187"/>
      <c r="H753" s="187"/>
      <c r="I753" s="187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</row>
    <row r="754" spans="1:22" ht="15.75" customHeight="1">
      <c r="A754" s="187"/>
      <c r="B754" s="187"/>
      <c r="C754" s="187"/>
      <c r="D754" s="187"/>
      <c r="E754" s="187"/>
      <c r="F754" s="187"/>
      <c r="G754" s="187"/>
      <c r="H754" s="187"/>
      <c r="I754" s="187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</row>
    <row r="755" spans="1:22" ht="15.75" customHeight="1">
      <c r="A755" s="187"/>
      <c r="B755" s="187"/>
      <c r="C755" s="187"/>
      <c r="D755" s="187"/>
      <c r="E755" s="187"/>
      <c r="F755" s="187"/>
      <c r="G755" s="187"/>
      <c r="H755" s="187"/>
      <c r="I755" s="187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</row>
    <row r="756" spans="1:22" ht="15.75" customHeight="1">
      <c r="A756" s="187"/>
      <c r="B756" s="187"/>
      <c r="C756" s="187"/>
      <c r="D756" s="187"/>
      <c r="E756" s="187"/>
      <c r="F756" s="187"/>
      <c r="G756" s="187"/>
      <c r="H756" s="187"/>
      <c r="I756" s="187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</row>
    <row r="757" spans="1:22" ht="15.75" customHeight="1">
      <c r="A757" s="187"/>
      <c r="B757" s="187"/>
      <c r="C757" s="187"/>
      <c r="D757" s="187"/>
      <c r="E757" s="187"/>
      <c r="F757" s="187"/>
      <c r="G757" s="187"/>
      <c r="H757" s="187"/>
      <c r="I757" s="187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</row>
    <row r="758" spans="1:22" ht="15.75" customHeight="1">
      <c r="A758" s="187"/>
      <c r="B758" s="187"/>
      <c r="C758" s="187"/>
      <c r="D758" s="187"/>
      <c r="E758" s="187"/>
      <c r="F758" s="187"/>
      <c r="G758" s="187"/>
      <c r="H758" s="187"/>
      <c r="I758" s="187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</row>
    <row r="759" spans="1:22" ht="15.75" customHeight="1">
      <c r="A759" s="187"/>
      <c r="B759" s="187"/>
      <c r="C759" s="187"/>
      <c r="D759" s="187"/>
      <c r="E759" s="187"/>
      <c r="F759" s="187"/>
      <c r="G759" s="187"/>
      <c r="H759" s="187"/>
      <c r="I759" s="187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</row>
    <row r="760" spans="1:22" ht="15.75" customHeight="1">
      <c r="A760" s="187"/>
      <c r="B760" s="187"/>
      <c r="C760" s="187"/>
      <c r="D760" s="187"/>
      <c r="E760" s="187"/>
      <c r="F760" s="187"/>
      <c r="G760" s="187"/>
      <c r="H760" s="187"/>
      <c r="I760" s="187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</row>
    <row r="761" spans="1:22" ht="15.75" customHeight="1">
      <c r="A761" s="187"/>
      <c r="B761" s="187"/>
      <c r="C761" s="187"/>
      <c r="D761" s="187"/>
      <c r="E761" s="187"/>
      <c r="F761" s="187"/>
      <c r="G761" s="187"/>
      <c r="H761" s="187"/>
      <c r="I761" s="187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</row>
    <row r="762" spans="1:22" ht="15.75" customHeight="1">
      <c r="A762" s="187"/>
      <c r="B762" s="187"/>
      <c r="C762" s="187"/>
      <c r="D762" s="187"/>
      <c r="E762" s="187"/>
      <c r="F762" s="187"/>
      <c r="G762" s="187"/>
      <c r="H762" s="187"/>
      <c r="I762" s="187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</row>
    <row r="763" spans="1:22" ht="15.75" customHeight="1">
      <c r="A763" s="187"/>
      <c r="B763" s="187"/>
      <c r="C763" s="187"/>
      <c r="D763" s="187"/>
      <c r="E763" s="187"/>
      <c r="F763" s="187"/>
      <c r="G763" s="187"/>
      <c r="H763" s="187"/>
      <c r="I763" s="187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</row>
    <row r="764" spans="1:22" ht="15.75" customHeight="1">
      <c r="A764" s="187"/>
      <c r="B764" s="187"/>
      <c r="C764" s="187"/>
      <c r="D764" s="187"/>
      <c r="E764" s="187"/>
      <c r="F764" s="187"/>
      <c r="G764" s="187"/>
      <c r="H764" s="187"/>
      <c r="I764" s="187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</row>
    <row r="765" spans="1:22" ht="15.75" customHeight="1">
      <c r="A765" s="187"/>
      <c r="B765" s="187"/>
      <c r="C765" s="187"/>
      <c r="D765" s="187"/>
      <c r="E765" s="187"/>
      <c r="F765" s="187"/>
      <c r="G765" s="187"/>
      <c r="H765" s="187"/>
      <c r="I765" s="187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</row>
    <row r="766" spans="1:22" ht="15.75" customHeight="1">
      <c r="A766" s="187"/>
      <c r="B766" s="187"/>
      <c r="C766" s="187"/>
      <c r="D766" s="187"/>
      <c r="E766" s="187"/>
      <c r="F766" s="187"/>
      <c r="G766" s="187"/>
      <c r="H766" s="187"/>
      <c r="I766" s="187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</row>
    <row r="767" spans="1:22" ht="15.75" customHeight="1">
      <c r="A767" s="187"/>
      <c r="B767" s="187"/>
      <c r="C767" s="187"/>
      <c r="D767" s="187"/>
      <c r="E767" s="187"/>
      <c r="F767" s="187"/>
      <c r="G767" s="187"/>
      <c r="H767" s="187"/>
      <c r="I767" s="187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</row>
    <row r="768" spans="1:22" ht="15.75" customHeight="1">
      <c r="A768" s="187"/>
      <c r="B768" s="187"/>
      <c r="C768" s="187"/>
      <c r="D768" s="187"/>
      <c r="E768" s="187"/>
      <c r="F768" s="187"/>
      <c r="G768" s="187"/>
      <c r="H768" s="187"/>
      <c r="I768" s="187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</row>
    <row r="769" spans="1:22" ht="15.75" customHeight="1">
      <c r="A769" s="187"/>
      <c r="B769" s="187"/>
      <c r="C769" s="187"/>
      <c r="D769" s="187"/>
      <c r="E769" s="187"/>
      <c r="F769" s="187"/>
      <c r="G769" s="187"/>
      <c r="H769" s="187"/>
      <c r="I769" s="187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</row>
    <row r="770" spans="1:22" ht="15.75" customHeight="1">
      <c r="A770" s="187"/>
      <c r="B770" s="187"/>
      <c r="C770" s="187"/>
      <c r="D770" s="187"/>
      <c r="E770" s="187"/>
      <c r="F770" s="187"/>
      <c r="G770" s="187"/>
      <c r="H770" s="187"/>
      <c r="I770" s="187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</row>
    <row r="771" spans="1:22" ht="15.75" customHeight="1">
      <c r="A771" s="187"/>
      <c r="B771" s="187"/>
      <c r="C771" s="187"/>
      <c r="D771" s="187"/>
      <c r="E771" s="187"/>
      <c r="F771" s="187"/>
      <c r="G771" s="187"/>
      <c r="H771" s="187"/>
      <c r="I771" s="187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</row>
    <row r="772" spans="1:22" ht="15.75" customHeight="1">
      <c r="A772" s="187"/>
      <c r="B772" s="187"/>
      <c r="C772" s="187"/>
      <c r="D772" s="187"/>
      <c r="E772" s="187"/>
      <c r="F772" s="187"/>
      <c r="G772" s="187"/>
      <c r="H772" s="187"/>
      <c r="I772" s="187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</row>
    <row r="773" spans="1:22" ht="15.75" customHeight="1">
      <c r="A773" s="187"/>
      <c r="B773" s="187"/>
      <c r="C773" s="187"/>
      <c r="D773" s="187"/>
      <c r="E773" s="187"/>
      <c r="F773" s="187"/>
      <c r="G773" s="187"/>
      <c r="H773" s="187"/>
      <c r="I773" s="187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</row>
    <row r="774" spans="1:22" ht="15.75" customHeight="1">
      <c r="A774" s="187"/>
      <c r="B774" s="187"/>
      <c r="C774" s="187"/>
      <c r="D774" s="187"/>
      <c r="E774" s="187"/>
      <c r="F774" s="187"/>
      <c r="G774" s="187"/>
      <c r="H774" s="187"/>
      <c r="I774" s="187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</row>
    <row r="775" spans="1:22" ht="15.75" customHeight="1">
      <c r="A775" s="187"/>
      <c r="B775" s="187"/>
      <c r="C775" s="187"/>
      <c r="D775" s="187"/>
      <c r="E775" s="187"/>
      <c r="F775" s="187"/>
      <c r="G775" s="187"/>
      <c r="H775" s="187"/>
      <c r="I775" s="187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</row>
    <row r="776" spans="1:22" ht="15.75" customHeight="1">
      <c r="A776" s="187"/>
      <c r="B776" s="187"/>
      <c r="C776" s="187"/>
      <c r="D776" s="187"/>
      <c r="E776" s="187"/>
      <c r="F776" s="187"/>
      <c r="G776" s="187"/>
      <c r="H776" s="187"/>
      <c r="I776" s="187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</row>
    <row r="777" spans="1:22" ht="15.75" customHeight="1">
      <c r="A777" s="187"/>
      <c r="B777" s="187"/>
      <c r="C777" s="187"/>
      <c r="D777" s="187"/>
      <c r="E777" s="187"/>
      <c r="F777" s="187"/>
      <c r="G777" s="187"/>
      <c r="H777" s="187"/>
      <c r="I777" s="187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</row>
    <row r="778" spans="1:22" ht="15.75" customHeight="1">
      <c r="A778" s="187"/>
      <c r="B778" s="187"/>
      <c r="C778" s="187"/>
      <c r="D778" s="187"/>
      <c r="E778" s="187"/>
      <c r="F778" s="187"/>
      <c r="G778" s="187"/>
      <c r="H778" s="187"/>
      <c r="I778" s="187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</row>
    <row r="779" spans="1:22" ht="15.75" customHeight="1">
      <c r="A779" s="187"/>
      <c r="B779" s="187"/>
      <c r="C779" s="187"/>
      <c r="D779" s="187"/>
      <c r="E779" s="187"/>
      <c r="F779" s="187"/>
      <c r="G779" s="187"/>
      <c r="H779" s="187"/>
      <c r="I779" s="187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</row>
    <row r="780" spans="1:22" ht="15.75" customHeight="1">
      <c r="A780" s="187"/>
      <c r="B780" s="187"/>
      <c r="C780" s="187"/>
      <c r="D780" s="187"/>
      <c r="E780" s="187"/>
      <c r="F780" s="187"/>
      <c r="G780" s="187"/>
      <c r="H780" s="187"/>
      <c r="I780" s="187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</row>
    <row r="781" spans="1:22" ht="15.75" customHeight="1">
      <c r="A781" s="187"/>
      <c r="B781" s="187"/>
      <c r="C781" s="187"/>
      <c r="D781" s="187"/>
      <c r="E781" s="187"/>
      <c r="F781" s="187"/>
      <c r="G781" s="187"/>
      <c r="H781" s="187"/>
      <c r="I781" s="187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</row>
    <row r="782" spans="1:22" ht="15.75" customHeight="1">
      <c r="A782" s="187"/>
      <c r="B782" s="187"/>
      <c r="C782" s="187"/>
      <c r="D782" s="187"/>
      <c r="E782" s="187"/>
      <c r="F782" s="187"/>
      <c r="G782" s="187"/>
      <c r="H782" s="187"/>
      <c r="I782" s="187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</row>
    <row r="783" spans="1:22" ht="15.75" customHeight="1">
      <c r="A783" s="187"/>
      <c r="B783" s="187"/>
      <c r="C783" s="187"/>
      <c r="D783" s="187"/>
      <c r="E783" s="187"/>
      <c r="F783" s="187"/>
      <c r="G783" s="187"/>
      <c r="H783" s="187"/>
      <c r="I783" s="187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</row>
    <row r="784" spans="1:22" ht="15.75" customHeight="1">
      <c r="A784" s="187"/>
      <c r="B784" s="187"/>
      <c r="C784" s="187"/>
      <c r="D784" s="187"/>
      <c r="E784" s="187"/>
      <c r="F784" s="187"/>
      <c r="G784" s="187"/>
      <c r="H784" s="187"/>
      <c r="I784" s="187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</row>
    <row r="785" spans="1:22" ht="15.75" customHeight="1">
      <c r="A785" s="187"/>
      <c r="B785" s="187"/>
      <c r="C785" s="187"/>
      <c r="D785" s="187"/>
      <c r="E785" s="187"/>
      <c r="F785" s="187"/>
      <c r="G785" s="187"/>
      <c r="H785" s="187"/>
      <c r="I785" s="187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</row>
    <row r="786" spans="1:22" ht="15.75" customHeight="1">
      <c r="A786" s="187"/>
      <c r="B786" s="187"/>
      <c r="C786" s="187"/>
      <c r="D786" s="187"/>
      <c r="E786" s="187"/>
      <c r="F786" s="187"/>
      <c r="G786" s="187"/>
      <c r="H786" s="187"/>
      <c r="I786" s="187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</row>
    <row r="787" spans="1:22" ht="15.75" customHeight="1">
      <c r="A787" s="187"/>
      <c r="B787" s="187"/>
      <c r="C787" s="187"/>
      <c r="D787" s="187"/>
      <c r="E787" s="187"/>
      <c r="F787" s="187"/>
      <c r="G787" s="187"/>
      <c r="H787" s="187"/>
      <c r="I787" s="187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</row>
    <row r="788" spans="1:22" ht="15.75" customHeight="1">
      <c r="A788" s="187"/>
      <c r="B788" s="187"/>
      <c r="C788" s="187"/>
      <c r="D788" s="187"/>
      <c r="E788" s="187"/>
      <c r="F788" s="187"/>
      <c r="G788" s="187"/>
      <c r="H788" s="187"/>
      <c r="I788" s="187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</row>
    <row r="789" spans="1:22" ht="15.75" customHeight="1">
      <c r="A789" s="187"/>
      <c r="B789" s="187"/>
      <c r="C789" s="187"/>
      <c r="D789" s="187"/>
      <c r="E789" s="187"/>
      <c r="F789" s="187"/>
      <c r="G789" s="187"/>
      <c r="H789" s="187"/>
      <c r="I789" s="187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</row>
    <row r="790" spans="1:22" ht="15.75" customHeight="1">
      <c r="A790" s="187"/>
      <c r="B790" s="187"/>
      <c r="C790" s="187"/>
      <c r="D790" s="187"/>
      <c r="E790" s="187"/>
      <c r="F790" s="187"/>
      <c r="G790" s="187"/>
      <c r="H790" s="187"/>
      <c r="I790" s="187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</row>
    <row r="791" spans="1:22" ht="15.75" customHeight="1">
      <c r="A791" s="187"/>
      <c r="B791" s="187"/>
      <c r="C791" s="187"/>
      <c r="D791" s="187"/>
      <c r="E791" s="187"/>
      <c r="F791" s="187"/>
      <c r="G791" s="187"/>
      <c r="H791" s="187"/>
      <c r="I791" s="187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</row>
    <row r="792" spans="1:22" ht="15.75" customHeight="1">
      <c r="A792" s="187"/>
      <c r="B792" s="187"/>
      <c r="C792" s="187"/>
      <c r="D792" s="187"/>
      <c r="E792" s="187"/>
      <c r="F792" s="187"/>
      <c r="G792" s="187"/>
      <c r="H792" s="187"/>
      <c r="I792" s="187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</row>
    <row r="793" spans="1:22" ht="15.75" customHeight="1">
      <c r="A793" s="187"/>
      <c r="B793" s="187"/>
      <c r="C793" s="187"/>
      <c r="D793" s="187"/>
      <c r="E793" s="187"/>
      <c r="F793" s="187"/>
      <c r="G793" s="187"/>
      <c r="H793" s="187"/>
      <c r="I793" s="187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</row>
    <row r="794" spans="1:22" ht="15.75" customHeight="1">
      <c r="A794" s="187"/>
      <c r="B794" s="187"/>
      <c r="C794" s="187"/>
      <c r="D794" s="187"/>
      <c r="E794" s="187"/>
      <c r="F794" s="187"/>
      <c r="G794" s="187"/>
      <c r="H794" s="187"/>
      <c r="I794" s="187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</row>
    <row r="795" spans="1:22" ht="15.75" customHeight="1">
      <c r="A795" s="187"/>
      <c r="B795" s="187"/>
      <c r="C795" s="187"/>
      <c r="D795" s="187"/>
      <c r="E795" s="187"/>
      <c r="F795" s="187"/>
      <c r="G795" s="187"/>
      <c r="H795" s="187"/>
      <c r="I795" s="187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</row>
    <row r="796" spans="1:22" ht="15.75" customHeight="1">
      <c r="A796" s="187"/>
      <c r="B796" s="187"/>
      <c r="C796" s="187"/>
      <c r="D796" s="187"/>
      <c r="E796" s="187"/>
      <c r="F796" s="187"/>
      <c r="G796" s="187"/>
      <c r="H796" s="187"/>
      <c r="I796" s="187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</row>
    <row r="797" spans="1:22" ht="15.75" customHeight="1">
      <c r="A797" s="187"/>
      <c r="B797" s="187"/>
      <c r="C797" s="187"/>
      <c r="D797" s="187"/>
      <c r="E797" s="187"/>
      <c r="F797" s="187"/>
      <c r="G797" s="187"/>
      <c r="H797" s="187"/>
      <c r="I797" s="187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</row>
    <row r="798" spans="1:22" ht="15.75" customHeight="1">
      <c r="A798" s="187"/>
      <c r="B798" s="187"/>
      <c r="C798" s="187"/>
      <c r="D798" s="187"/>
      <c r="E798" s="187"/>
      <c r="F798" s="187"/>
      <c r="G798" s="187"/>
      <c r="H798" s="187"/>
      <c r="I798" s="187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</row>
    <row r="799" spans="1:22" ht="15.75" customHeight="1">
      <c r="A799" s="187"/>
      <c r="B799" s="187"/>
      <c r="C799" s="187"/>
      <c r="D799" s="187"/>
      <c r="E799" s="187"/>
      <c r="F799" s="187"/>
      <c r="G799" s="187"/>
      <c r="H799" s="187"/>
      <c r="I799" s="187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</row>
    <row r="800" spans="1:22" ht="15.75" customHeight="1">
      <c r="A800" s="187"/>
      <c r="B800" s="187"/>
      <c r="C800" s="187"/>
      <c r="D800" s="187"/>
      <c r="E800" s="187"/>
      <c r="F800" s="187"/>
      <c r="G800" s="187"/>
      <c r="H800" s="187"/>
      <c r="I800" s="187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</row>
    <row r="801" spans="1:22" ht="15.75" customHeight="1">
      <c r="A801" s="187"/>
      <c r="B801" s="187"/>
      <c r="C801" s="187"/>
      <c r="D801" s="187"/>
      <c r="E801" s="187"/>
      <c r="F801" s="187"/>
      <c r="G801" s="187"/>
      <c r="H801" s="187"/>
      <c r="I801" s="187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</row>
    <row r="802" spans="1:22" ht="15.75" customHeight="1">
      <c r="A802" s="187"/>
      <c r="B802" s="187"/>
      <c r="C802" s="187"/>
      <c r="D802" s="187"/>
      <c r="E802" s="187"/>
      <c r="F802" s="187"/>
      <c r="G802" s="187"/>
      <c r="H802" s="187"/>
      <c r="I802" s="187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</row>
    <row r="803" spans="1:22" ht="15.75" customHeight="1">
      <c r="A803" s="187"/>
      <c r="B803" s="187"/>
      <c r="C803" s="187"/>
      <c r="D803" s="187"/>
      <c r="E803" s="187"/>
      <c r="F803" s="187"/>
      <c r="G803" s="187"/>
      <c r="H803" s="187"/>
      <c r="I803" s="187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</row>
    <row r="804" spans="1:22" ht="15.75" customHeight="1">
      <c r="A804" s="187"/>
      <c r="B804" s="187"/>
      <c r="C804" s="187"/>
      <c r="D804" s="187"/>
      <c r="E804" s="187"/>
      <c r="F804" s="187"/>
      <c r="G804" s="187"/>
      <c r="H804" s="187"/>
      <c r="I804" s="187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</row>
    <row r="805" spans="1:22" ht="15.75" customHeight="1">
      <c r="A805" s="187"/>
      <c r="B805" s="187"/>
      <c r="C805" s="187"/>
      <c r="D805" s="187"/>
      <c r="E805" s="187"/>
      <c r="F805" s="187"/>
      <c r="G805" s="187"/>
      <c r="H805" s="187"/>
      <c r="I805" s="187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</row>
    <row r="806" spans="1:22" ht="15.75" customHeight="1">
      <c r="A806" s="187"/>
      <c r="B806" s="187"/>
      <c r="C806" s="187"/>
      <c r="D806" s="187"/>
      <c r="E806" s="187"/>
      <c r="F806" s="187"/>
      <c r="G806" s="187"/>
      <c r="H806" s="187"/>
      <c r="I806" s="187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</row>
    <row r="807" spans="1:22" ht="15.75" customHeight="1">
      <c r="A807" s="187"/>
      <c r="B807" s="187"/>
      <c r="C807" s="187"/>
      <c r="D807" s="187"/>
      <c r="E807" s="187"/>
      <c r="F807" s="187"/>
      <c r="G807" s="187"/>
      <c r="H807" s="187"/>
      <c r="I807" s="187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</row>
    <row r="808" spans="1:22" ht="15.75" customHeight="1">
      <c r="A808" s="187"/>
      <c r="B808" s="187"/>
      <c r="C808" s="187"/>
      <c r="D808" s="187"/>
      <c r="E808" s="187"/>
      <c r="F808" s="187"/>
      <c r="G808" s="187"/>
      <c r="H808" s="187"/>
      <c r="I808" s="187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</row>
    <row r="809" spans="1:22" ht="15.75" customHeight="1">
      <c r="A809" s="187"/>
      <c r="B809" s="187"/>
      <c r="C809" s="187"/>
      <c r="D809" s="187"/>
      <c r="E809" s="187"/>
      <c r="F809" s="187"/>
      <c r="G809" s="187"/>
      <c r="H809" s="187"/>
      <c r="I809" s="187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</row>
    <row r="810" spans="1:22" ht="15.75" customHeight="1">
      <c r="A810" s="187"/>
      <c r="B810" s="187"/>
      <c r="C810" s="187"/>
      <c r="D810" s="187"/>
      <c r="E810" s="187"/>
      <c r="F810" s="187"/>
      <c r="G810" s="187"/>
      <c r="H810" s="187"/>
      <c r="I810" s="187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</row>
    <row r="811" spans="1:22" ht="15.75" customHeight="1">
      <c r="A811" s="187"/>
      <c r="B811" s="187"/>
      <c r="C811" s="187"/>
      <c r="D811" s="187"/>
      <c r="E811" s="187"/>
      <c r="F811" s="187"/>
      <c r="G811" s="187"/>
      <c r="H811" s="187"/>
      <c r="I811" s="187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</row>
    <row r="812" spans="1:22" ht="15.75" customHeight="1">
      <c r="A812" s="187"/>
      <c r="B812" s="187"/>
      <c r="C812" s="187"/>
      <c r="D812" s="187"/>
      <c r="E812" s="187"/>
      <c r="F812" s="187"/>
      <c r="G812" s="187"/>
      <c r="H812" s="187"/>
      <c r="I812" s="187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</row>
    <row r="813" spans="1:22" ht="15.75" customHeight="1">
      <c r="A813" s="187"/>
      <c r="B813" s="187"/>
      <c r="C813" s="187"/>
      <c r="D813" s="187"/>
      <c r="E813" s="187"/>
      <c r="F813" s="187"/>
      <c r="G813" s="187"/>
      <c r="H813" s="187"/>
      <c r="I813" s="187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</row>
    <row r="814" spans="1:22" ht="15.75" customHeight="1">
      <c r="A814" s="187"/>
      <c r="B814" s="187"/>
      <c r="C814" s="187"/>
      <c r="D814" s="187"/>
      <c r="E814" s="187"/>
      <c r="F814" s="187"/>
      <c r="G814" s="187"/>
      <c r="H814" s="187"/>
      <c r="I814" s="187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</row>
    <row r="815" spans="1:22" ht="15.75" customHeight="1">
      <c r="A815" s="187"/>
      <c r="B815" s="187"/>
      <c r="C815" s="187"/>
      <c r="D815" s="187"/>
      <c r="E815" s="187"/>
      <c r="F815" s="187"/>
      <c r="G815" s="187"/>
      <c r="H815" s="187"/>
      <c r="I815" s="187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</row>
    <row r="816" spans="1:22" ht="15.75" customHeight="1">
      <c r="A816" s="187"/>
      <c r="B816" s="187"/>
      <c r="C816" s="187"/>
      <c r="D816" s="187"/>
      <c r="E816" s="187"/>
      <c r="F816" s="187"/>
      <c r="G816" s="187"/>
      <c r="H816" s="187"/>
      <c r="I816" s="187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</row>
    <row r="817" spans="1:22" ht="15.75" customHeight="1">
      <c r="A817" s="187"/>
      <c r="B817" s="187"/>
      <c r="C817" s="187"/>
      <c r="D817" s="187"/>
      <c r="E817" s="187"/>
      <c r="F817" s="187"/>
      <c r="G817" s="187"/>
      <c r="H817" s="187"/>
      <c r="I817" s="187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</row>
    <row r="818" spans="1:22" ht="15.75" customHeight="1">
      <c r="A818" s="187"/>
      <c r="B818" s="187"/>
      <c r="C818" s="187"/>
      <c r="D818" s="187"/>
      <c r="E818" s="187"/>
      <c r="F818" s="187"/>
      <c r="G818" s="187"/>
      <c r="H818" s="187"/>
      <c r="I818" s="187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</row>
    <row r="819" spans="1:22" ht="15.75" customHeight="1">
      <c r="A819" s="187"/>
      <c r="B819" s="187"/>
      <c r="C819" s="187"/>
      <c r="D819" s="187"/>
      <c r="E819" s="187"/>
      <c r="F819" s="187"/>
      <c r="G819" s="187"/>
      <c r="H819" s="187"/>
      <c r="I819" s="187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</row>
    <row r="820" spans="1:22" ht="15.75" customHeight="1">
      <c r="A820" s="187"/>
      <c r="B820" s="187"/>
      <c r="C820" s="187"/>
      <c r="D820" s="187"/>
      <c r="E820" s="187"/>
      <c r="F820" s="187"/>
      <c r="G820" s="187"/>
      <c r="H820" s="187"/>
      <c r="I820" s="187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</row>
    <row r="821" spans="1:22" ht="15.75" customHeight="1">
      <c r="A821" s="187"/>
      <c r="B821" s="187"/>
      <c r="C821" s="187"/>
      <c r="D821" s="187"/>
      <c r="E821" s="187"/>
      <c r="F821" s="187"/>
      <c r="G821" s="187"/>
      <c r="H821" s="187"/>
      <c r="I821" s="187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</row>
    <row r="822" spans="1:22" ht="15.75" customHeight="1">
      <c r="A822" s="187"/>
      <c r="B822" s="187"/>
      <c r="C822" s="187"/>
      <c r="D822" s="187"/>
      <c r="E822" s="187"/>
      <c r="F822" s="187"/>
      <c r="G822" s="187"/>
      <c r="H822" s="187"/>
      <c r="I822" s="187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</row>
    <row r="823" spans="1:22" ht="15.75" customHeight="1">
      <c r="A823" s="187"/>
      <c r="B823" s="187"/>
      <c r="C823" s="187"/>
      <c r="D823" s="187"/>
      <c r="E823" s="187"/>
      <c r="F823" s="187"/>
      <c r="G823" s="187"/>
      <c r="H823" s="187"/>
      <c r="I823" s="187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</row>
    <row r="824" spans="1:22" ht="15.75" customHeight="1">
      <c r="A824" s="187"/>
      <c r="B824" s="187"/>
      <c r="C824" s="187"/>
      <c r="D824" s="187"/>
      <c r="E824" s="187"/>
      <c r="F824" s="187"/>
      <c r="G824" s="187"/>
      <c r="H824" s="187"/>
      <c r="I824" s="187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</row>
    <row r="825" spans="1:22" ht="15.75" customHeight="1">
      <c r="A825" s="187"/>
      <c r="B825" s="187"/>
      <c r="C825" s="187"/>
      <c r="D825" s="187"/>
      <c r="E825" s="187"/>
      <c r="F825" s="187"/>
      <c r="G825" s="187"/>
      <c r="H825" s="187"/>
      <c r="I825" s="187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</row>
    <row r="826" spans="1:22" ht="15.75" customHeight="1">
      <c r="A826" s="187"/>
      <c r="B826" s="187"/>
      <c r="C826" s="187"/>
      <c r="D826" s="187"/>
      <c r="E826" s="187"/>
      <c r="F826" s="187"/>
      <c r="G826" s="187"/>
      <c r="H826" s="187"/>
      <c r="I826" s="187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</row>
    <row r="827" spans="1:22" ht="15.75" customHeight="1">
      <c r="A827" s="187"/>
      <c r="B827" s="187"/>
      <c r="C827" s="187"/>
      <c r="D827" s="187"/>
      <c r="E827" s="187"/>
      <c r="F827" s="187"/>
      <c r="G827" s="187"/>
      <c r="H827" s="187"/>
      <c r="I827" s="187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</row>
    <row r="828" spans="1:22" ht="15.75" customHeight="1">
      <c r="A828" s="187"/>
      <c r="B828" s="187"/>
      <c r="C828" s="187"/>
      <c r="D828" s="187"/>
      <c r="E828" s="187"/>
      <c r="F828" s="187"/>
      <c r="G828" s="187"/>
      <c r="H828" s="187"/>
      <c r="I828" s="187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</row>
    <row r="829" spans="1:22" ht="15.75" customHeight="1">
      <c r="A829" s="187"/>
      <c r="B829" s="187"/>
      <c r="C829" s="187"/>
      <c r="D829" s="187"/>
      <c r="E829" s="187"/>
      <c r="F829" s="187"/>
      <c r="G829" s="187"/>
      <c r="H829" s="187"/>
      <c r="I829" s="187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</row>
    <row r="830" spans="1:22" ht="15.75" customHeight="1">
      <c r="A830" s="187"/>
      <c r="B830" s="187"/>
      <c r="C830" s="187"/>
      <c r="D830" s="187"/>
      <c r="E830" s="187"/>
      <c r="F830" s="187"/>
      <c r="G830" s="187"/>
      <c r="H830" s="187"/>
      <c r="I830" s="187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</row>
    <row r="831" spans="1:22" ht="15.75" customHeight="1">
      <c r="A831" s="187"/>
      <c r="B831" s="187"/>
      <c r="C831" s="187"/>
      <c r="D831" s="187"/>
      <c r="E831" s="187"/>
      <c r="F831" s="187"/>
      <c r="G831" s="187"/>
      <c r="H831" s="187"/>
      <c r="I831" s="187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</row>
    <row r="832" spans="1:22" ht="15.75" customHeight="1">
      <c r="A832" s="187"/>
      <c r="B832" s="187"/>
      <c r="C832" s="187"/>
      <c r="D832" s="187"/>
      <c r="E832" s="187"/>
      <c r="F832" s="187"/>
      <c r="G832" s="187"/>
      <c r="H832" s="187"/>
      <c r="I832" s="187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</row>
    <row r="833" spans="1:22" ht="15.75" customHeight="1">
      <c r="A833" s="187"/>
      <c r="B833" s="187"/>
      <c r="C833" s="187"/>
      <c r="D833" s="187"/>
      <c r="E833" s="187"/>
      <c r="F833" s="187"/>
      <c r="G833" s="187"/>
      <c r="H833" s="187"/>
      <c r="I833" s="187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</row>
    <row r="834" spans="1:22" ht="15.75" customHeight="1">
      <c r="A834" s="187"/>
      <c r="B834" s="187"/>
      <c r="C834" s="187"/>
      <c r="D834" s="187"/>
      <c r="E834" s="187"/>
      <c r="F834" s="187"/>
      <c r="G834" s="187"/>
      <c r="H834" s="187"/>
      <c r="I834" s="187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</row>
    <row r="835" spans="1:22" ht="15.75" customHeight="1">
      <c r="A835" s="187"/>
      <c r="B835" s="187"/>
      <c r="C835" s="187"/>
      <c r="D835" s="187"/>
      <c r="E835" s="187"/>
      <c r="F835" s="187"/>
      <c r="G835" s="187"/>
      <c r="H835" s="187"/>
      <c r="I835" s="187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</row>
    <row r="836" spans="1:22" ht="15.75" customHeight="1">
      <c r="A836" s="187"/>
      <c r="B836" s="187"/>
      <c r="C836" s="187"/>
      <c r="D836" s="187"/>
      <c r="E836" s="187"/>
      <c r="F836" s="187"/>
      <c r="G836" s="187"/>
      <c r="H836" s="187"/>
      <c r="I836" s="187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</row>
    <row r="837" spans="1:22" ht="15.75" customHeight="1">
      <c r="A837" s="187"/>
      <c r="B837" s="187"/>
      <c r="C837" s="187"/>
      <c r="D837" s="187"/>
      <c r="E837" s="187"/>
      <c r="F837" s="187"/>
      <c r="G837" s="187"/>
      <c r="H837" s="187"/>
      <c r="I837" s="187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</row>
    <row r="838" spans="1:22" ht="15.75" customHeight="1">
      <c r="A838" s="187"/>
      <c r="B838" s="187"/>
      <c r="C838" s="187"/>
      <c r="D838" s="187"/>
      <c r="E838" s="187"/>
      <c r="F838" s="187"/>
      <c r="G838" s="187"/>
      <c r="H838" s="187"/>
      <c r="I838" s="187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</row>
    <row r="839" spans="1:22" ht="15.75" customHeight="1">
      <c r="A839" s="187"/>
      <c r="B839" s="187"/>
      <c r="C839" s="187"/>
      <c r="D839" s="187"/>
      <c r="E839" s="187"/>
      <c r="F839" s="187"/>
      <c r="G839" s="187"/>
      <c r="H839" s="187"/>
      <c r="I839" s="187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</row>
    <row r="840" spans="1:22" ht="15.75" customHeight="1">
      <c r="A840" s="187"/>
      <c r="B840" s="187"/>
      <c r="C840" s="187"/>
      <c r="D840" s="187"/>
      <c r="E840" s="187"/>
      <c r="F840" s="187"/>
      <c r="G840" s="187"/>
      <c r="H840" s="187"/>
      <c r="I840" s="187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</row>
    <row r="841" spans="1:22" ht="15.75" customHeight="1">
      <c r="A841" s="187"/>
      <c r="B841" s="187"/>
      <c r="C841" s="187"/>
      <c r="D841" s="187"/>
      <c r="E841" s="187"/>
      <c r="F841" s="187"/>
      <c r="G841" s="187"/>
      <c r="H841" s="187"/>
      <c r="I841" s="187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</row>
    <row r="842" spans="1:22" ht="15.75" customHeight="1">
      <c r="A842" s="187"/>
      <c r="B842" s="187"/>
      <c r="C842" s="187"/>
      <c r="D842" s="187"/>
      <c r="E842" s="187"/>
      <c r="F842" s="187"/>
      <c r="G842" s="187"/>
      <c r="H842" s="187"/>
      <c r="I842" s="187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</row>
    <row r="843" spans="1:22" ht="15.75" customHeight="1">
      <c r="A843" s="187"/>
      <c r="B843" s="187"/>
      <c r="C843" s="187"/>
      <c r="D843" s="187"/>
      <c r="E843" s="187"/>
      <c r="F843" s="187"/>
      <c r="G843" s="187"/>
      <c r="H843" s="187"/>
      <c r="I843" s="187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</row>
    <row r="844" spans="1:22" ht="15.75" customHeight="1">
      <c r="A844" s="187"/>
      <c r="B844" s="187"/>
      <c r="C844" s="187"/>
      <c r="D844" s="187"/>
      <c r="E844" s="187"/>
      <c r="F844" s="187"/>
      <c r="G844" s="187"/>
      <c r="H844" s="187"/>
      <c r="I844" s="187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</row>
    <row r="845" spans="1:22" ht="15.75" customHeight="1">
      <c r="A845" s="187"/>
      <c r="B845" s="187"/>
      <c r="C845" s="187"/>
      <c r="D845" s="187"/>
      <c r="E845" s="187"/>
      <c r="F845" s="187"/>
      <c r="G845" s="187"/>
      <c r="H845" s="187"/>
      <c r="I845" s="187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</row>
    <row r="846" spans="1:22" ht="15.75" customHeight="1">
      <c r="A846" s="187"/>
      <c r="B846" s="187"/>
      <c r="C846" s="187"/>
      <c r="D846" s="187"/>
      <c r="E846" s="187"/>
      <c r="F846" s="187"/>
      <c r="G846" s="187"/>
      <c r="H846" s="187"/>
      <c r="I846" s="187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</row>
    <row r="847" spans="1:22" ht="15.75" customHeight="1">
      <c r="A847" s="187"/>
      <c r="B847" s="187"/>
      <c r="C847" s="187"/>
      <c r="D847" s="187"/>
      <c r="E847" s="187"/>
      <c r="F847" s="187"/>
      <c r="G847" s="187"/>
      <c r="H847" s="187"/>
      <c r="I847" s="187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</row>
    <row r="848" spans="1:22" ht="15.75" customHeight="1">
      <c r="A848" s="187"/>
      <c r="B848" s="187"/>
      <c r="C848" s="187"/>
      <c r="D848" s="187"/>
      <c r="E848" s="187"/>
      <c r="F848" s="187"/>
      <c r="G848" s="187"/>
      <c r="H848" s="187"/>
      <c r="I848" s="187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</row>
    <row r="849" spans="1:22" ht="15.75" customHeight="1">
      <c r="A849" s="187"/>
      <c r="B849" s="187"/>
      <c r="C849" s="187"/>
      <c r="D849" s="187"/>
      <c r="E849" s="187"/>
      <c r="F849" s="187"/>
      <c r="G849" s="187"/>
      <c r="H849" s="187"/>
      <c r="I849" s="187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</row>
    <row r="850" spans="1:22" ht="15.75" customHeight="1">
      <c r="A850" s="187"/>
      <c r="B850" s="187"/>
      <c r="C850" s="187"/>
      <c r="D850" s="187"/>
      <c r="E850" s="187"/>
      <c r="F850" s="187"/>
      <c r="G850" s="187"/>
      <c r="H850" s="187"/>
      <c r="I850" s="187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</row>
    <row r="851" spans="1:22" ht="15.75" customHeight="1">
      <c r="A851" s="187"/>
      <c r="B851" s="187"/>
      <c r="C851" s="187"/>
      <c r="D851" s="187"/>
      <c r="E851" s="187"/>
      <c r="F851" s="187"/>
      <c r="G851" s="187"/>
      <c r="H851" s="187"/>
      <c r="I851" s="187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</row>
    <row r="852" spans="1:22" ht="15.75" customHeight="1">
      <c r="A852" s="187"/>
      <c r="B852" s="187"/>
      <c r="C852" s="187"/>
      <c r="D852" s="187"/>
      <c r="E852" s="187"/>
      <c r="F852" s="187"/>
      <c r="G852" s="187"/>
      <c r="H852" s="187"/>
      <c r="I852" s="187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</row>
    <row r="853" spans="1:22" ht="15.75" customHeight="1">
      <c r="A853" s="187"/>
      <c r="B853" s="187"/>
      <c r="C853" s="187"/>
      <c r="D853" s="187"/>
      <c r="E853" s="187"/>
      <c r="F853" s="187"/>
      <c r="G853" s="187"/>
      <c r="H853" s="187"/>
      <c r="I853" s="187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</row>
    <row r="854" spans="1:22" ht="15.75" customHeight="1">
      <c r="A854" s="187"/>
      <c r="B854" s="187"/>
      <c r="C854" s="187"/>
      <c r="D854" s="187"/>
      <c r="E854" s="187"/>
      <c r="F854" s="187"/>
      <c r="G854" s="187"/>
      <c r="H854" s="187"/>
      <c r="I854" s="187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</row>
    <row r="855" spans="1:22" ht="15.75" customHeight="1">
      <c r="A855" s="187"/>
      <c r="B855" s="187"/>
      <c r="C855" s="187"/>
      <c r="D855" s="187"/>
      <c r="E855" s="187"/>
      <c r="F855" s="187"/>
      <c r="G855" s="187"/>
      <c r="H855" s="187"/>
      <c r="I855" s="187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</row>
    <row r="856" spans="1:22" ht="15.75" customHeight="1">
      <c r="A856" s="187"/>
      <c r="B856" s="187"/>
      <c r="C856" s="187"/>
      <c r="D856" s="187"/>
      <c r="E856" s="187"/>
      <c r="F856" s="187"/>
      <c r="G856" s="187"/>
      <c r="H856" s="187"/>
      <c r="I856" s="187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</row>
    <row r="857" spans="1:22" ht="15.75" customHeight="1">
      <c r="A857" s="187"/>
      <c r="B857" s="187"/>
      <c r="C857" s="187"/>
      <c r="D857" s="187"/>
      <c r="E857" s="187"/>
      <c r="F857" s="187"/>
      <c r="G857" s="187"/>
      <c r="H857" s="187"/>
      <c r="I857" s="187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</row>
    <row r="858" spans="1:22" ht="15.75" customHeight="1">
      <c r="A858" s="187"/>
      <c r="B858" s="187"/>
      <c r="C858" s="187"/>
      <c r="D858" s="187"/>
      <c r="E858" s="187"/>
      <c r="F858" s="187"/>
      <c r="G858" s="187"/>
      <c r="H858" s="187"/>
      <c r="I858" s="187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</row>
    <row r="859" spans="1:22" ht="15.75" customHeight="1">
      <c r="A859" s="187"/>
      <c r="B859" s="187"/>
      <c r="C859" s="187"/>
      <c r="D859" s="187"/>
      <c r="E859" s="187"/>
      <c r="F859" s="187"/>
      <c r="G859" s="187"/>
      <c r="H859" s="187"/>
      <c r="I859" s="187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</row>
    <row r="860" spans="1:22" ht="15.75" customHeight="1">
      <c r="A860" s="187"/>
      <c r="B860" s="187"/>
      <c r="C860" s="187"/>
      <c r="D860" s="187"/>
      <c r="E860" s="187"/>
      <c r="F860" s="187"/>
      <c r="G860" s="187"/>
      <c r="H860" s="187"/>
      <c r="I860" s="187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</row>
    <row r="861" spans="1:22" ht="15.75" customHeight="1">
      <c r="A861" s="187"/>
      <c r="B861" s="187"/>
      <c r="C861" s="187"/>
      <c r="D861" s="187"/>
      <c r="E861" s="187"/>
      <c r="F861" s="187"/>
      <c r="G861" s="187"/>
      <c r="H861" s="187"/>
      <c r="I861" s="187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</row>
    <row r="862" spans="1:22" ht="15.75" customHeight="1">
      <c r="A862" s="187"/>
      <c r="B862" s="187"/>
      <c r="C862" s="187"/>
      <c r="D862" s="187"/>
      <c r="E862" s="187"/>
      <c r="F862" s="187"/>
      <c r="G862" s="187"/>
      <c r="H862" s="187"/>
      <c r="I862" s="187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</row>
    <row r="863" spans="1:22" ht="15.75" customHeight="1">
      <c r="A863" s="187"/>
      <c r="B863" s="187"/>
      <c r="C863" s="187"/>
      <c r="D863" s="187"/>
      <c r="E863" s="187"/>
      <c r="F863" s="187"/>
      <c r="G863" s="187"/>
      <c r="H863" s="187"/>
      <c r="I863" s="187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</row>
    <row r="864" spans="1:22" ht="15.75" customHeight="1">
      <c r="A864" s="187"/>
      <c r="B864" s="187"/>
      <c r="C864" s="187"/>
      <c r="D864" s="187"/>
      <c r="E864" s="187"/>
      <c r="F864" s="187"/>
      <c r="G864" s="187"/>
      <c r="H864" s="187"/>
      <c r="I864" s="187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</row>
    <row r="865" spans="1:22" ht="15.75" customHeight="1">
      <c r="A865" s="187"/>
      <c r="B865" s="187"/>
      <c r="C865" s="187"/>
      <c r="D865" s="187"/>
      <c r="E865" s="187"/>
      <c r="F865" s="187"/>
      <c r="G865" s="187"/>
      <c r="H865" s="187"/>
      <c r="I865" s="187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</row>
    <row r="866" spans="1:22" ht="15.75" customHeight="1">
      <c r="A866" s="187"/>
      <c r="B866" s="187"/>
      <c r="C866" s="187"/>
      <c r="D866" s="187"/>
      <c r="E866" s="187"/>
      <c r="F866" s="187"/>
      <c r="G866" s="187"/>
      <c r="H866" s="187"/>
      <c r="I866" s="187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</row>
    <row r="867" spans="1:22" ht="15.75" customHeight="1">
      <c r="A867" s="187"/>
      <c r="B867" s="187"/>
      <c r="C867" s="187"/>
      <c r="D867" s="187"/>
      <c r="E867" s="187"/>
      <c r="F867" s="187"/>
      <c r="G867" s="187"/>
      <c r="H867" s="187"/>
      <c r="I867" s="187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</row>
    <row r="868" spans="1:22" ht="15.75" customHeight="1">
      <c r="A868" s="187"/>
      <c r="B868" s="187"/>
      <c r="C868" s="187"/>
      <c r="D868" s="187"/>
      <c r="E868" s="187"/>
      <c r="F868" s="187"/>
      <c r="G868" s="187"/>
      <c r="H868" s="187"/>
      <c r="I868" s="187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</row>
    <row r="869" spans="1:22" ht="15.75" customHeight="1">
      <c r="A869" s="187"/>
      <c r="B869" s="187"/>
      <c r="C869" s="187"/>
      <c r="D869" s="187"/>
      <c r="E869" s="187"/>
      <c r="F869" s="187"/>
      <c r="G869" s="187"/>
      <c r="H869" s="187"/>
      <c r="I869" s="187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</row>
    <row r="870" spans="1:22" ht="15.75" customHeight="1">
      <c r="A870" s="187"/>
      <c r="B870" s="187"/>
      <c r="C870" s="187"/>
      <c r="D870" s="187"/>
      <c r="E870" s="187"/>
      <c r="F870" s="187"/>
      <c r="G870" s="187"/>
      <c r="H870" s="187"/>
      <c r="I870" s="187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</row>
    <row r="871" spans="1:22" ht="15.75" customHeight="1">
      <c r="A871" s="187"/>
      <c r="B871" s="187"/>
      <c r="C871" s="187"/>
      <c r="D871" s="187"/>
      <c r="E871" s="187"/>
      <c r="F871" s="187"/>
      <c r="G871" s="187"/>
      <c r="H871" s="187"/>
      <c r="I871" s="187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</row>
    <row r="872" spans="1:22" ht="15.75" customHeight="1">
      <c r="A872" s="187"/>
      <c r="B872" s="187"/>
      <c r="C872" s="187"/>
      <c r="D872" s="187"/>
      <c r="E872" s="187"/>
      <c r="F872" s="187"/>
      <c r="G872" s="187"/>
      <c r="H872" s="187"/>
      <c r="I872" s="187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</row>
    <row r="873" spans="1:22" ht="15.75" customHeight="1">
      <c r="A873" s="187"/>
      <c r="B873" s="187"/>
      <c r="C873" s="187"/>
      <c r="D873" s="187"/>
      <c r="E873" s="187"/>
      <c r="F873" s="187"/>
      <c r="G873" s="187"/>
      <c r="H873" s="187"/>
      <c r="I873" s="187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</row>
    <row r="874" spans="1:22" ht="15.75" customHeight="1">
      <c r="A874" s="187"/>
      <c r="B874" s="187"/>
      <c r="C874" s="187"/>
      <c r="D874" s="187"/>
      <c r="E874" s="187"/>
      <c r="F874" s="187"/>
      <c r="G874" s="187"/>
      <c r="H874" s="187"/>
      <c r="I874" s="187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</row>
    <row r="875" spans="1:22" ht="15.75" customHeight="1">
      <c r="A875" s="187"/>
      <c r="B875" s="187"/>
      <c r="C875" s="187"/>
      <c r="D875" s="187"/>
      <c r="E875" s="187"/>
      <c r="F875" s="187"/>
      <c r="G875" s="187"/>
      <c r="H875" s="187"/>
      <c r="I875" s="187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</row>
    <row r="876" spans="1:22" ht="15.75" customHeight="1">
      <c r="A876" s="187"/>
      <c r="B876" s="187"/>
      <c r="C876" s="187"/>
      <c r="D876" s="187"/>
      <c r="E876" s="187"/>
      <c r="F876" s="187"/>
      <c r="G876" s="187"/>
      <c r="H876" s="187"/>
      <c r="I876" s="187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</row>
    <row r="877" spans="1:22" ht="15.75" customHeight="1">
      <c r="A877" s="187"/>
      <c r="B877" s="187"/>
      <c r="C877" s="187"/>
      <c r="D877" s="187"/>
      <c r="E877" s="187"/>
      <c r="F877" s="187"/>
      <c r="G877" s="187"/>
      <c r="H877" s="187"/>
      <c r="I877" s="187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</row>
    <row r="878" spans="1:22" ht="15.75" customHeight="1">
      <c r="A878" s="187"/>
      <c r="B878" s="187"/>
      <c r="C878" s="187"/>
      <c r="D878" s="187"/>
      <c r="E878" s="187"/>
      <c r="F878" s="187"/>
      <c r="G878" s="187"/>
      <c r="H878" s="187"/>
      <c r="I878" s="187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</row>
    <row r="879" spans="1:22" ht="15.75" customHeight="1">
      <c r="A879" s="187"/>
      <c r="B879" s="187"/>
      <c r="C879" s="187"/>
      <c r="D879" s="187"/>
      <c r="E879" s="187"/>
      <c r="F879" s="187"/>
      <c r="G879" s="187"/>
      <c r="H879" s="187"/>
      <c r="I879" s="187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</row>
    <row r="880" spans="1:22" ht="15.75" customHeight="1">
      <c r="A880" s="187"/>
      <c r="B880" s="187"/>
      <c r="C880" s="187"/>
      <c r="D880" s="187"/>
      <c r="E880" s="187"/>
      <c r="F880" s="187"/>
      <c r="G880" s="187"/>
      <c r="H880" s="187"/>
      <c r="I880" s="187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</row>
    <row r="881" spans="1:22" ht="15.75" customHeight="1">
      <c r="A881" s="187"/>
      <c r="B881" s="187"/>
      <c r="C881" s="187"/>
      <c r="D881" s="187"/>
      <c r="E881" s="187"/>
      <c r="F881" s="187"/>
      <c r="G881" s="187"/>
      <c r="H881" s="187"/>
      <c r="I881" s="187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</row>
    <row r="882" spans="1:22" ht="15.75" customHeight="1">
      <c r="A882" s="187"/>
      <c r="B882" s="187"/>
      <c r="C882" s="187"/>
      <c r="D882" s="187"/>
      <c r="E882" s="187"/>
      <c r="F882" s="187"/>
      <c r="G882" s="187"/>
      <c r="H882" s="187"/>
      <c r="I882" s="187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</row>
    <row r="883" spans="1:22" ht="15.75" customHeight="1">
      <c r="A883" s="187"/>
      <c r="B883" s="187"/>
      <c r="C883" s="187"/>
      <c r="D883" s="187"/>
      <c r="E883" s="187"/>
      <c r="F883" s="187"/>
      <c r="G883" s="187"/>
      <c r="H883" s="187"/>
      <c r="I883" s="187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</row>
    <row r="884" spans="1:22" ht="15.75" customHeight="1">
      <c r="A884" s="187"/>
      <c r="B884" s="187"/>
      <c r="C884" s="187"/>
      <c r="D884" s="187"/>
      <c r="E884" s="187"/>
      <c r="F884" s="187"/>
      <c r="G884" s="187"/>
      <c r="H884" s="187"/>
      <c r="I884" s="187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</row>
    <row r="885" spans="1:22" ht="15.75" customHeight="1">
      <c r="A885" s="187"/>
      <c r="B885" s="187"/>
      <c r="C885" s="187"/>
      <c r="D885" s="187"/>
      <c r="E885" s="187"/>
      <c r="F885" s="187"/>
      <c r="G885" s="187"/>
      <c r="H885" s="187"/>
      <c r="I885" s="187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</row>
    <row r="886" spans="1:22" ht="15.75" customHeight="1">
      <c r="A886" s="187"/>
      <c r="B886" s="187"/>
      <c r="C886" s="187"/>
      <c r="D886" s="187"/>
      <c r="E886" s="187"/>
      <c r="F886" s="187"/>
      <c r="G886" s="187"/>
      <c r="H886" s="187"/>
      <c r="I886" s="187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</row>
    <row r="887" spans="1:22" ht="15.75" customHeight="1">
      <c r="A887" s="187"/>
      <c r="B887" s="187"/>
      <c r="C887" s="187"/>
      <c r="D887" s="187"/>
      <c r="E887" s="187"/>
      <c r="F887" s="187"/>
      <c r="G887" s="187"/>
      <c r="H887" s="187"/>
      <c r="I887" s="187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</row>
    <row r="888" spans="1:22" ht="15.75" customHeight="1">
      <c r="A888" s="187"/>
      <c r="B888" s="187"/>
      <c r="C888" s="187"/>
      <c r="D888" s="187"/>
      <c r="E888" s="187"/>
      <c r="F888" s="187"/>
      <c r="G888" s="187"/>
      <c r="H888" s="187"/>
      <c r="I888" s="187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</row>
    <row r="889" spans="1:22" ht="15.75" customHeight="1">
      <c r="A889" s="187"/>
      <c r="B889" s="187"/>
      <c r="C889" s="187"/>
      <c r="D889" s="187"/>
      <c r="E889" s="187"/>
      <c r="F889" s="187"/>
      <c r="G889" s="187"/>
      <c r="H889" s="187"/>
      <c r="I889" s="187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</row>
    <row r="890" spans="1:22" ht="15.75" customHeight="1">
      <c r="A890" s="187"/>
      <c r="B890" s="187"/>
      <c r="C890" s="187"/>
      <c r="D890" s="187"/>
      <c r="E890" s="187"/>
      <c r="F890" s="187"/>
      <c r="G890" s="187"/>
      <c r="H890" s="187"/>
      <c r="I890" s="187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</row>
    <row r="891" spans="1:22" ht="15.75" customHeight="1">
      <c r="A891" s="187"/>
      <c r="B891" s="187"/>
      <c r="C891" s="187"/>
      <c r="D891" s="187"/>
      <c r="E891" s="187"/>
      <c r="F891" s="187"/>
      <c r="G891" s="187"/>
      <c r="H891" s="187"/>
      <c r="I891" s="187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</row>
    <row r="892" spans="1:22" ht="15.75" customHeight="1">
      <c r="A892" s="187"/>
      <c r="B892" s="187"/>
      <c r="C892" s="187"/>
      <c r="D892" s="187"/>
      <c r="E892" s="187"/>
      <c r="F892" s="187"/>
      <c r="G892" s="187"/>
      <c r="H892" s="187"/>
      <c r="I892" s="187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</row>
    <row r="893" spans="1:22" ht="15.75" customHeight="1">
      <c r="A893" s="187"/>
      <c r="B893" s="187"/>
      <c r="C893" s="187"/>
      <c r="D893" s="187"/>
      <c r="E893" s="187"/>
      <c r="F893" s="187"/>
      <c r="G893" s="187"/>
      <c r="H893" s="187"/>
      <c r="I893" s="187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</row>
    <row r="894" spans="1:22" ht="15.75" customHeight="1">
      <c r="A894" s="187"/>
      <c r="B894" s="187"/>
      <c r="C894" s="187"/>
      <c r="D894" s="187"/>
      <c r="E894" s="187"/>
      <c r="F894" s="187"/>
      <c r="G894" s="187"/>
      <c r="H894" s="187"/>
      <c r="I894" s="187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</row>
    <row r="895" spans="1:22" ht="15.75" customHeight="1">
      <c r="A895" s="187"/>
      <c r="B895" s="187"/>
      <c r="C895" s="187"/>
      <c r="D895" s="187"/>
      <c r="E895" s="187"/>
      <c r="F895" s="187"/>
      <c r="G895" s="187"/>
      <c r="H895" s="187"/>
      <c r="I895" s="187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</row>
    <row r="896" spans="1:22" ht="15.75" customHeight="1">
      <c r="A896" s="187"/>
      <c r="B896" s="187"/>
      <c r="C896" s="187"/>
      <c r="D896" s="187"/>
      <c r="E896" s="187"/>
      <c r="F896" s="187"/>
      <c r="G896" s="187"/>
      <c r="H896" s="187"/>
      <c r="I896" s="187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</row>
    <row r="897" spans="1:22" ht="15.75" customHeight="1">
      <c r="A897" s="187"/>
      <c r="B897" s="187"/>
      <c r="C897" s="187"/>
      <c r="D897" s="187"/>
      <c r="E897" s="187"/>
      <c r="F897" s="187"/>
      <c r="G897" s="187"/>
      <c r="H897" s="187"/>
      <c r="I897" s="187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</row>
    <row r="898" spans="1:22" ht="15.75" customHeight="1">
      <c r="A898" s="187"/>
      <c r="B898" s="187"/>
      <c r="C898" s="187"/>
      <c r="D898" s="187"/>
      <c r="E898" s="187"/>
      <c r="F898" s="187"/>
      <c r="G898" s="187"/>
      <c r="H898" s="187"/>
      <c r="I898" s="187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</row>
    <row r="899" spans="1:22" ht="15.75" customHeight="1">
      <c r="A899" s="187"/>
      <c r="B899" s="187"/>
      <c r="C899" s="187"/>
      <c r="D899" s="187"/>
      <c r="E899" s="187"/>
      <c r="F899" s="187"/>
      <c r="G899" s="187"/>
      <c r="H899" s="187"/>
      <c r="I899" s="187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</row>
    <row r="900" spans="1:22" ht="15.75" customHeight="1">
      <c r="A900" s="187"/>
      <c r="B900" s="187"/>
      <c r="C900" s="187"/>
      <c r="D900" s="187"/>
      <c r="E900" s="187"/>
      <c r="F900" s="187"/>
      <c r="G900" s="187"/>
      <c r="H900" s="187"/>
      <c r="I900" s="187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</row>
    <row r="901" spans="1:22" ht="15.75" customHeight="1">
      <c r="A901" s="187"/>
      <c r="B901" s="187"/>
      <c r="C901" s="187"/>
      <c r="D901" s="187"/>
      <c r="E901" s="187"/>
      <c r="F901" s="187"/>
      <c r="G901" s="187"/>
      <c r="H901" s="187"/>
      <c r="I901" s="187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</row>
    <row r="902" spans="1:22" ht="15.75" customHeight="1">
      <c r="A902" s="187"/>
      <c r="B902" s="187"/>
      <c r="C902" s="187"/>
      <c r="D902" s="187"/>
      <c r="E902" s="187"/>
      <c r="F902" s="187"/>
      <c r="G902" s="187"/>
      <c r="H902" s="187"/>
      <c r="I902" s="187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</row>
    <row r="903" spans="1:22" ht="15.75" customHeight="1">
      <c r="A903" s="187"/>
      <c r="B903" s="187"/>
      <c r="C903" s="187"/>
      <c r="D903" s="187"/>
      <c r="E903" s="187"/>
      <c r="F903" s="187"/>
      <c r="G903" s="187"/>
      <c r="H903" s="187"/>
      <c r="I903" s="187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</row>
    <row r="904" spans="1:22" ht="15.75" customHeight="1">
      <c r="A904" s="187"/>
      <c r="B904" s="187"/>
      <c r="C904" s="187"/>
      <c r="D904" s="187"/>
      <c r="E904" s="187"/>
      <c r="F904" s="187"/>
      <c r="G904" s="187"/>
      <c r="H904" s="187"/>
      <c r="I904" s="187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</row>
    <row r="905" spans="1:22" ht="15.75" customHeight="1">
      <c r="A905" s="187"/>
      <c r="B905" s="187"/>
      <c r="C905" s="187"/>
      <c r="D905" s="187"/>
      <c r="E905" s="187"/>
      <c r="F905" s="187"/>
      <c r="G905" s="187"/>
      <c r="H905" s="187"/>
      <c r="I905" s="187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</row>
    <row r="906" spans="1:22" ht="15.75" customHeight="1">
      <c r="A906" s="187"/>
      <c r="B906" s="187"/>
      <c r="C906" s="187"/>
      <c r="D906" s="187"/>
      <c r="E906" s="187"/>
      <c r="F906" s="187"/>
      <c r="G906" s="187"/>
      <c r="H906" s="187"/>
      <c r="I906" s="187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</row>
    <row r="907" spans="1:22" ht="15.75" customHeight="1">
      <c r="A907" s="187"/>
      <c r="B907" s="187"/>
      <c r="C907" s="187"/>
      <c r="D907" s="187"/>
      <c r="E907" s="187"/>
      <c r="F907" s="187"/>
      <c r="G907" s="187"/>
      <c r="H907" s="187"/>
      <c r="I907" s="187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</row>
    <row r="908" spans="1:22" ht="15.75" customHeight="1">
      <c r="A908" s="187"/>
      <c r="B908" s="187"/>
      <c r="C908" s="187"/>
      <c r="D908" s="187"/>
      <c r="E908" s="187"/>
      <c r="F908" s="187"/>
      <c r="G908" s="187"/>
      <c r="H908" s="187"/>
      <c r="I908" s="187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</row>
    <row r="909" spans="1:22" ht="15.75" customHeight="1">
      <c r="A909" s="187"/>
      <c r="B909" s="187"/>
      <c r="C909" s="187"/>
      <c r="D909" s="187"/>
      <c r="E909" s="187"/>
      <c r="F909" s="187"/>
      <c r="G909" s="187"/>
      <c r="H909" s="187"/>
      <c r="I909" s="187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</row>
    <row r="910" spans="1:22" ht="15.75" customHeight="1">
      <c r="A910" s="187"/>
      <c r="B910" s="187"/>
      <c r="C910" s="187"/>
      <c r="D910" s="187"/>
      <c r="E910" s="187"/>
      <c r="F910" s="187"/>
      <c r="G910" s="187"/>
      <c r="H910" s="187"/>
      <c r="I910" s="187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</row>
    <row r="911" spans="1:22" ht="15.75" customHeight="1">
      <c r="A911" s="187"/>
      <c r="B911" s="187"/>
      <c r="C911" s="187"/>
      <c r="D911" s="187"/>
      <c r="E911" s="187"/>
      <c r="F911" s="187"/>
      <c r="G911" s="187"/>
      <c r="H911" s="187"/>
      <c r="I911" s="187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</row>
    <row r="912" spans="1:22" ht="15.75" customHeight="1">
      <c r="A912" s="187"/>
      <c r="B912" s="187"/>
      <c r="C912" s="187"/>
      <c r="D912" s="187"/>
      <c r="E912" s="187"/>
      <c r="F912" s="187"/>
      <c r="G912" s="187"/>
      <c r="H912" s="187"/>
      <c r="I912" s="187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</row>
    <row r="913" spans="1:22" ht="15.75" customHeight="1">
      <c r="A913" s="187"/>
      <c r="B913" s="187"/>
      <c r="C913" s="187"/>
      <c r="D913" s="187"/>
      <c r="E913" s="187"/>
      <c r="F913" s="187"/>
      <c r="G913" s="187"/>
      <c r="H913" s="187"/>
      <c r="I913" s="187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</row>
    <row r="914" spans="1:22" ht="15.75" customHeight="1">
      <c r="A914" s="187"/>
      <c r="B914" s="187"/>
      <c r="C914" s="187"/>
      <c r="D914" s="187"/>
      <c r="E914" s="187"/>
      <c r="F914" s="187"/>
      <c r="G914" s="187"/>
      <c r="H914" s="187"/>
      <c r="I914" s="187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</row>
    <row r="915" spans="1:22" ht="15.75" customHeight="1">
      <c r="A915" s="187"/>
      <c r="B915" s="187"/>
      <c r="C915" s="187"/>
      <c r="D915" s="187"/>
      <c r="E915" s="187"/>
      <c r="F915" s="187"/>
      <c r="G915" s="187"/>
      <c r="H915" s="187"/>
      <c r="I915" s="187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</row>
    <row r="916" spans="1:22" ht="15.75" customHeight="1">
      <c r="A916" s="187"/>
      <c r="B916" s="187"/>
      <c r="C916" s="187"/>
      <c r="D916" s="187"/>
      <c r="E916" s="187"/>
      <c r="F916" s="187"/>
      <c r="G916" s="187"/>
      <c r="H916" s="187"/>
      <c r="I916" s="187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</row>
    <row r="917" spans="1:22" ht="15.75" customHeight="1">
      <c r="A917" s="187"/>
      <c r="B917" s="187"/>
      <c r="C917" s="187"/>
      <c r="D917" s="187"/>
      <c r="E917" s="187"/>
      <c r="F917" s="187"/>
      <c r="G917" s="187"/>
      <c r="H917" s="187"/>
      <c r="I917" s="187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</row>
    <row r="918" spans="1:22" ht="15.75" customHeight="1">
      <c r="A918" s="187"/>
      <c r="B918" s="187"/>
      <c r="C918" s="187"/>
      <c r="D918" s="187"/>
      <c r="E918" s="187"/>
      <c r="F918" s="187"/>
      <c r="G918" s="187"/>
      <c r="H918" s="187"/>
      <c r="I918" s="187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</row>
    <row r="919" spans="1:22" ht="15.75" customHeight="1">
      <c r="A919" s="187"/>
      <c r="B919" s="187"/>
      <c r="C919" s="187"/>
      <c r="D919" s="187"/>
      <c r="E919" s="187"/>
      <c r="F919" s="187"/>
      <c r="G919" s="187"/>
      <c r="H919" s="187"/>
      <c r="I919" s="187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</row>
    <row r="920" spans="1:22" ht="15.75" customHeight="1">
      <c r="A920" s="187"/>
      <c r="B920" s="187"/>
      <c r="C920" s="187"/>
      <c r="D920" s="187"/>
      <c r="E920" s="187"/>
      <c r="F920" s="187"/>
      <c r="G920" s="187"/>
      <c r="H920" s="187"/>
      <c r="I920" s="187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</row>
    <row r="921" spans="1:22" ht="15.75" customHeight="1">
      <c r="A921" s="187"/>
      <c r="B921" s="187"/>
      <c r="C921" s="187"/>
      <c r="D921" s="187"/>
      <c r="E921" s="187"/>
      <c r="F921" s="187"/>
      <c r="G921" s="187"/>
      <c r="H921" s="187"/>
      <c r="I921" s="187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</row>
    <row r="922" spans="1:22" ht="15.75" customHeight="1">
      <c r="A922" s="187"/>
      <c r="B922" s="187"/>
      <c r="C922" s="187"/>
      <c r="D922" s="187"/>
      <c r="E922" s="187"/>
      <c r="F922" s="187"/>
      <c r="G922" s="187"/>
      <c r="H922" s="187"/>
      <c r="I922" s="187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</row>
    <row r="923" spans="1:22" ht="15.75" customHeight="1">
      <c r="A923" s="187"/>
      <c r="B923" s="187"/>
      <c r="C923" s="187"/>
      <c r="D923" s="187"/>
      <c r="E923" s="187"/>
      <c r="F923" s="187"/>
      <c r="G923" s="187"/>
      <c r="H923" s="187"/>
      <c r="I923" s="187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</row>
    <row r="924" spans="1:22" ht="15.75" customHeight="1">
      <c r="A924" s="187"/>
      <c r="B924" s="187"/>
      <c r="C924" s="187"/>
      <c r="D924" s="187"/>
      <c r="E924" s="187"/>
      <c r="F924" s="187"/>
      <c r="G924" s="187"/>
      <c r="H924" s="187"/>
      <c r="I924" s="187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</row>
    <row r="925" spans="1:22" ht="15.75" customHeight="1">
      <c r="A925" s="187"/>
      <c r="B925" s="187"/>
      <c r="C925" s="187"/>
      <c r="D925" s="187"/>
      <c r="E925" s="187"/>
      <c r="F925" s="187"/>
      <c r="G925" s="187"/>
      <c r="H925" s="187"/>
      <c r="I925" s="187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</row>
    <row r="926" spans="1:22" ht="15.75" customHeight="1">
      <c r="A926" s="187"/>
      <c r="B926" s="187"/>
      <c r="C926" s="187"/>
      <c r="D926" s="187"/>
      <c r="E926" s="187"/>
      <c r="F926" s="187"/>
      <c r="G926" s="187"/>
      <c r="H926" s="187"/>
      <c r="I926" s="187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</row>
    <row r="927" spans="1:22" ht="15.75" customHeight="1">
      <c r="A927" s="187"/>
      <c r="B927" s="187"/>
      <c r="C927" s="187"/>
      <c r="D927" s="187"/>
      <c r="E927" s="187"/>
      <c r="F927" s="187"/>
      <c r="G927" s="187"/>
      <c r="H927" s="187"/>
      <c r="I927" s="187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</row>
    <row r="928" spans="1:22" ht="15.75" customHeight="1">
      <c r="A928" s="187"/>
      <c r="B928" s="187"/>
      <c r="C928" s="187"/>
      <c r="D928" s="187"/>
      <c r="E928" s="187"/>
      <c r="F928" s="187"/>
      <c r="G928" s="187"/>
      <c r="H928" s="187"/>
      <c r="I928" s="187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</row>
    <row r="929" spans="1:22" ht="15.75" customHeight="1">
      <c r="A929" s="187"/>
      <c r="B929" s="187"/>
      <c r="C929" s="187"/>
      <c r="D929" s="187"/>
      <c r="E929" s="187"/>
      <c r="F929" s="187"/>
      <c r="G929" s="187"/>
      <c r="H929" s="187"/>
      <c r="I929" s="187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</row>
    <row r="930" spans="1:22" ht="15.75" customHeight="1">
      <c r="A930" s="187"/>
      <c r="B930" s="187"/>
      <c r="C930" s="187"/>
      <c r="D930" s="187"/>
      <c r="E930" s="187"/>
      <c r="F930" s="187"/>
      <c r="G930" s="187"/>
      <c r="H930" s="187"/>
      <c r="I930" s="187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</row>
    <row r="931" spans="1:22" ht="15.75" customHeight="1">
      <c r="A931" s="187"/>
      <c r="B931" s="187"/>
      <c r="C931" s="187"/>
      <c r="D931" s="187"/>
      <c r="E931" s="187"/>
      <c r="F931" s="187"/>
      <c r="G931" s="187"/>
      <c r="H931" s="187"/>
      <c r="I931" s="187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</row>
    <row r="932" spans="1:22" ht="15.75" customHeight="1">
      <c r="A932" s="187"/>
      <c r="B932" s="187"/>
      <c r="C932" s="187"/>
      <c r="D932" s="187"/>
      <c r="E932" s="187"/>
      <c r="F932" s="187"/>
      <c r="G932" s="187"/>
      <c r="H932" s="187"/>
      <c r="I932" s="187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</row>
    <row r="933" spans="1:22" ht="15.75" customHeight="1">
      <c r="A933" s="187"/>
      <c r="B933" s="187"/>
      <c r="C933" s="187"/>
      <c r="D933" s="187"/>
      <c r="E933" s="187"/>
      <c r="F933" s="187"/>
      <c r="G933" s="187"/>
      <c r="H933" s="187"/>
      <c r="I933" s="187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</row>
    <row r="934" spans="1:22" ht="15.75" customHeight="1">
      <c r="A934" s="187"/>
      <c r="B934" s="187"/>
      <c r="C934" s="187"/>
      <c r="D934" s="187"/>
      <c r="E934" s="187"/>
      <c r="F934" s="187"/>
      <c r="G934" s="187"/>
      <c r="H934" s="187"/>
      <c r="I934" s="187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</row>
    <row r="935" spans="1:22" ht="15.75" customHeight="1">
      <c r="A935" s="187"/>
      <c r="B935" s="187"/>
      <c r="C935" s="187"/>
      <c r="D935" s="187"/>
      <c r="E935" s="187"/>
      <c r="F935" s="187"/>
      <c r="G935" s="187"/>
      <c r="H935" s="187"/>
      <c r="I935" s="187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</row>
    <row r="936" spans="1:22" ht="15.75" customHeight="1">
      <c r="A936" s="187"/>
      <c r="B936" s="187"/>
      <c r="C936" s="187"/>
      <c r="D936" s="187"/>
      <c r="E936" s="187"/>
      <c r="F936" s="187"/>
      <c r="G936" s="187"/>
      <c r="H936" s="187"/>
      <c r="I936" s="187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</row>
    <row r="937" spans="1:22" ht="15.75" customHeight="1">
      <c r="A937" s="187"/>
      <c r="B937" s="187"/>
      <c r="C937" s="187"/>
      <c r="D937" s="187"/>
      <c r="E937" s="187"/>
      <c r="F937" s="187"/>
      <c r="G937" s="187"/>
      <c r="H937" s="187"/>
      <c r="I937" s="187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</row>
    <row r="938" spans="1:22" ht="15.75" customHeight="1">
      <c r="A938" s="187"/>
      <c r="B938" s="187"/>
      <c r="C938" s="187"/>
      <c r="D938" s="187"/>
      <c r="E938" s="187"/>
      <c r="F938" s="187"/>
      <c r="G938" s="187"/>
      <c r="H938" s="187"/>
      <c r="I938" s="187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</row>
    <row r="939" spans="1:22" ht="15.75" customHeight="1">
      <c r="A939" s="187"/>
      <c r="B939" s="187"/>
      <c r="C939" s="187"/>
      <c r="D939" s="187"/>
      <c r="E939" s="187"/>
      <c r="F939" s="187"/>
      <c r="G939" s="187"/>
      <c r="H939" s="187"/>
      <c r="I939" s="187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</row>
    <row r="940" spans="1:22" ht="15.75" customHeight="1">
      <c r="A940" s="187"/>
      <c r="B940" s="187"/>
      <c r="C940" s="187"/>
      <c r="D940" s="187"/>
      <c r="E940" s="187"/>
      <c r="F940" s="187"/>
      <c r="G940" s="187"/>
      <c r="H940" s="187"/>
      <c r="I940" s="187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</row>
    <row r="941" spans="1:22" ht="15.75" customHeight="1">
      <c r="A941" s="187"/>
      <c r="B941" s="187"/>
      <c r="C941" s="187"/>
      <c r="D941" s="187"/>
      <c r="E941" s="187"/>
      <c r="F941" s="187"/>
      <c r="G941" s="187"/>
      <c r="H941" s="187"/>
      <c r="I941" s="187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</row>
    <row r="942" spans="1:22" ht="15.75" customHeight="1">
      <c r="A942" s="187"/>
      <c r="B942" s="187"/>
      <c r="C942" s="187"/>
      <c r="D942" s="187"/>
      <c r="E942" s="187"/>
      <c r="F942" s="187"/>
      <c r="G942" s="187"/>
      <c r="H942" s="187"/>
      <c r="I942" s="187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</row>
    <row r="943" spans="1:22" ht="15.75" customHeight="1">
      <c r="A943" s="187"/>
      <c r="B943" s="187"/>
      <c r="C943" s="187"/>
      <c r="D943" s="187"/>
      <c r="E943" s="187"/>
      <c r="F943" s="187"/>
      <c r="G943" s="187"/>
      <c r="H943" s="187"/>
      <c r="I943" s="187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</row>
    <row r="944" spans="1:22" ht="15.75" customHeight="1">
      <c r="A944" s="187"/>
      <c r="B944" s="187"/>
      <c r="C944" s="187"/>
      <c r="D944" s="187"/>
      <c r="E944" s="187"/>
      <c r="F944" s="187"/>
      <c r="G944" s="187"/>
      <c r="H944" s="187"/>
      <c r="I944" s="187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</row>
    <row r="945" spans="1:22" ht="15.75" customHeight="1">
      <c r="A945" s="187"/>
      <c r="B945" s="187"/>
      <c r="C945" s="187"/>
      <c r="D945" s="187"/>
      <c r="E945" s="187"/>
      <c r="F945" s="187"/>
      <c r="G945" s="187"/>
      <c r="H945" s="187"/>
      <c r="I945" s="187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</row>
    <row r="946" spans="1:22" ht="15.75" customHeight="1">
      <c r="A946" s="187"/>
      <c r="B946" s="187"/>
      <c r="C946" s="187"/>
      <c r="D946" s="187"/>
      <c r="E946" s="187"/>
      <c r="F946" s="187"/>
      <c r="G946" s="187"/>
      <c r="H946" s="187"/>
      <c r="I946" s="187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</row>
    <row r="947" spans="1:22" ht="15.75" customHeight="1">
      <c r="A947" s="187"/>
      <c r="B947" s="187"/>
      <c r="C947" s="187"/>
      <c r="D947" s="187"/>
      <c r="E947" s="187"/>
      <c r="F947" s="187"/>
      <c r="G947" s="187"/>
      <c r="H947" s="187"/>
      <c r="I947" s="187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</row>
    <row r="948" spans="1:22" ht="15.75" customHeight="1">
      <c r="A948" s="187"/>
      <c r="B948" s="187"/>
      <c r="C948" s="187"/>
      <c r="D948" s="187"/>
      <c r="E948" s="187"/>
      <c r="F948" s="187"/>
      <c r="G948" s="187"/>
      <c r="H948" s="187"/>
      <c r="I948" s="187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</row>
    <row r="949" spans="1:22" ht="15.75" customHeight="1">
      <c r="A949" s="187"/>
      <c r="B949" s="187"/>
      <c r="C949" s="187"/>
      <c r="D949" s="187"/>
      <c r="E949" s="187"/>
      <c r="F949" s="187"/>
      <c r="G949" s="187"/>
      <c r="H949" s="187"/>
      <c r="I949" s="187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</row>
    <row r="950" spans="1:22" ht="15.75" customHeight="1">
      <c r="A950" s="187"/>
      <c r="B950" s="187"/>
      <c r="C950" s="187"/>
      <c r="D950" s="187"/>
      <c r="E950" s="187"/>
      <c r="F950" s="187"/>
      <c r="G950" s="187"/>
      <c r="H950" s="187"/>
      <c r="I950" s="187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</row>
    <row r="951" spans="1:22" ht="15.75" customHeight="1">
      <c r="A951" s="187"/>
      <c r="B951" s="187"/>
      <c r="C951" s="187"/>
      <c r="D951" s="187"/>
      <c r="E951" s="187"/>
      <c r="F951" s="187"/>
      <c r="G951" s="187"/>
      <c r="H951" s="187"/>
      <c r="I951" s="187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</row>
    <row r="952" spans="1:22" ht="15.75" customHeight="1">
      <c r="A952" s="187"/>
      <c r="B952" s="187"/>
      <c r="C952" s="187"/>
      <c r="D952" s="187"/>
      <c r="E952" s="187"/>
      <c r="F952" s="187"/>
      <c r="G952" s="187"/>
      <c r="H952" s="187"/>
      <c r="I952" s="187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</row>
    <row r="953" spans="1:22" ht="15.75" customHeight="1">
      <c r="A953" s="187"/>
      <c r="B953" s="187"/>
      <c r="C953" s="187"/>
      <c r="D953" s="187"/>
      <c r="E953" s="187"/>
      <c r="F953" s="187"/>
      <c r="G953" s="187"/>
      <c r="H953" s="187"/>
      <c r="I953" s="187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</row>
    <row r="954" spans="1:22" ht="15.75" customHeight="1">
      <c r="A954" s="187"/>
      <c r="B954" s="187"/>
      <c r="C954" s="187"/>
      <c r="D954" s="187"/>
      <c r="E954" s="187"/>
      <c r="F954" s="187"/>
      <c r="G954" s="187"/>
      <c r="H954" s="187"/>
      <c r="I954" s="187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</row>
    <row r="955" spans="1:22" ht="15.75" customHeight="1">
      <c r="A955" s="187"/>
      <c r="B955" s="187"/>
      <c r="C955" s="187"/>
      <c r="D955" s="187"/>
      <c r="E955" s="187"/>
      <c r="F955" s="187"/>
      <c r="G955" s="187"/>
      <c r="H955" s="187"/>
      <c r="I955" s="187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</row>
    <row r="956" spans="1:22" ht="15.75" customHeight="1">
      <c r="A956" s="187"/>
      <c r="B956" s="187"/>
      <c r="C956" s="187"/>
      <c r="D956" s="187"/>
      <c r="E956" s="187"/>
      <c r="F956" s="187"/>
      <c r="G956" s="187"/>
      <c r="H956" s="187"/>
      <c r="I956" s="187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</row>
    <row r="957" spans="1:22" ht="15.75" customHeight="1">
      <c r="A957" s="187"/>
      <c r="B957" s="187"/>
      <c r="C957" s="187"/>
      <c r="D957" s="187"/>
      <c r="E957" s="187"/>
      <c r="F957" s="187"/>
      <c r="G957" s="187"/>
      <c r="H957" s="187"/>
      <c r="I957" s="187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</row>
    <row r="958" spans="1:22" ht="15.75" customHeight="1">
      <c r="A958" s="187"/>
      <c r="B958" s="187"/>
      <c r="C958" s="187"/>
      <c r="D958" s="187"/>
      <c r="E958" s="187"/>
      <c r="F958" s="187"/>
      <c r="G958" s="187"/>
      <c r="H958" s="187"/>
      <c r="I958" s="187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</row>
    <row r="959" spans="1:22" ht="15.75" customHeight="1">
      <c r="A959" s="187"/>
      <c r="B959" s="187"/>
      <c r="C959" s="187"/>
      <c r="D959" s="187"/>
      <c r="E959" s="187"/>
      <c r="F959" s="187"/>
      <c r="G959" s="187"/>
      <c r="H959" s="187"/>
      <c r="I959" s="187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</row>
    <row r="960" spans="1:22" ht="15.75" customHeight="1">
      <c r="A960" s="187"/>
      <c r="B960" s="187"/>
      <c r="C960" s="187"/>
      <c r="D960" s="187"/>
      <c r="E960" s="187"/>
      <c r="F960" s="187"/>
      <c r="G960" s="187"/>
      <c r="H960" s="187"/>
      <c r="I960" s="187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</row>
    <row r="961" spans="1:22" ht="15.75" customHeight="1">
      <c r="A961" s="187"/>
      <c r="B961" s="187"/>
      <c r="C961" s="187"/>
      <c r="D961" s="187"/>
      <c r="E961" s="187"/>
      <c r="F961" s="187"/>
      <c r="G961" s="187"/>
      <c r="H961" s="187"/>
      <c r="I961" s="187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</row>
    <row r="962" spans="1:22" ht="15.75" customHeight="1">
      <c r="A962" s="187"/>
      <c r="B962" s="187"/>
      <c r="C962" s="187"/>
      <c r="D962" s="187"/>
      <c r="E962" s="187"/>
      <c r="F962" s="187"/>
      <c r="G962" s="187"/>
      <c r="H962" s="187"/>
      <c r="I962" s="187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</row>
    <row r="963" spans="1:22" ht="15.75" customHeight="1">
      <c r="A963" s="187"/>
      <c r="B963" s="187"/>
      <c r="C963" s="187"/>
      <c r="D963" s="187"/>
      <c r="E963" s="187"/>
      <c r="F963" s="187"/>
      <c r="G963" s="187"/>
      <c r="H963" s="187"/>
      <c r="I963" s="187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</row>
    <row r="964" spans="1:22" ht="15.75" customHeight="1">
      <c r="A964" s="187"/>
      <c r="B964" s="187"/>
      <c r="C964" s="187"/>
      <c r="D964" s="187"/>
      <c r="E964" s="187"/>
      <c r="F964" s="187"/>
      <c r="G964" s="187"/>
      <c r="H964" s="187"/>
      <c r="I964" s="187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</row>
    <row r="965" spans="1:22" ht="15.75" customHeight="1">
      <c r="A965" s="187"/>
      <c r="B965" s="187"/>
      <c r="C965" s="187"/>
      <c r="D965" s="187"/>
      <c r="E965" s="187"/>
      <c r="F965" s="187"/>
      <c r="G965" s="187"/>
      <c r="H965" s="187"/>
      <c r="I965" s="187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</row>
    <row r="966" spans="1:22" ht="15.75" customHeight="1">
      <c r="A966" s="187"/>
      <c r="B966" s="187"/>
      <c r="C966" s="187"/>
      <c r="D966" s="187"/>
      <c r="E966" s="187"/>
      <c r="F966" s="187"/>
      <c r="G966" s="187"/>
      <c r="H966" s="187"/>
      <c r="I966" s="187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</row>
    <row r="967" spans="1:22" ht="15.75" customHeight="1">
      <c r="A967" s="187"/>
      <c r="B967" s="187"/>
      <c r="C967" s="187"/>
      <c r="D967" s="187"/>
      <c r="E967" s="187"/>
      <c r="F967" s="187"/>
      <c r="G967" s="187"/>
      <c r="H967" s="187"/>
      <c r="I967" s="187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</row>
    <row r="968" spans="1:22" ht="15.75" customHeight="1">
      <c r="A968" s="187"/>
      <c r="B968" s="187"/>
      <c r="C968" s="187"/>
      <c r="D968" s="187"/>
      <c r="E968" s="187"/>
      <c r="F968" s="187"/>
      <c r="G968" s="187"/>
      <c r="H968" s="187"/>
      <c r="I968" s="187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</row>
    <row r="969" spans="1:22" ht="15.75" customHeight="1">
      <c r="A969" s="187"/>
      <c r="B969" s="187"/>
      <c r="C969" s="187"/>
      <c r="D969" s="187"/>
      <c r="E969" s="187"/>
      <c r="F969" s="187"/>
      <c r="G969" s="187"/>
      <c r="H969" s="187"/>
      <c r="I969" s="187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</row>
    <row r="970" spans="1:22" ht="15.75" customHeight="1">
      <c r="A970" s="187"/>
      <c r="B970" s="187"/>
      <c r="C970" s="187"/>
      <c r="D970" s="187"/>
      <c r="E970" s="187"/>
      <c r="F970" s="187"/>
      <c r="G970" s="187"/>
      <c r="H970" s="187"/>
      <c r="I970" s="187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</row>
    <row r="971" spans="1:22" ht="15.75" customHeight="1">
      <c r="A971" s="187"/>
      <c r="B971" s="187"/>
      <c r="C971" s="187"/>
      <c r="D971" s="187"/>
      <c r="E971" s="187"/>
      <c r="F971" s="187"/>
      <c r="G971" s="187"/>
      <c r="H971" s="187"/>
      <c r="I971" s="187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</row>
    <row r="972" spans="1:22" ht="15.75" customHeight="1">
      <c r="A972" s="187"/>
      <c r="B972" s="187"/>
      <c r="C972" s="187"/>
      <c r="D972" s="187"/>
      <c r="E972" s="187"/>
      <c r="F972" s="187"/>
      <c r="G972" s="187"/>
      <c r="H972" s="187"/>
      <c r="I972" s="187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</row>
    <row r="973" spans="1:22" ht="15.75" customHeight="1">
      <c r="A973" s="187"/>
      <c r="B973" s="187"/>
      <c r="C973" s="187"/>
      <c r="D973" s="187"/>
      <c r="E973" s="187"/>
      <c r="F973" s="187"/>
      <c r="G973" s="187"/>
      <c r="H973" s="187"/>
      <c r="I973" s="187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</row>
    <row r="974" spans="1:22" ht="15.75" customHeight="1">
      <c r="A974" s="187"/>
      <c r="B974" s="187"/>
      <c r="C974" s="187"/>
      <c r="D974" s="187"/>
      <c r="E974" s="187"/>
      <c r="F974" s="187"/>
      <c r="G974" s="187"/>
      <c r="H974" s="187"/>
      <c r="I974" s="187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</row>
    <row r="975" spans="1:22" ht="15.75" customHeight="1">
      <c r="A975" s="187"/>
      <c r="B975" s="187"/>
      <c r="C975" s="187"/>
      <c r="D975" s="187"/>
      <c r="E975" s="187"/>
      <c r="F975" s="187"/>
      <c r="G975" s="187"/>
      <c r="H975" s="187"/>
      <c r="I975" s="187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</row>
    <row r="976" spans="1:22" ht="15.75" customHeight="1">
      <c r="A976" s="187"/>
      <c r="B976" s="187"/>
      <c r="C976" s="187"/>
      <c r="D976" s="187"/>
      <c r="E976" s="187"/>
      <c r="F976" s="187"/>
      <c r="G976" s="187"/>
      <c r="H976" s="187"/>
      <c r="I976" s="187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</row>
    <row r="977" spans="1:22" ht="15.75" customHeight="1">
      <c r="A977" s="187"/>
      <c r="B977" s="187"/>
      <c r="C977" s="187"/>
      <c r="D977" s="187"/>
      <c r="E977" s="187"/>
      <c r="F977" s="187"/>
      <c r="G977" s="187"/>
      <c r="H977" s="187"/>
      <c r="I977" s="187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</row>
    <row r="978" spans="1:22" ht="15.75" customHeight="1">
      <c r="A978" s="187"/>
      <c r="B978" s="187"/>
      <c r="C978" s="187"/>
      <c r="D978" s="187"/>
      <c r="E978" s="187"/>
      <c r="F978" s="187"/>
      <c r="G978" s="187"/>
      <c r="H978" s="187"/>
      <c r="I978" s="187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</row>
    <row r="979" spans="1:22" ht="15.75" customHeight="1">
      <c r="A979" s="187"/>
      <c r="B979" s="187"/>
      <c r="C979" s="187"/>
      <c r="D979" s="187"/>
      <c r="E979" s="187"/>
      <c r="F979" s="187"/>
      <c r="G979" s="187"/>
      <c r="H979" s="187"/>
      <c r="I979" s="187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</row>
    <row r="980" spans="1:22" ht="15.75" customHeight="1">
      <c r="A980" s="187"/>
      <c r="B980" s="187"/>
      <c r="C980" s="187"/>
      <c r="D980" s="187"/>
      <c r="E980" s="187"/>
      <c r="F980" s="187"/>
      <c r="G980" s="187"/>
      <c r="H980" s="187"/>
      <c r="I980" s="187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</row>
    <row r="981" spans="1:22" ht="15.75" customHeight="1">
      <c r="A981" s="187"/>
      <c r="B981" s="187"/>
      <c r="C981" s="187"/>
      <c r="D981" s="187"/>
      <c r="E981" s="187"/>
      <c r="F981" s="187"/>
      <c r="G981" s="187"/>
      <c r="H981" s="187"/>
      <c r="I981" s="187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</row>
    <row r="982" spans="1:22" ht="15.75" customHeight="1">
      <c r="A982" s="187"/>
      <c r="B982" s="187"/>
      <c r="C982" s="187"/>
      <c r="D982" s="187"/>
      <c r="E982" s="187"/>
      <c r="F982" s="187"/>
      <c r="G982" s="187"/>
      <c r="H982" s="187"/>
      <c r="I982" s="187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</row>
    <row r="983" spans="1:22" ht="15.75" customHeight="1">
      <c r="A983" s="187"/>
      <c r="B983" s="187"/>
      <c r="C983" s="187"/>
      <c r="D983" s="187"/>
      <c r="E983" s="187"/>
      <c r="F983" s="187"/>
      <c r="G983" s="187"/>
      <c r="H983" s="187"/>
      <c r="I983" s="187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</row>
    <row r="984" spans="1:22" ht="15.75" customHeight="1">
      <c r="A984" s="187"/>
      <c r="B984" s="187"/>
      <c r="C984" s="187"/>
      <c r="D984" s="187"/>
      <c r="E984" s="187"/>
      <c r="F984" s="187"/>
      <c r="G984" s="187"/>
      <c r="H984" s="187"/>
      <c r="I984" s="187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</row>
    <row r="985" spans="1:22" ht="15.75" customHeight="1">
      <c r="A985" s="187"/>
      <c r="B985" s="187"/>
      <c r="C985" s="187"/>
      <c r="D985" s="187"/>
      <c r="E985" s="187"/>
      <c r="F985" s="187"/>
      <c r="G985" s="187"/>
      <c r="H985" s="187"/>
      <c r="I985" s="187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</row>
    <row r="986" spans="1:22" ht="15.75" customHeight="1">
      <c r="A986" s="187"/>
      <c r="B986" s="187"/>
      <c r="C986" s="187"/>
      <c r="D986" s="187"/>
      <c r="E986" s="187"/>
      <c r="F986" s="187"/>
      <c r="G986" s="187"/>
      <c r="H986" s="187"/>
      <c r="I986" s="187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</row>
    <row r="987" spans="1:22" ht="15.75" customHeight="1">
      <c r="A987" s="187"/>
      <c r="B987" s="187"/>
      <c r="C987" s="187"/>
      <c r="D987" s="187"/>
      <c r="E987" s="187"/>
      <c r="F987" s="187"/>
      <c r="G987" s="187"/>
      <c r="H987" s="187"/>
      <c r="I987" s="187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</row>
    <row r="988" spans="1:22" ht="15.75" customHeight="1">
      <c r="A988" s="187"/>
      <c r="B988" s="187"/>
      <c r="C988" s="187"/>
      <c r="D988" s="187"/>
      <c r="E988" s="187"/>
      <c r="F988" s="187"/>
      <c r="G988" s="187"/>
      <c r="H988" s="187"/>
      <c r="I988" s="187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</row>
    <row r="989" spans="1:22" ht="15.75" customHeight="1">
      <c r="A989" s="187"/>
      <c r="B989" s="187"/>
      <c r="C989" s="187"/>
      <c r="D989" s="187"/>
      <c r="E989" s="187"/>
      <c r="F989" s="187"/>
      <c r="G989" s="187"/>
      <c r="H989" s="187"/>
      <c r="I989" s="187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</row>
    <row r="990" spans="1:22" ht="15.75" customHeight="1">
      <c r="A990" s="187"/>
      <c r="B990" s="187"/>
      <c r="C990" s="187"/>
      <c r="D990" s="187"/>
      <c r="E990" s="187"/>
      <c r="F990" s="187"/>
      <c r="G990" s="187"/>
      <c r="H990" s="187"/>
      <c r="I990" s="187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</row>
    <row r="991" spans="1:22" ht="15.75" customHeight="1">
      <c r="A991" s="187"/>
      <c r="B991" s="187"/>
      <c r="C991" s="187"/>
      <c r="D991" s="187"/>
      <c r="E991" s="187"/>
      <c r="F991" s="187"/>
      <c r="G991" s="187"/>
      <c r="H991" s="187"/>
      <c r="I991" s="187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</row>
    <row r="992" spans="1:22" ht="15.75" customHeight="1">
      <c r="A992" s="187"/>
      <c r="B992" s="187"/>
      <c r="C992" s="187"/>
      <c r="D992" s="187"/>
      <c r="E992" s="187"/>
      <c r="F992" s="187"/>
      <c r="G992" s="187"/>
      <c r="H992" s="187"/>
      <c r="I992" s="187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</row>
    <row r="993" spans="1:22" ht="15.75" customHeight="1">
      <c r="A993" s="187"/>
      <c r="B993" s="187"/>
      <c r="C993" s="187"/>
      <c r="D993" s="187"/>
      <c r="E993" s="187"/>
      <c r="F993" s="187"/>
      <c r="G993" s="187"/>
      <c r="H993" s="187"/>
      <c r="I993" s="187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</row>
    <row r="994" spans="1:22" ht="15.75" customHeight="1">
      <c r="A994" s="187"/>
      <c r="B994" s="187"/>
      <c r="C994" s="187"/>
      <c r="D994" s="187"/>
      <c r="E994" s="187"/>
      <c r="F994" s="187"/>
      <c r="G994" s="187"/>
      <c r="H994" s="187"/>
      <c r="I994" s="187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</row>
    <row r="995" spans="1:22" ht="15.75" customHeight="1">
      <c r="A995" s="187"/>
      <c r="B995" s="187"/>
      <c r="C995" s="187"/>
      <c r="D995" s="187"/>
      <c r="E995" s="187"/>
      <c r="F995" s="187"/>
      <c r="G995" s="187"/>
      <c r="H995" s="187"/>
      <c r="I995" s="187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</row>
    <row r="996" spans="1:22" ht="15.75" customHeight="1">
      <c r="A996" s="187"/>
      <c r="B996" s="187"/>
      <c r="C996" s="187"/>
      <c r="D996" s="187"/>
      <c r="E996" s="187"/>
      <c r="F996" s="187"/>
      <c r="G996" s="187"/>
      <c r="H996" s="187"/>
      <c r="I996" s="187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</row>
    <row r="997" spans="1:22" ht="15.75" customHeight="1">
      <c r="A997" s="187"/>
      <c r="B997" s="187"/>
      <c r="C997" s="187"/>
      <c r="D997" s="187"/>
      <c r="E997" s="187"/>
      <c r="F997" s="187"/>
      <c r="G997" s="187"/>
      <c r="H997" s="187"/>
      <c r="I997" s="187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</row>
    <row r="998" spans="1:22" ht="15.75" customHeight="1">
      <c r="A998" s="187"/>
      <c r="B998" s="187"/>
      <c r="C998" s="187"/>
      <c r="D998" s="187"/>
      <c r="E998" s="187"/>
      <c r="F998" s="187"/>
      <c r="G998" s="187"/>
      <c r="H998" s="187"/>
      <c r="I998" s="187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</row>
    <row r="999" spans="1:22" ht="15.75" customHeight="1">
      <c r="A999" s="187"/>
      <c r="B999" s="187"/>
      <c r="C999" s="187"/>
      <c r="D999" s="187"/>
      <c r="E999" s="187"/>
      <c r="F999" s="187"/>
      <c r="G999" s="187"/>
      <c r="H999" s="187"/>
      <c r="I999" s="187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</row>
    <row r="1000" spans="1:22" ht="15.75" customHeight="1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</row>
    <row r="1001" spans="1:22" ht="15.75" customHeight="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</row>
    <row r="1002" spans="1:22" ht="15.75" customHeight="1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</row>
    <row r="1003" spans="1:22" ht="15.75" customHeight="1">
      <c r="A1003" s="187"/>
      <c r="B1003" s="187"/>
      <c r="C1003" s="187"/>
      <c r="D1003" s="187"/>
      <c r="E1003" s="187"/>
      <c r="F1003" s="187"/>
      <c r="G1003" s="187"/>
      <c r="H1003" s="187"/>
      <c r="I1003" s="187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</row>
    <row r="1004" spans="1:22" ht="15.75" customHeight="1">
      <c r="A1004" s="187"/>
      <c r="B1004" s="187"/>
      <c r="C1004" s="187"/>
      <c r="D1004" s="187"/>
      <c r="E1004" s="187"/>
      <c r="F1004" s="187"/>
      <c r="G1004" s="187"/>
      <c r="H1004" s="187"/>
      <c r="I1004" s="187"/>
      <c r="J1004" s="160"/>
      <c r="K1004" s="160"/>
      <c r="L1004" s="160"/>
      <c r="M1004" s="160"/>
      <c r="N1004" s="160"/>
      <c r="O1004" s="160"/>
      <c r="P1004" s="160"/>
      <c r="Q1004" s="160"/>
      <c r="R1004" s="160"/>
      <c r="S1004" s="160"/>
      <c r="T1004" s="160"/>
      <c r="U1004" s="160"/>
      <c r="V1004" s="160"/>
    </row>
    <row r="1005" spans="1:22" ht="15.75" customHeight="1">
      <c r="A1005" s="187"/>
      <c r="B1005" s="187"/>
      <c r="C1005" s="187"/>
      <c r="D1005" s="187"/>
      <c r="E1005" s="187"/>
      <c r="F1005" s="187"/>
      <c r="G1005" s="187"/>
      <c r="H1005" s="187"/>
      <c r="I1005" s="187"/>
      <c r="J1005" s="160"/>
      <c r="K1005" s="160"/>
      <c r="L1005" s="160"/>
      <c r="M1005" s="160"/>
      <c r="N1005" s="160"/>
      <c r="O1005" s="160"/>
      <c r="P1005" s="160"/>
      <c r="Q1005" s="160"/>
      <c r="R1005" s="160"/>
      <c r="S1005" s="160"/>
      <c r="T1005" s="160"/>
      <c r="U1005" s="160"/>
      <c r="V1005" s="160"/>
    </row>
    <row r="1006" spans="1:22" ht="15.75" customHeight="1">
      <c r="A1006" s="187"/>
      <c r="B1006" s="187"/>
      <c r="C1006" s="187"/>
      <c r="D1006" s="187"/>
      <c r="E1006" s="187"/>
      <c r="F1006" s="187"/>
      <c r="G1006" s="187"/>
      <c r="H1006" s="187"/>
      <c r="I1006" s="187"/>
      <c r="J1006" s="160"/>
      <c r="K1006" s="160"/>
      <c r="L1006" s="160"/>
      <c r="M1006" s="160"/>
      <c r="N1006" s="160"/>
      <c r="O1006" s="160"/>
      <c r="P1006" s="160"/>
      <c r="Q1006" s="160"/>
      <c r="R1006" s="160"/>
      <c r="S1006" s="160"/>
      <c r="T1006" s="160"/>
      <c r="U1006" s="160"/>
      <c r="V1006" s="160"/>
    </row>
    <row r="1007" spans="1:22" ht="15.75" customHeight="1">
      <c r="A1007" s="187"/>
      <c r="B1007" s="187"/>
      <c r="C1007" s="187"/>
      <c r="D1007" s="187"/>
      <c r="E1007" s="187"/>
      <c r="F1007" s="187"/>
      <c r="G1007" s="187"/>
      <c r="H1007" s="187"/>
      <c r="I1007" s="187"/>
      <c r="J1007" s="160"/>
      <c r="K1007" s="160"/>
      <c r="L1007" s="160"/>
      <c r="M1007" s="160"/>
      <c r="N1007" s="160"/>
      <c r="O1007" s="160"/>
      <c r="P1007" s="160"/>
      <c r="Q1007" s="160"/>
      <c r="R1007" s="160"/>
      <c r="S1007" s="160"/>
      <c r="T1007" s="160"/>
      <c r="U1007" s="160"/>
      <c r="V1007" s="160"/>
    </row>
    <row r="1008" spans="1:22" ht="15.75" customHeight="1">
      <c r="A1008" s="187"/>
      <c r="B1008" s="187"/>
      <c r="C1008" s="187"/>
      <c r="D1008" s="187"/>
      <c r="E1008" s="187"/>
      <c r="F1008" s="187"/>
      <c r="G1008" s="187"/>
      <c r="H1008" s="187"/>
      <c r="I1008" s="187"/>
      <c r="J1008" s="160"/>
      <c r="K1008" s="160"/>
      <c r="L1008" s="160"/>
      <c r="M1008" s="160"/>
      <c r="N1008" s="160"/>
      <c r="O1008" s="160"/>
      <c r="P1008" s="160"/>
      <c r="Q1008" s="160"/>
      <c r="R1008" s="160"/>
      <c r="S1008" s="160"/>
      <c r="T1008" s="160"/>
      <c r="U1008" s="160"/>
      <c r="V1008" s="160"/>
    </row>
    <row r="1009" spans="1:22" ht="15.75" customHeight="1">
      <c r="A1009" s="187"/>
      <c r="B1009" s="187"/>
      <c r="C1009" s="187"/>
      <c r="D1009" s="187"/>
      <c r="E1009" s="187"/>
      <c r="F1009" s="187"/>
      <c r="G1009" s="187"/>
      <c r="H1009" s="187"/>
      <c r="I1009" s="187"/>
      <c r="J1009" s="160"/>
      <c r="K1009" s="160"/>
      <c r="L1009" s="160"/>
      <c r="M1009" s="160"/>
      <c r="N1009" s="160"/>
      <c r="O1009" s="160"/>
      <c r="P1009" s="160"/>
      <c r="Q1009" s="160"/>
      <c r="R1009" s="160"/>
      <c r="S1009" s="160"/>
      <c r="T1009" s="160"/>
      <c r="U1009" s="160"/>
      <c r="V1009" s="160"/>
    </row>
    <row r="1010" spans="1:22" ht="15.75" customHeight="1">
      <c r="A1010" s="187"/>
      <c r="B1010" s="187"/>
      <c r="C1010" s="187"/>
      <c r="D1010" s="187"/>
      <c r="E1010" s="187"/>
      <c r="F1010" s="187"/>
      <c r="G1010" s="187"/>
      <c r="H1010" s="187"/>
      <c r="I1010" s="187"/>
      <c r="J1010" s="160"/>
      <c r="K1010" s="160"/>
      <c r="L1010" s="160"/>
      <c r="M1010" s="160"/>
      <c r="N1010" s="160"/>
      <c r="O1010" s="160"/>
      <c r="P1010" s="160"/>
      <c r="Q1010" s="160"/>
      <c r="R1010" s="160"/>
      <c r="S1010" s="160"/>
      <c r="T1010" s="160"/>
      <c r="U1010" s="160"/>
      <c r="V1010" s="160"/>
    </row>
    <row r="1011" spans="1:22" ht="15.75" customHeight="1">
      <c r="A1011" s="187"/>
      <c r="B1011" s="187"/>
      <c r="C1011" s="187"/>
      <c r="D1011" s="187"/>
      <c r="E1011" s="187"/>
      <c r="F1011" s="187"/>
      <c r="G1011" s="187"/>
      <c r="H1011" s="187"/>
      <c r="I1011" s="187"/>
      <c r="J1011" s="160"/>
      <c r="K1011" s="160"/>
      <c r="L1011" s="160"/>
      <c r="M1011" s="160"/>
      <c r="N1011" s="160"/>
      <c r="O1011" s="160"/>
      <c r="P1011" s="160"/>
      <c r="Q1011" s="160"/>
      <c r="R1011" s="160"/>
      <c r="S1011" s="160"/>
      <c r="T1011" s="160"/>
      <c r="U1011" s="160"/>
      <c r="V1011" s="160"/>
    </row>
    <row r="1012" spans="1:22" ht="15.75" customHeight="1">
      <c r="A1012" s="187"/>
      <c r="B1012" s="187"/>
      <c r="C1012" s="187"/>
      <c r="D1012" s="187"/>
      <c r="E1012" s="187"/>
      <c r="F1012" s="187"/>
      <c r="G1012" s="187"/>
      <c r="H1012" s="187"/>
      <c r="I1012" s="187"/>
      <c r="J1012" s="160"/>
      <c r="K1012" s="160"/>
      <c r="L1012" s="160"/>
      <c r="M1012" s="160"/>
      <c r="N1012" s="160"/>
      <c r="O1012" s="160"/>
      <c r="P1012" s="160"/>
      <c r="Q1012" s="160"/>
      <c r="R1012" s="160"/>
      <c r="S1012" s="160"/>
      <c r="T1012" s="160"/>
      <c r="U1012" s="160"/>
      <c r="V1012" s="160"/>
    </row>
    <row r="1013" spans="1:22" ht="15.75" customHeight="1">
      <c r="A1013" s="187"/>
      <c r="B1013" s="187"/>
      <c r="C1013" s="187"/>
      <c r="D1013" s="187"/>
      <c r="E1013" s="187"/>
      <c r="F1013" s="187"/>
      <c r="G1013" s="187"/>
      <c r="H1013" s="187"/>
      <c r="I1013" s="187"/>
      <c r="J1013" s="160"/>
      <c r="K1013" s="160"/>
      <c r="L1013" s="160"/>
      <c r="M1013" s="160"/>
      <c r="N1013" s="160"/>
      <c r="O1013" s="160"/>
      <c r="P1013" s="160"/>
      <c r="Q1013" s="160"/>
      <c r="R1013" s="160"/>
      <c r="S1013" s="160"/>
      <c r="T1013" s="160"/>
      <c r="U1013" s="160"/>
      <c r="V1013" s="160"/>
    </row>
    <row r="1014" spans="1:22" ht="15.75" customHeight="1">
      <c r="A1014" s="187"/>
      <c r="B1014" s="187"/>
      <c r="C1014" s="187"/>
      <c r="D1014" s="187"/>
      <c r="E1014" s="187"/>
      <c r="F1014" s="187"/>
      <c r="G1014" s="187"/>
      <c r="H1014" s="187"/>
      <c r="I1014" s="187"/>
      <c r="J1014" s="160"/>
      <c r="K1014" s="160"/>
      <c r="L1014" s="160"/>
      <c r="M1014" s="160"/>
      <c r="N1014" s="160"/>
      <c r="O1014" s="160"/>
      <c r="P1014" s="160"/>
      <c r="Q1014" s="160"/>
      <c r="R1014" s="160"/>
      <c r="S1014" s="160"/>
      <c r="T1014" s="160"/>
      <c r="U1014" s="160"/>
      <c r="V1014" s="160"/>
    </row>
    <row r="1015" spans="1:22" ht="15.75" customHeight="1">
      <c r="A1015" s="187"/>
      <c r="B1015" s="187"/>
      <c r="C1015" s="187"/>
      <c r="D1015" s="187"/>
      <c r="E1015" s="187"/>
      <c r="F1015" s="187"/>
      <c r="G1015" s="187"/>
      <c r="H1015" s="187"/>
      <c r="I1015" s="187"/>
      <c r="J1015" s="160"/>
      <c r="K1015" s="160"/>
      <c r="L1015" s="160"/>
      <c r="M1015" s="160"/>
      <c r="N1015" s="160"/>
      <c r="O1015" s="160"/>
      <c r="P1015" s="160"/>
      <c r="Q1015" s="160"/>
      <c r="R1015" s="160"/>
      <c r="S1015" s="160"/>
      <c r="T1015" s="160"/>
      <c r="U1015" s="160"/>
      <c r="V1015" s="160"/>
    </row>
    <row r="1016" spans="1:22" ht="15.75" customHeight="1">
      <c r="A1016" s="187"/>
      <c r="B1016" s="187"/>
      <c r="C1016" s="187"/>
      <c r="D1016" s="187"/>
      <c r="E1016" s="187"/>
      <c r="F1016" s="187"/>
      <c r="G1016" s="187"/>
      <c r="H1016" s="187"/>
      <c r="I1016" s="187"/>
      <c r="J1016" s="160"/>
      <c r="K1016" s="160"/>
      <c r="L1016" s="160"/>
      <c r="M1016" s="160"/>
      <c r="N1016" s="160"/>
      <c r="O1016" s="160"/>
      <c r="P1016" s="160"/>
      <c r="Q1016" s="160"/>
      <c r="R1016" s="160"/>
      <c r="S1016" s="160"/>
      <c r="T1016" s="160"/>
      <c r="U1016" s="160"/>
      <c r="V1016" s="160"/>
    </row>
  </sheetData>
  <mergeCells count="6">
    <mergeCell ref="A34:B34"/>
    <mergeCell ref="A6:I6"/>
    <mergeCell ref="A7:B7"/>
    <mergeCell ref="A28:B28"/>
    <mergeCell ref="A29:B29"/>
    <mergeCell ref="A33:B33"/>
  </mergeCells>
  <pageMargins left="0.7" right="0.7" top="0.75" bottom="0.75" header="0" footer="0"/>
  <pageSetup paperSize="9" scale="6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4B083"/>
  </sheetPr>
  <dimension ref="A1:Z1015"/>
  <sheetViews>
    <sheetView rightToLeft="1" topLeftCell="A4" workbookViewId="0">
      <selection activeCell="E29" sqref="E29"/>
    </sheetView>
  </sheetViews>
  <sheetFormatPr defaultColWidth="14.42578125" defaultRowHeight="15" customHeight="1"/>
  <cols>
    <col min="1" max="1" width="5.28515625" customWidth="1"/>
    <col min="2" max="2" width="28" customWidth="1"/>
    <col min="3" max="3" width="14" customWidth="1"/>
    <col min="4" max="4" width="13.7109375" customWidth="1"/>
    <col min="5" max="5" width="15.5703125" customWidth="1"/>
    <col min="6" max="26" width="9" customWidth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62" t="s">
        <v>223</v>
      </c>
      <c r="B7" s="363"/>
      <c r="C7" s="363"/>
      <c r="D7" s="363"/>
      <c r="E7" s="36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>
      <c r="A8" s="385" t="s">
        <v>7</v>
      </c>
      <c r="B8" s="382"/>
      <c r="C8" s="190"/>
      <c r="D8" s="19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91" t="s">
        <v>0</v>
      </c>
      <c r="B9" s="192" t="s">
        <v>224</v>
      </c>
      <c r="C9" s="193" t="s">
        <v>225</v>
      </c>
      <c r="D9" s="194" t="s">
        <v>226</v>
      </c>
      <c r="E9" s="195" t="s">
        <v>227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53">
        <v>1</v>
      </c>
      <c r="B10" s="177" t="s">
        <v>149</v>
      </c>
      <c r="C10" s="122">
        <v>1</v>
      </c>
      <c r="D10" s="122">
        <f>'بيان تردد الخدمات'!M14</f>
        <v>745</v>
      </c>
      <c r="E10" s="196">
        <f t="shared" ref="E10:E29" si="0">C10/D10</f>
        <v>1.3422818791946308E-3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53">
        <v>2</v>
      </c>
      <c r="B11" s="139" t="s">
        <v>193</v>
      </c>
      <c r="C11" s="122">
        <v>0</v>
      </c>
      <c r="D11" s="122">
        <f>'بيان تردد الخدمات'!M15</f>
        <v>545</v>
      </c>
      <c r="E11" s="196">
        <f t="shared" si="0"/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53">
        <v>3</v>
      </c>
      <c r="B12" s="139" t="s">
        <v>152</v>
      </c>
      <c r="C12" s="122">
        <v>2</v>
      </c>
      <c r="D12" s="122">
        <f>'بيان تردد الخدمات'!M16</f>
        <v>1433</v>
      </c>
      <c r="E12" s="196">
        <f t="shared" si="0"/>
        <v>1.3956734124214933E-3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53">
        <v>4</v>
      </c>
      <c r="B13" s="139" t="s">
        <v>153</v>
      </c>
      <c r="C13" s="122">
        <v>46</v>
      </c>
      <c r="D13" s="122">
        <f>'بيان تردد الخدمات'!M17</f>
        <v>2903</v>
      </c>
      <c r="E13" s="196">
        <f t="shared" si="0"/>
        <v>1.5845676885980021E-2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53">
        <v>5</v>
      </c>
      <c r="B14" s="139" t="s">
        <v>154</v>
      </c>
      <c r="C14" s="122">
        <v>0</v>
      </c>
      <c r="D14" s="122">
        <f>'بيان تردد الخدمات'!M18</f>
        <v>873</v>
      </c>
      <c r="E14" s="196">
        <f t="shared" si="0"/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53">
        <v>6</v>
      </c>
      <c r="B15" s="139" t="s">
        <v>155</v>
      </c>
      <c r="C15" s="122">
        <v>1</v>
      </c>
      <c r="D15" s="122">
        <f>'بيان تردد الخدمات'!M19</f>
        <v>298</v>
      </c>
      <c r="E15" s="196">
        <f t="shared" si="0"/>
        <v>3.3557046979865771E-3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53">
        <v>7</v>
      </c>
      <c r="B16" s="139" t="s">
        <v>2</v>
      </c>
      <c r="C16" s="122">
        <v>3</v>
      </c>
      <c r="D16" s="122">
        <f>'بيان تردد الخدمات'!M20</f>
        <v>1323</v>
      </c>
      <c r="E16" s="196">
        <f t="shared" si="0"/>
        <v>2.2675736961451248E-3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53">
        <v>8</v>
      </c>
      <c r="B17" s="139" t="s">
        <v>157</v>
      </c>
      <c r="C17" s="122">
        <v>0</v>
      </c>
      <c r="D17" s="122">
        <f>'بيان تردد الخدمات'!M21</f>
        <v>113</v>
      </c>
      <c r="E17" s="196">
        <f t="shared" si="0"/>
        <v>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53">
        <v>9</v>
      </c>
      <c r="B18" s="139" t="s">
        <v>160</v>
      </c>
      <c r="C18" s="122">
        <v>15</v>
      </c>
      <c r="D18" s="122">
        <f>'بيان تردد الخدمات'!M22</f>
        <v>3437</v>
      </c>
      <c r="E18" s="196">
        <f t="shared" si="0"/>
        <v>4.3642711667151585E-3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3">
        <v>10</v>
      </c>
      <c r="B19" s="139" t="s">
        <v>162</v>
      </c>
      <c r="C19" s="122">
        <v>2</v>
      </c>
      <c r="D19" s="122">
        <f>'بيان تردد الخدمات'!M23</f>
        <v>188</v>
      </c>
      <c r="E19" s="196">
        <f t="shared" si="0"/>
        <v>1.0638297872340425E-2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3">
        <v>11</v>
      </c>
      <c r="B20" s="139" t="s">
        <v>163</v>
      </c>
      <c r="C20" s="122">
        <v>1</v>
      </c>
      <c r="D20" s="122">
        <f>'بيان تردد الخدمات'!M24</f>
        <v>1531</v>
      </c>
      <c r="E20" s="196">
        <f t="shared" si="0"/>
        <v>6.5316786414108428E-4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3">
        <v>12</v>
      </c>
      <c r="B21" s="139" t="s">
        <v>164</v>
      </c>
      <c r="C21" s="122">
        <v>2</v>
      </c>
      <c r="D21" s="122">
        <f>'بيان تردد الخدمات'!M25</f>
        <v>1220</v>
      </c>
      <c r="E21" s="196">
        <f t="shared" si="0"/>
        <v>1.639344262295082E-3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3">
        <v>13</v>
      </c>
      <c r="B22" s="139" t="s">
        <v>165</v>
      </c>
      <c r="C22" s="122">
        <v>1</v>
      </c>
      <c r="D22" s="122">
        <f>'بيان تردد الخدمات'!M26</f>
        <v>217</v>
      </c>
      <c r="E22" s="196">
        <f t="shared" si="0"/>
        <v>4.608294930875576E-3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3">
        <v>14</v>
      </c>
      <c r="B23" s="139" t="s">
        <v>167</v>
      </c>
      <c r="C23" s="122">
        <v>131</v>
      </c>
      <c r="D23" s="122">
        <f>'بيان تردد الخدمات'!M27</f>
        <v>7947</v>
      </c>
      <c r="E23" s="196">
        <f t="shared" si="0"/>
        <v>1.6484207877186359E-2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3">
        <v>15</v>
      </c>
      <c r="B24" s="139" t="s">
        <v>168</v>
      </c>
      <c r="C24" s="122">
        <v>11</v>
      </c>
      <c r="D24" s="122">
        <f>'بيان تردد الخدمات'!M28</f>
        <v>919</v>
      </c>
      <c r="E24" s="196">
        <f t="shared" si="0"/>
        <v>1.1969532100108813E-2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3">
        <v>16</v>
      </c>
      <c r="B25" s="197" t="s">
        <v>170</v>
      </c>
      <c r="C25" s="122">
        <v>1</v>
      </c>
      <c r="D25" s="122">
        <f>'بيان تردد الخدمات'!M29</f>
        <v>222</v>
      </c>
      <c r="E25" s="196">
        <f t="shared" si="0"/>
        <v>4.5045045045045045E-3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3">
        <v>17</v>
      </c>
      <c r="B26" s="197" t="s">
        <v>213</v>
      </c>
      <c r="C26" s="122">
        <v>60</v>
      </c>
      <c r="D26" s="122">
        <f>'بيان تردد الخدمات'!M30</f>
        <v>3076</v>
      </c>
      <c r="E26" s="196">
        <f t="shared" si="0"/>
        <v>1.950585175552666E-2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3">
        <v>18</v>
      </c>
      <c r="B27" s="197" t="s">
        <v>172</v>
      </c>
      <c r="C27" s="122">
        <v>0</v>
      </c>
      <c r="D27" s="122">
        <f>'بيان تردد الخدمات'!M31</f>
        <v>228</v>
      </c>
      <c r="E27" s="196">
        <f t="shared" si="0"/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3">
        <v>19</v>
      </c>
      <c r="B28" s="197" t="s">
        <v>173</v>
      </c>
      <c r="C28" s="122">
        <v>0</v>
      </c>
      <c r="D28" s="122">
        <f>'بيان تردد الخدمات'!M32</f>
        <v>45</v>
      </c>
      <c r="E28" s="196">
        <f t="shared" si="0"/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3"/>
      <c r="B29" s="198" t="s">
        <v>174</v>
      </c>
      <c r="C29" s="199">
        <f t="shared" ref="C29:D29" si="1">SUM(C10:C28)</f>
        <v>277</v>
      </c>
      <c r="D29" s="199">
        <f t="shared" si="1"/>
        <v>27263</v>
      </c>
      <c r="E29" s="196">
        <f t="shared" si="0"/>
        <v>1.0160290503612956E-2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</sheetData>
  <mergeCells count="2">
    <mergeCell ref="A7:E7"/>
    <mergeCell ref="A8:B8"/>
  </mergeCells>
  <pageMargins left="0.7" right="0.7" top="0.75" bottom="0.75" header="0" footer="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BG998"/>
  <sheetViews>
    <sheetView showGridLines="0" rightToLeft="1" zoomScale="85" zoomScaleNormal="85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C31" sqref="C31:BG31"/>
    </sheetView>
  </sheetViews>
  <sheetFormatPr defaultColWidth="14.42578125" defaultRowHeight="15" customHeight="1"/>
  <cols>
    <col min="1" max="1" width="3.7109375" customWidth="1"/>
    <col min="2" max="2" width="34.140625" customWidth="1"/>
    <col min="3" max="3" width="8.5703125" customWidth="1"/>
    <col min="4" max="4" width="11.5703125" customWidth="1"/>
    <col min="5" max="5" width="11.140625" customWidth="1"/>
    <col min="6" max="6" width="8.7109375" customWidth="1"/>
    <col min="7" max="7" width="12.140625" customWidth="1"/>
    <col min="8" max="8" width="16.5703125" customWidth="1"/>
    <col min="9" max="9" width="7.28515625" customWidth="1"/>
    <col min="10" max="10" width="10.28515625" customWidth="1"/>
    <col min="11" max="11" width="10" customWidth="1"/>
    <col min="12" max="12" width="10.7109375" customWidth="1"/>
    <col min="13" max="13" width="15.42578125" customWidth="1"/>
    <col min="14" max="15" width="8" customWidth="1"/>
    <col min="16" max="16" width="11" customWidth="1"/>
    <col min="17" max="17" width="8" customWidth="1"/>
    <col min="18" max="18" width="15.85546875" customWidth="1"/>
    <col min="19" max="19" width="7.5703125" customWidth="1"/>
    <col min="20" max="20" width="10.42578125" customWidth="1"/>
    <col min="21" max="21" width="8.42578125" customWidth="1"/>
    <col min="22" max="22" width="9.85546875" customWidth="1"/>
    <col min="23" max="23" width="14.85546875" customWidth="1"/>
    <col min="24" max="24" width="12.42578125" customWidth="1"/>
    <col min="25" max="25" width="9.85546875" customWidth="1"/>
    <col min="26" max="26" width="11.7109375" customWidth="1"/>
    <col min="27" max="27" width="9" customWidth="1"/>
    <col min="28" max="28" width="8" customWidth="1"/>
    <col min="29" max="29" width="9.5703125" customWidth="1"/>
    <col min="30" max="30" width="10" customWidth="1"/>
    <col min="31" max="31" width="10.85546875" customWidth="1"/>
    <col min="32" max="33" width="8" customWidth="1"/>
    <col min="34" max="34" width="10" customWidth="1"/>
    <col min="35" max="36" width="8" customWidth="1"/>
    <col min="37" max="37" width="12.85546875" customWidth="1"/>
    <col min="38" max="39" width="9.140625" customWidth="1"/>
    <col min="40" max="40" width="11.42578125" customWidth="1"/>
    <col min="41" max="41" width="9.140625" customWidth="1"/>
    <col min="42" max="42" width="11.28515625" customWidth="1"/>
    <col min="43" max="44" width="9.140625" customWidth="1"/>
    <col min="45" max="45" width="11.85546875" customWidth="1"/>
    <col min="46" max="46" width="9.140625" customWidth="1"/>
    <col min="47" max="47" width="10.140625" customWidth="1"/>
    <col min="48" max="57" width="9.140625" customWidth="1"/>
    <col min="58" max="58" width="12.140625" customWidth="1"/>
    <col min="59" max="59" width="9.140625" customWidth="1"/>
  </cols>
  <sheetData>
    <row r="1" spans="1:59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>
      <c r="A2" s="6"/>
      <c r="B2" s="6"/>
      <c r="C2" s="6"/>
      <c r="D2" s="6"/>
      <c r="E2" s="6"/>
      <c r="F2" s="6"/>
      <c r="G2" s="7"/>
      <c r="H2" s="200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>
      <c r="A3" s="6"/>
      <c r="B3" s="6"/>
      <c r="C3" s="6"/>
      <c r="D3" s="6"/>
      <c r="E3" s="6"/>
      <c r="F3" s="6"/>
      <c r="G3" s="6"/>
      <c r="H3" s="200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>
      <c r="A4" s="6"/>
      <c r="B4" s="6"/>
      <c r="C4" s="6"/>
      <c r="D4" s="6"/>
      <c r="E4" s="6"/>
      <c r="F4" s="6"/>
      <c r="G4" s="6"/>
      <c r="H4" s="20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>
      <c r="A5" s="6"/>
      <c r="B5" s="6"/>
      <c r="C5" s="6"/>
      <c r="D5" s="6"/>
      <c r="E5" s="6"/>
      <c r="F5" s="6"/>
      <c r="G5" s="6"/>
      <c r="H5" s="200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ht="18.75" customHeight="1"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114" t="s">
        <v>228</v>
      </c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2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ht="25.5" customHeight="1">
      <c r="A8" s="189" t="s">
        <v>7</v>
      </c>
      <c r="B8" s="203"/>
      <c r="C8" s="204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  <c r="O8" s="117"/>
      <c r="P8" s="117"/>
      <c r="Q8" s="11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15.75" customHeight="1">
      <c r="A9" s="394" t="s">
        <v>0</v>
      </c>
      <c r="B9" s="395" t="s">
        <v>229</v>
      </c>
      <c r="C9" s="396" t="s">
        <v>230</v>
      </c>
      <c r="D9" s="324"/>
      <c r="E9" s="324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19"/>
      <c r="AF9" s="397" t="s">
        <v>231</v>
      </c>
      <c r="AG9" s="324"/>
      <c r="AH9" s="324"/>
      <c r="AI9" s="324"/>
      <c r="AJ9" s="324"/>
      <c r="AK9" s="324"/>
      <c r="AL9" s="324"/>
      <c r="AM9" s="324"/>
      <c r="AN9" s="324"/>
      <c r="AO9" s="324"/>
      <c r="AP9" s="324"/>
      <c r="AQ9" s="324"/>
      <c r="AR9" s="324"/>
      <c r="AS9" s="324"/>
      <c r="AT9" s="324"/>
      <c r="AU9" s="324"/>
      <c r="AV9" s="324"/>
      <c r="AW9" s="324"/>
      <c r="AX9" s="324"/>
      <c r="AY9" s="324"/>
      <c r="AZ9" s="324"/>
      <c r="BA9" s="324"/>
      <c r="BB9" s="324"/>
      <c r="BC9" s="324"/>
      <c r="BD9" s="324"/>
      <c r="BE9" s="319"/>
      <c r="BF9" s="402" t="s">
        <v>232</v>
      </c>
      <c r="BG9" s="403" t="s">
        <v>233</v>
      </c>
    </row>
    <row r="10" spans="1:59" ht="15.75" customHeight="1">
      <c r="A10" s="295"/>
      <c r="B10" s="295"/>
      <c r="C10" s="322"/>
      <c r="D10" s="326"/>
      <c r="E10" s="326"/>
      <c r="F10" s="326"/>
      <c r="G10" s="326"/>
      <c r="H10" s="326"/>
      <c r="I10" s="326"/>
      <c r="J10" s="326"/>
      <c r="K10" s="326"/>
      <c r="L10" s="326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3"/>
      <c r="AF10" s="398"/>
      <c r="AG10" s="399"/>
      <c r="AH10" s="399"/>
      <c r="AI10" s="399"/>
      <c r="AJ10" s="399"/>
      <c r="AK10" s="399"/>
      <c r="AL10" s="399"/>
      <c r="AM10" s="399"/>
      <c r="AN10" s="399"/>
      <c r="AO10" s="399"/>
      <c r="AP10" s="399"/>
      <c r="AQ10" s="399"/>
      <c r="AR10" s="399"/>
      <c r="AS10" s="399"/>
      <c r="AT10" s="399"/>
      <c r="AU10" s="399"/>
      <c r="AV10" s="399"/>
      <c r="AW10" s="399"/>
      <c r="AX10" s="399"/>
      <c r="AY10" s="399"/>
      <c r="AZ10" s="399"/>
      <c r="BA10" s="399"/>
      <c r="BB10" s="399"/>
      <c r="BC10" s="399"/>
      <c r="BD10" s="399"/>
      <c r="BE10" s="400"/>
      <c r="BF10" s="295"/>
      <c r="BG10" s="295"/>
    </row>
    <row r="11" spans="1:59" ht="62.25" customHeight="1">
      <c r="A11" s="361"/>
      <c r="B11" s="361"/>
      <c r="C11" s="386" t="s">
        <v>234</v>
      </c>
      <c r="D11" s="312"/>
      <c r="E11" s="312"/>
      <c r="F11" s="313"/>
      <c r="G11" s="387" t="s">
        <v>235</v>
      </c>
      <c r="H11" s="387" t="s">
        <v>236</v>
      </c>
      <c r="I11" s="390" t="s">
        <v>237</v>
      </c>
      <c r="J11" s="324"/>
      <c r="K11" s="324"/>
      <c r="L11" s="319"/>
      <c r="M11" s="387" t="s">
        <v>238</v>
      </c>
      <c r="N11" s="390" t="s">
        <v>239</v>
      </c>
      <c r="O11" s="324"/>
      <c r="P11" s="324"/>
      <c r="Q11" s="319"/>
      <c r="R11" s="387" t="s">
        <v>240</v>
      </c>
      <c r="S11" s="387" t="s">
        <v>241</v>
      </c>
      <c r="T11" s="387" t="s">
        <v>242</v>
      </c>
      <c r="U11" s="387" t="s">
        <v>243</v>
      </c>
      <c r="V11" s="387" t="s">
        <v>244</v>
      </c>
      <c r="W11" s="386" t="s">
        <v>245</v>
      </c>
      <c r="X11" s="313"/>
      <c r="Y11" s="387" t="s">
        <v>246</v>
      </c>
      <c r="Z11" s="387" t="s">
        <v>247</v>
      </c>
      <c r="AA11" s="387" t="s">
        <v>248</v>
      </c>
      <c r="AB11" s="387" t="s">
        <v>87</v>
      </c>
      <c r="AC11" s="402" t="s">
        <v>249</v>
      </c>
      <c r="AD11" s="402" t="s">
        <v>250</v>
      </c>
      <c r="AE11" s="404" t="s">
        <v>251</v>
      </c>
      <c r="AF11" s="401" t="s">
        <v>234</v>
      </c>
      <c r="AG11" s="326"/>
      <c r="AH11" s="326"/>
      <c r="AI11" s="323"/>
      <c r="AJ11" s="392" t="s">
        <v>235</v>
      </c>
      <c r="AK11" s="392" t="s">
        <v>252</v>
      </c>
      <c r="AL11" s="393" t="s">
        <v>237</v>
      </c>
      <c r="AM11" s="325"/>
      <c r="AN11" s="325"/>
      <c r="AO11" s="321"/>
      <c r="AP11" s="392" t="s">
        <v>238</v>
      </c>
      <c r="AQ11" s="393" t="s">
        <v>239</v>
      </c>
      <c r="AR11" s="325"/>
      <c r="AS11" s="325"/>
      <c r="AT11" s="321"/>
      <c r="AU11" s="392" t="s">
        <v>240</v>
      </c>
      <c r="AV11" s="392" t="s">
        <v>241</v>
      </c>
      <c r="AW11" s="392" t="s">
        <v>242</v>
      </c>
      <c r="AX11" s="392" t="s">
        <v>243</v>
      </c>
      <c r="AY11" s="392" t="s">
        <v>244</v>
      </c>
      <c r="AZ11" s="401" t="s">
        <v>253</v>
      </c>
      <c r="BA11" s="323"/>
      <c r="BB11" s="392" t="s">
        <v>246</v>
      </c>
      <c r="BC11" s="392" t="s">
        <v>247</v>
      </c>
      <c r="BD11" s="392" t="s">
        <v>248</v>
      </c>
      <c r="BE11" s="392" t="s">
        <v>87</v>
      </c>
      <c r="BF11" s="295"/>
      <c r="BG11" s="295"/>
    </row>
    <row r="12" spans="1:59" ht="37.5">
      <c r="A12" s="205"/>
      <c r="B12" s="205"/>
      <c r="C12" s="206" t="s">
        <v>254</v>
      </c>
      <c r="D12" s="52" t="s">
        <v>255</v>
      </c>
      <c r="E12" s="52" t="s">
        <v>256</v>
      </c>
      <c r="F12" s="52" t="s">
        <v>257</v>
      </c>
      <c r="G12" s="361"/>
      <c r="H12" s="361"/>
      <c r="I12" s="206" t="s">
        <v>254</v>
      </c>
      <c r="J12" s="52" t="s">
        <v>255</v>
      </c>
      <c r="K12" s="52" t="s">
        <v>256</v>
      </c>
      <c r="L12" s="52" t="s">
        <v>257</v>
      </c>
      <c r="M12" s="361"/>
      <c r="N12" s="206" t="s">
        <v>254</v>
      </c>
      <c r="O12" s="52" t="s">
        <v>255</v>
      </c>
      <c r="P12" s="52" t="s">
        <v>256</v>
      </c>
      <c r="Q12" s="52" t="s">
        <v>257</v>
      </c>
      <c r="R12" s="361"/>
      <c r="S12" s="361"/>
      <c r="T12" s="361"/>
      <c r="U12" s="361"/>
      <c r="V12" s="361"/>
      <c r="W12" s="52" t="s">
        <v>258</v>
      </c>
      <c r="X12" s="52" t="s">
        <v>259</v>
      </c>
      <c r="Y12" s="361"/>
      <c r="Z12" s="361"/>
      <c r="AA12" s="361"/>
      <c r="AB12" s="361"/>
      <c r="AC12" s="361"/>
      <c r="AD12" s="361"/>
      <c r="AE12" s="361"/>
      <c r="AF12" s="206" t="s">
        <v>254</v>
      </c>
      <c r="AG12" s="52" t="s">
        <v>255</v>
      </c>
      <c r="AH12" s="52" t="s">
        <v>256</v>
      </c>
      <c r="AI12" s="52" t="s">
        <v>257</v>
      </c>
      <c r="AJ12" s="361"/>
      <c r="AK12" s="361"/>
      <c r="AL12" s="206" t="s">
        <v>254</v>
      </c>
      <c r="AM12" s="52" t="s">
        <v>255</v>
      </c>
      <c r="AN12" s="52" t="s">
        <v>256</v>
      </c>
      <c r="AO12" s="52" t="s">
        <v>257</v>
      </c>
      <c r="AP12" s="361"/>
      <c r="AQ12" s="206" t="s">
        <v>254</v>
      </c>
      <c r="AR12" s="52" t="s">
        <v>255</v>
      </c>
      <c r="AS12" s="52" t="s">
        <v>256</v>
      </c>
      <c r="AT12" s="52" t="s">
        <v>257</v>
      </c>
      <c r="AU12" s="361"/>
      <c r="AV12" s="361"/>
      <c r="AW12" s="361"/>
      <c r="AX12" s="361"/>
      <c r="AY12" s="361"/>
      <c r="AZ12" s="52" t="s">
        <v>258</v>
      </c>
      <c r="BA12" s="52" t="s">
        <v>259</v>
      </c>
      <c r="BB12" s="361"/>
      <c r="BC12" s="361"/>
      <c r="BD12" s="361"/>
      <c r="BE12" s="361"/>
      <c r="BF12" s="361"/>
      <c r="BG12" s="361"/>
    </row>
    <row r="13" spans="1:59" s="281" customFormat="1" ht="15.75">
      <c r="A13" s="271">
        <v>1</v>
      </c>
      <c r="B13" s="272" t="s">
        <v>149</v>
      </c>
      <c r="C13" s="273">
        <v>0</v>
      </c>
      <c r="D13" s="273">
        <v>0</v>
      </c>
      <c r="E13" s="273">
        <v>1</v>
      </c>
      <c r="F13" s="273">
        <v>0</v>
      </c>
      <c r="G13" s="273">
        <v>0</v>
      </c>
      <c r="H13" s="273">
        <v>0</v>
      </c>
      <c r="I13" s="273">
        <v>0</v>
      </c>
      <c r="J13" s="273">
        <v>0</v>
      </c>
      <c r="K13" s="273">
        <v>0</v>
      </c>
      <c r="L13" s="273">
        <v>0</v>
      </c>
      <c r="M13" s="273">
        <v>0</v>
      </c>
      <c r="N13" s="273">
        <v>0</v>
      </c>
      <c r="O13" s="273">
        <v>0</v>
      </c>
      <c r="P13" s="273">
        <v>0</v>
      </c>
      <c r="Q13" s="273">
        <v>0</v>
      </c>
      <c r="R13" s="273">
        <v>0</v>
      </c>
      <c r="S13" s="273">
        <v>0</v>
      </c>
      <c r="T13" s="273">
        <v>0</v>
      </c>
      <c r="U13" s="273">
        <v>0</v>
      </c>
      <c r="V13" s="273">
        <v>0</v>
      </c>
      <c r="W13" s="273">
        <v>0</v>
      </c>
      <c r="X13" s="273">
        <v>0</v>
      </c>
      <c r="Y13" s="273">
        <v>0</v>
      </c>
      <c r="Z13" s="273">
        <v>0</v>
      </c>
      <c r="AA13" s="273">
        <v>0</v>
      </c>
      <c r="AB13" s="273">
        <v>0</v>
      </c>
      <c r="AC13" s="273">
        <v>0</v>
      </c>
      <c r="AD13" s="273">
        <v>1</v>
      </c>
      <c r="AE13" s="274">
        <f t="shared" ref="AE13:AE20" si="0">SUM(C13:AB13)</f>
        <v>1</v>
      </c>
      <c r="AF13" s="273">
        <v>0</v>
      </c>
      <c r="AG13" s="273">
        <v>0</v>
      </c>
      <c r="AH13" s="273">
        <v>0</v>
      </c>
      <c r="AI13" s="273">
        <v>1</v>
      </c>
      <c r="AJ13" s="273">
        <v>1</v>
      </c>
      <c r="AK13" s="273">
        <v>0</v>
      </c>
      <c r="AL13" s="273">
        <v>0</v>
      </c>
      <c r="AM13" s="273">
        <v>0</v>
      </c>
      <c r="AN13" s="273">
        <v>0</v>
      </c>
      <c r="AO13" s="273">
        <v>0</v>
      </c>
      <c r="AP13" s="273">
        <v>0</v>
      </c>
      <c r="AQ13" s="273">
        <v>0</v>
      </c>
      <c r="AR13" s="273">
        <v>0</v>
      </c>
      <c r="AS13" s="273">
        <v>0</v>
      </c>
      <c r="AT13" s="273">
        <v>0</v>
      </c>
      <c r="AU13" s="273">
        <v>0</v>
      </c>
      <c r="AV13" s="273">
        <v>0</v>
      </c>
      <c r="AW13" s="273">
        <v>0</v>
      </c>
      <c r="AX13" s="273">
        <v>0</v>
      </c>
      <c r="AY13" s="273">
        <v>0</v>
      </c>
      <c r="AZ13" s="273">
        <v>0</v>
      </c>
      <c r="BA13" s="273">
        <v>0</v>
      </c>
      <c r="BB13" s="273">
        <v>0</v>
      </c>
      <c r="BC13" s="273">
        <v>0</v>
      </c>
      <c r="BD13" s="273">
        <v>0</v>
      </c>
      <c r="BE13" s="273">
        <v>0</v>
      </c>
      <c r="BF13" s="274">
        <f t="shared" ref="BF13:BF30" si="1">SUM(AF13:BE13)</f>
        <v>2</v>
      </c>
      <c r="BG13" s="273">
        <v>0</v>
      </c>
    </row>
    <row r="14" spans="1:59" s="281" customFormat="1" ht="15.75">
      <c r="A14" s="275">
        <v>2</v>
      </c>
      <c r="B14" s="276" t="s">
        <v>193</v>
      </c>
      <c r="C14" s="272">
        <v>0</v>
      </c>
      <c r="D14" s="272">
        <v>0</v>
      </c>
      <c r="E14" s="272">
        <v>0</v>
      </c>
      <c r="F14" s="272">
        <v>0</v>
      </c>
      <c r="G14" s="273">
        <v>0</v>
      </c>
      <c r="H14" s="273">
        <v>0</v>
      </c>
      <c r="I14" s="272">
        <v>0</v>
      </c>
      <c r="J14" s="272">
        <v>0</v>
      </c>
      <c r="K14" s="272">
        <v>0</v>
      </c>
      <c r="L14" s="272">
        <v>0</v>
      </c>
      <c r="M14" s="272">
        <v>0</v>
      </c>
      <c r="N14" s="272">
        <v>0</v>
      </c>
      <c r="O14" s="272">
        <v>0</v>
      </c>
      <c r="P14" s="272">
        <v>0</v>
      </c>
      <c r="Q14" s="272">
        <v>0</v>
      </c>
      <c r="R14" s="272">
        <v>0</v>
      </c>
      <c r="S14" s="272">
        <v>0</v>
      </c>
      <c r="T14" s="272">
        <v>0</v>
      </c>
      <c r="U14" s="272">
        <v>0</v>
      </c>
      <c r="V14" s="272">
        <v>0</v>
      </c>
      <c r="W14" s="272">
        <v>0</v>
      </c>
      <c r="X14" s="272">
        <v>0</v>
      </c>
      <c r="Y14" s="273">
        <v>0</v>
      </c>
      <c r="Z14" s="273">
        <v>0</v>
      </c>
      <c r="AA14" s="273">
        <v>0</v>
      </c>
      <c r="AB14" s="273">
        <v>0</v>
      </c>
      <c r="AC14" s="273">
        <v>0</v>
      </c>
      <c r="AD14" s="273">
        <v>0</v>
      </c>
      <c r="AE14" s="274">
        <f t="shared" si="0"/>
        <v>0</v>
      </c>
      <c r="AF14" s="273">
        <v>0</v>
      </c>
      <c r="AG14" s="273">
        <v>0</v>
      </c>
      <c r="AH14" s="277">
        <v>1</v>
      </c>
      <c r="AI14" s="277">
        <v>4</v>
      </c>
      <c r="AJ14" s="277">
        <v>5</v>
      </c>
      <c r="AK14" s="277">
        <v>3</v>
      </c>
      <c r="AL14" s="273">
        <v>0</v>
      </c>
      <c r="AM14" s="273">
        <v>0</v>
      </c>
      <c r="AN14" s="273">
        <v>0</v>
      </c>
      <c r="AO14" s="277">
        <v>0</v>
      </c>
      <c r="AP14" s="273">
        <v>0</v>
      </c>
      <c r="AQ14" s="273">
        <v>0</v>
      </c>
      <c r="AR14" s="273">
        <v>0</v>
      </c>
      <c r="AS14" s="273">
        <v>0</v>
      </c>
      <c r="AT14" s="273">
        <v>0</v>
      </c>
      <c r="AU14" s="273">
        <v>0</v>
      </c>
      <c r="AV14" s="273">
        <v>0</v>
      </c>
      <c r="AW14" s="273">
        <v>0</v>
      </c>
      <c r="AX14" s="273">
        <v>0</v>
      </c>
      <c r="AY14" s="273">
        <v>0</v>
      </c>
      <c r="AZ14" s="273">
        <v>0</v>
      </c>
      <c r="BA14" s="273">
        <v>0</v>
      </c>
      <c r="BB14" s="273">
        <v>0</v>
      </c>
      <c r="BC14" s="273">
        <v>0</v>
      </c>
      <c r="BD14" s="273">
        <v>0</v>
      </c>
      <c r="BE14" s="273">
        <v>0</v>
      </c>
      <c r="BF14" s="274">
        <f t="shared" si="1"/>
        <v>13</v>
      </c>
      <c r="BG14" s="273">
        <v>0</v>
      </c>
    </row>
    <row r="15" spans="1:59" s="281" customFormat="1" ht="15.75">
      <c r="A15" s="271">
        <v>3</v>
      </c>
      <c r="B15" s="272" t="s">
        <v>152</v>
      </c>
      <c r="C15" s="273">
        <v>0</v>
      </c>
      <c r="D15" s="273">
        <v>0</v>
      </c>
      <c r="E15" s="273">
        <v>0</v>
      </c>
      <c r="F15" s="273">
        <v>0</v>
      </c>
      <c r="G15" s="273">
        <v>0</v>
      </c>
      <c r="H15" s="273">
        <v>0</v>
      </c>
      <c r="I15" s="273">
        <v>0</v>
      </c>
      <c r="J15" s="273">
        <v>0</v>
      </c>
      <c r="K15" s="273">
        <v>0</v>
      </c>
      <c r="L15" s="273">
        <v>0</v>
      </c>
      <c r="M15" s="273">
        <v>0</v>
      </c>
      <c r="N15" s="273">
        <v>0</v>
      </c>
      <c r="O15" s="273">
        <v>0</v>
      </c>
      <c r="P15" s="273">
        <v>0</v>
      </c>
      <c r="Q15" s="273">
        <v>0</v>
      </c>
      <c r="R15" s="273">
        <v>0</v>
      </c>
      <c r="S15" s="273">
        <v>0</v>
      </c>
      <c r="T15" s="273">
        <v>0</v>
      </c>
      <c r="U15" s="273">
        <v>0</v>
      </c>
      <c r="V15" s="273">
        <v>0</v>
      </c>
      <c r="W15" s="273">
        <v>0</v>
      </c>
      <c r="X15" s="273">
        <v>0</v>
      </c>
      <c r="Y15" s="273">
        <v>0</v>
      </c>
      <c r="Z15" s="273">
        <v>0</v>
      </c>
      <c r="AA15" s="273">
        <v>0</v>
      </c>
      <c r="AB15" s="273">
        <v>0</v>
      </c>
      <c r="AC15" s="273">
        <v>0</v>
      </c>
      <c r="AD15" s="273">
        <v>0</v>
      </c>
      <c r="AE15" s="274">
        <f t="shared" si="0"/>
        <v>0</v>
      </c>
      <c r="AF15" s="273"/>
      <c r="AG15" s="273"/>
      <c r="AH15" s="273">
        <v>2</v>
      </c>
      <c r="AI15" s="273">
        <v>1</v>
      </c>
      <c r="AJ15" s="273">
        <v>6</v>
      </c>
      <c r="AK15" s="273">
        <v>0</v>
      </c>
      <c r="AL15" s="273">
        <v>0</v>
      </c>
      <c r="AM15" s="273">
        <v>0</v>
      </c>
      <c r="AN15" s="273">
        <v>0</v>
      </c>
      <c r="AO15" s="273">
        <v>0</v>
      </c>
      <c r="AP15" s="273">
        <v>0</v>
      </c>
      <c r="AQ15" s="273">
        <v>0</v>
      </c>
      <c r="AR15" s="273">
        <v>0</v>
      </c>
      <c r="AS15" s="273">
        <v>0</v>
      </c>
      <c r="AT15" s="273">
        <v>0</v>
      </c>
      <c r="AU15" s="273">
        <v>0</v>
      </c>
      <c r="AV15" s="273">
        <v>0</v>
      </c>
      <c r="AW15" s="273">
        <v>0</v>
      </c>
      <c r="AX15" s="273">
        <v>0</v>
      </c>
      <c r="AY15" s="273">
        <v>0</v>
      </c>
      <c r="AZ15" s="273">
        <v>0</v>
      </c>
      <c r="BA15" s="273">
        <v>0</v>
      </c>
      <c r="BB15" s="273">
        <v>0</v>
      </c>
      <c r="BC15" s="273">
        <v>0</v>
      </c>
      <c r="BD15" s="273">
        <v>0</v>
      </c>
      <c r="BE15" s="273">
        <v>0</v>
      </c>
      <c r="BF15" s="274">
        <f t="shared" si="1"/>
        <v>9</v>
      </c>
      <c r="BG15" s="273"/>
    </row>
    <row r="16" spans="1:59" s="281" customFormat="1" ht="15.75">
      <c r="A16" s="275">
        <v>4</v>
      </c>
      <c r="B16" s="276" t="s">
        <v>153</v>
      </c>
      <c r="C16" s="273">
        <v>0</v>
      </c>
      <c r="D16" s="273">
        <v>0</v>
      </c>
      <c r="E16" s="273">
        <v>0</v>
      </c>
      <c r="F16" s="273">
        <v>0</v>
      </c>
      <c r="G16" s="273">
        <v>0</v>
      </c>
      <c r="H16" s="273">
        <v>0</v>
      </c>
      <c r="I16" s="273">
        <v>0</v>
      </c>
      <c r="J16" s="273">
        <v>0</v>
      </c>
      <c r="K16" s="273">
        <v>0</v>
      </c>
      <c r="L16" s="273">
        <v>0</v>
      </c>
      <c r="M16" s="273">
        <v>0</v>
      </c>
      <c r="N16" s="273">
        <v>0</v>
      </c>
      <c r="O16" s="273">
        <v>0</v>
      </c>
      <c r="P16" s="273">
        <v>0</v>
      </c>
      <c r="Q16" s="273">
        <v>0</v>
      </c>
      <c r="R16" s="273">
        <v>0</v>
      </c>
      <c r="S16" s="273">
        <v>0</v>
      </c>
      <c r="T16" s="273">
        <v>0</v>
      </c>
      <c r="U16" s="273">
        <v>0</v>
      </c>
      <c r="V16" s="273">
        <v>0</v>
      </c>
      <c r="W16" s="273">
        <v>0</v>
      </c>
      <c r="X16" s="273">
        <v>0</v>
      </c>
      <c r="Y16" s="273">
        <v>0</v>
      </c>
      <c r="Z16" s="273">
        <v>0</v>
      </c>
      <c r="AA16" s="273">
        <v>0</v>
      </c>
      <c r="AB16" s="273">
        <v>0</v>
      </c>
      <c r="AC16" s="273">
        <v>0</v>
      </c>
      <c r="AD16" s="273">
        <v>0</v>
      </c>
      <c r="AE16" s="274">
        <f t="shared" si="0"/>
        <v>0</v>
      </c>
      <c r="AF16" s="273">
        <v>0</v>
      </c>
      <c r="AG16" s="273">
        <v>0</v>
      </c>
      <c r="AH16" s="273">
        <v>0</v>
      </c>
      <c r="AI16" s="273">
        <v>0</v>
      </c>
      <c r="AJ16" s="273">
        <v>0</v>
      </c>
      <c r="AK16" s="273">
        <v>0</v>
      </c>
      <c r="AL16" s="273">
        <v>0</v>
      </c>
      <c r="AM16" s="273">
        <v>0</v>
      </c>
      <c r="AN16" s="273">
        <v>0</v>
      </c>
      <c r="AO16" s="273">
        <v>0</v>
      </c>
      <c r="AP16" s="273">
        <v>0</v>
      </c>
      <c r="AQ16" s="273">
        <v>0</v>
      </c>
      <c r="AR16" s="273">
        <v>0</v>
      </c>
      <c r="AS16" s="273">
        <v>0</v>
      </c>
      <c r="AT16" s="273">
        <v>0</v>
      </c>
      <c r="AU16" s="273">
        <v>0</v>
      </c>
      <c r="AV16" s="273">
        <v>0</v>
      </c>
      <c r="AW16" s="273">
        <v>0</v>
      </c>
      <c r="AX16" s="273">
        <v>0</v>
      </c>
      <c r="AY16" s="273">
        <v>0</v>
      </c>
      <c r="AZ16" s="273">
        <v>0</v>
      </c>
      <c r="BA16" s="273">
        <v>0</v>
      </c>
      <c r="BB16" s="273">
        <v>0</v>
      </c>
      <c r="BC16" s="273">
        <v>0</v>
      </c>
      <c r="BD16" s="273">
        <v>0</v>
      </c>
      <c r="BE16" s="273">
        <v>0</v>
      </c>
      <c r="BF16" s="274">
        <f t="shared" si="1"/>
        <v>0</v>
      </c>
      <c r="BG16" s="273">
        <v>0</v>
      </c>
    </row>
    <row r="17" spans="1:59" s="281" customFormat="1" ht="19.5" customHeight="1">
      <c r="A17" s="271">
        <v>5</v>
      </c>
      <c r="B17" s="272" t="s">
        <v>154</v>
      </c>
      <c r="C17" s="283">
        <v>0</v>
      </c>
      <c r="D17" s="283">
        <v>0</v>
      </c>
      <c r="E17" s="283">
        <v>2</v>
      </c>
      <c r="F17" s="283">
        <v>2</v>
      </c>
      <c r="G17" s="283">
        <v>4</v>
      </c>
      <c r="H17" s="283">
        <v>0</v>
      </c>
      <c r="I17" s="283">
        <v>0</v>
      </c>
      <c r="J17" s="283">
        <v>0</v>
      </c>
      <c r="K17" s="283">
        <v>0</v>
      </c>
      <c r="L17" s="283">
        <v>0</v>
      </c>
      <c r="M17" s="283">
        <v>0</v>
      </c>
      <c r="N17" s="283">
        <v>0</v>
      </c>
      <c r="O17" s="283">
        <v>0</v>
      </c>
      <c r="P17" s="283">
        <v>0</v>
      </c>
      <c r="Q17" s="283">
        <v>0</v>
      </c>
      <c r="R17" s="283">
        <v>0</v>
      </c>
      <c r="S17" s="283">
        <v>0</v>
      </c>
      <c r="T17" s="283">
        <v>0</v>
      </c>
      <c r="U17" s="283">
        <v>0</v>
      </c>
      <c r="V17" s="283">
        <v>0</v>
      </c>
      <c r="W17" s="283">
        <v>0</v>
      </c>
      <c r="X17" s="283">
        <v>0</v>
      </c>
      <c r="Y17" s="283">
        <v>0</v>
      </c>
      <c r="Z17" s="283">
        <v>0</v>
      </c>
      <c r="AA17" s="283">
        <v>0</v>
      </c>
      <c r="AB17" s="283">
        <v>0</v>
      </c>
      <c r="AC17" s="283">
        <v>0</v>
      </c>
      <c r="AD17" s="283">
        <v>8</v>
      </c>
      <c r="AE17" s="274">
        <f t="shared" si="0"/>
        <v>8</v>
      </c>
      <c r="AF17" s="283">
        <v>0</v>
      </c>
      <c r="AG17" s="283">
        <v>1</v>
      </c>
      <c r="AH17" s="283">
        <v>35</v>
      </c>
      <c r="AI17" s="283">
        <v>53</v>
      </c>
      <c r="AJ17" s="283">
        <v>60</v>
      </c>
      <c r="AK17" s="283">
        <v>0</v>
      </c>
      <c r="AL17" s="283">
        <v>0</v>
      </c>
      <c r="AM17" s="283">
        <v>0</v>
      </c>
      <c r="AN17" s="283">
        <v>0</v>
      </c>
      <c r="AO17" s="283">
        <v>0</v>
      </c>
      <c r="AP17" s="283">
        <v>0</v>
      </c>
      <c r="AQ17" s="283">
        <v>0</v>
      </c>
      <c r="AR17" s="283">
        <v>0</v>
      </c>
      <c r="AS17" s="283">
        <v>3</v>
      </c>
      <c r="AT17" s="283">
        <v>3</v>
      </c>
      <c r="AU17" s="283">
        <v>21</v>
      </c>
      <c r="AV17" s="283">
        <v>2</v>
      </c>
      <c r="AW17" s="283">
        <v>2</v>
      </c>
      <c r="AX17" s="283">
        <v>0</v>
      </c>
      <c r="AY17" s="283">
        <v>0</v>
      </c>
      <c r="AZ17" s="283">
        <v>32</v>
      </c>
      <c r="BA17" s="283">
        <v>0</v>
      </c>
      <c r="BB17" s="283">
        <v>0</v>
      </c>
      <c r="BC17" s="283">
        <v>1</v>
      </c>
      <c r="BD17" s="283">
        <v>0</v>
      </c>
      <c r="BE17" s="283">
        <v>0</v>
      </c>
      <c r="BF17" s="274">
        <f t="shared" si="1"/>
        <v>213</v>
      </c>
      <c r="BG17" s="273">
        <v>0</v>
      </c>
    </row>
    <row r="18" spans="1:59" s="281" customFormat="1" ht="14.25" customHeight="1">
      <c r="A18" s="275">
        <v>6</v>
      </c>
      <c r="B18" s="276" t="s">
        <v>155</v>
      </c>
      <c r="C18" s="272">
        <v>0</v>
      </c>
      <c r="D18" s="272">
        <v>0</v>
      </c>
      <c r="E18" s="272">
        <v>0</v>
      </c>
      <c r="F18" s="272">
        <v>0</v>
      </c>
      <c r="G18" s="273">
        <v>0</v>
      </c>
      <c r="H18" s="273">
        <v>0</v>
      </c>
      <c r="I18" s="272">
        <v>0</v>
      </c>
      <c r="J18" s="272">
        <v>0</v>
      </c>
      <c r="K18" s="272">
        <v>0</v>
      </c>
      <c r="L18" s="272">
        <v>0</v>
      </c>
      <c r="M18" s="272">
        <v>0</v>
      </c>
      <c r="N18" s="272">
        <v>0</v>
      </c>
      <c r="O18" s="272">
        <v>0</v>
      </c>
      <c r="P18" s="272">
        <v>0</v>
      </c>
      <c r="Q18" s="272">
        <v>0</v>
      </c>
      <c r="R18" s="272">
        <v>0</v>
      </c>
      <c r="S18" s="272">
        <v>0</v>
      </c>
      <c r="T18" s="272">
        <v>0</v>
      </c>
      <c r="U18" s="272">
        <v>0</v>
      </c>
      <c r="V18" s="272">
        <v>0</v>
      </c>
      <c r="W18" s="272">
        <v>0</v>
      </c>
      <c r="X18" s="272">
        <v>0</v>
      </c>
      <c r="Y18" s="273">
        <v>0</v>
      </c>
      <c r="Z18" s="273">
        <v>0</v>
      </c>
      <c r="AA18" s="273">
        <v>0</v>
      </c>
      <c r="AB18" s="273">
        <v>0</v>
      </c>
      <c r="AC18" s="273">
        <v>0</v>
      </c>
      <c r="AD18" s="273">
        <v>0</v>
      </c>
      <c r="AE18" s="274">
        <f t="shared" si="0"/>
        <v>0</v>
      </c>
      <c r="AF18" s="272">
        <v>0</v>
      </c>
      <c r="AG18" s="272">
        <v>0</v>
      </c>
      <c r="AH18" s="272">
        <v>0</v>
      </c>
      <c r="AI18" s="272">
        <v>0</v>
      </c>
      <c r="AJ18" s="273">
        <v>0</v>
      </c>
      <c r="AK18" s="273">
        <v>0</v>
      </c>
      <c r="AL18" s="272">
        <v>0</v>
      </c>
      <c r="AM18" s="272">
        <v>0</v>
      </c>
      <c r="AN18" s="272">
        <v>0</v>
      </c>
      <c r="AO18" s="272">
        <v>0</v>
      </c>
      <c r="AP18" s="272">
        <v>0</v>
      </c>
      <c r="AQ18" s="272">
        <v>0</v>
      </c>
      <c r="AR18" s="272">
        <v>0</v>
      </c>
      <c r="AS18" s="272">
        <v>0</v>
      </c>
      <c r="AT18" s="272">
        <v>0</v>
      </c>
      <c r="AU18" s="272">
        <v>0</v>
      </c>
      <c r="AV18" s="272">
        <v>0</v>
      </c>
      <c r="AW18" s="272">
        <v>0</v>
      </c>
      <c r="AX18" s="272">
        <v>0</v>
      </c>
      <c r="AY18" s="272">
        <v>0</v>
      </c>
      <c r="AZ18" s="273">
        <v>0</v>
      </c>
      <c r="BA18" s="273">
        <v>0</v>
      </c>
      <c r="BB18" s="273">
        <v>0</v>
      </c>
      <c r="BC18" s="273">
        <v>0</v>
      </c>
      <c r="BD18" s="273">
        <v>0</v>
      </c>
      <c r="BE18" s="273">
        <v>0</v>
      </c>
      <c r="BF18" s="274">
        <f t="shared" si="1"/>
        <v>0</v>
      </c>
      <c r="BG18" s="273">
        <v>0</v>
      </c>
    </row>
    <row r="19" spans="1:59" s="281" customFormat="1" ht="15.75">
      <c r="A19" s="271">
        <v>7</v>
      </c>
      <c r="B19" s="272" t="s">
        <v>2</v>
      </c>
      <c r="C19" s="277">
        <v>0</v>
      </c>
      <c r="D19" s="277">
        <v>0</v>
      </c>
      <c r="E19" s="277">
        <v>0</v>
      </c>
      <c r="F19" s="277">
        <v>0</v>
      </c>
      <c r="G19" s="277">
        <v>0</v>
      </c>
      <c r="H19" s="277">
        <v>0</v>
      </c>
      <c r="I19" s="277">
        <v>0</v>
      </c>
      <c r="J19" s="277">
        <v>0</v>
      </c>
      <c r="K19" s="277">
        <v>0</v>
      </c>
      <c r="L19" s="277">
        <v>0</v>
      </c>
      <c r="M19" s="277">
        <v>0</v>
      </c>
      <c r="N19" s="277">
        <v>0</v>
      </c>
      <c r="O19" s="277">
        <v>0</v>
      </c>
      <c r="P19" s="277">
        <v>0</v>
      </c>
      <c r="Q19" s="277">
        <v>0</v>
      </c>
      <c r="R19" s="277">
        <v>0</v>
      </c>
      <c r="S19" s="277">
        <v>0</v>
      </c>
      <c r="T19" s="277">
        <v>0</v>
      </c>
      <c r="U19" s="277">
        <v>0</v>
      </c>
      <c r="V19" s="277">
        <v>0</v>
      </c>
      <c r="W19" s="277">
        <v>0</v>
      </c>
      <c r="X19" s="277">
        <v>0</v>
      </c>
      <c r="Y19" s="277">
        <v>0</v>
      </c>
      <c r="Z19" s="277">
        <v>0</v>
      </c>
      <c r="AA19" s="277">
        <v>0</v>
      </c>
      <c r="AB19" s="277">
        <v>0</v>
      </c>
      <c r="AC19" s="277">
        <v>0</v>
      </c>
      <c r="AD19" s="277">
        <v>0</v>
      </c>
      <c r="AE19" s="274">
        <f t="shared" si="0"/>
        <v>0</v>
      </c>
      <c r="AF19" s="277">
        <v>0</v>
      </c>
      <c r="AG19" s="277">
        <v>4</v>
      </c>
      <c r="AH19" s="277">
        <v>12</v>
      </c>
      <c r="AI19" s="277">
        <v>31</v>
      </c>
      <c r="AJ19" s="277">
        <v>22</v>
      </c>
      <c r="AK19" s="277">
        <v>3</v>
      </c>
      <c r="AL19" s="277">
        <v>0</v>
      </c>
      <c r="AM19" s="277">
        <v>0</v>
      </c>
      <c r="AN19" s="277">
        <v>0</v>
      </c>
      <c r="AO19" s="277">
        <v>0</v>
      </c>
      <c r="AP19" s="277">
        <v>0</v>
      </c>
      <c r="AQ19" s="277">
        <v>0</v>
      </c>
      <c r="AR19" s="277">
        <v>0</v>
      </c>
      <c r="AS19" s="277">
        <v>0</v>
      </c>
      <c r="AT19" s="277">
        <v>0</v>
      </c>
      <c r="AU19" s="277">
        <v>0</v>
      </c>
      <c r="AV19" s="277">
        <v>3</v>
      </c>
      <c r="AW19" s="277">
        <v>1</v>
      </c>
      <c r="AX19" s="277">
        <v>1</v>
      </c>
      <c r="AY19" s="277">
        <v>0</v>
      </c>
      <c r="AZ19" s="277">
        <v>0</v>
      </c>
      <c r="BA19" s="277">
        <v>0</v>
      </c>
      <c r="BB19" s="277">
        <v>0</v>
      </c>
      <c r="BC19" s="277">
        <v>0</v>
      </c>
      <c r="BD19" s="277">
        <v>0</v>
      </c>
      <c r="BE19" s="277">
        <v>44</v>
      </c>
      <c r="BF19" s="274">
        <f t="shared" si="1"/>
        <v>121</v>
      </c>
      <c r="BG19" s="273">
        <v>0</v>
      </c>
    </row>
    <row r="20" spans="1:59" s="281" customFormat="1" ht="15.75">
      <c r="A20" s="275">
        <v>8</v>
      </c>
      <c r="B20" s="276" t="s">
        <v>157</v>
      </c>
      <c r="C20" s="273">
        <v>0</v>
      </c>
      <c r="D20" s="273">
        <v>0</v>
      </c>
      <c r="E20" s="273">
        <v>0</v>
      </c>
      <c r="F20" s="273">
        <v>0</v>
      </c>
      <c r="G20" s="273">
        <v>0</v>
      </c>
      <c r="H20" s="273">
        <v>0</v>
      </c>
      <c r="I20" s="273">
        <v>0</v>
      </c>
      <c r="J20" s="273">
        <v>0</v>
      </c>
      <c r="K20" s="273">
        <v>0</v>
      </c>
      <c r="L20" s="273">
        <v>0</v>
      </c>
      <c r="M20" s="273">
        <v>0</v>
      </c>
      <c r="N20" s="273">
        <v>0</v>
      </c>
      <c r="O20" s="273">
        <v>0</v>
      </c>
      <c r="P20" s="273">
        <v>0</v>
      </c>
      <c r="Q20" s="273">
        <v>0</v>
      </c>
      <c r="R20" s="273">
        <v>0</v>
      </c>
      <c r="S20" s="273">
        <v>0</v>
      </c>
      <c r="T20" s="273">
        <v>0</v>
      </c>
      <c r="U20" s="273">
        <v>0</v>
      </c>
      <c r="V20" s="273">
        <v>0</v>
      </c>
      <c r="W20" s="273">
        <v>0</v>
      </c>
      <c r="X20" s="273">
        <v>0</v>
      </c>
      <c r="Y20" s="273">
        <v>0</v>
      </c>
      <c r="Z20" s="273">
        <v>0</v>
      </c>
      <c r="AA20" s="273">
        <v>0</v>
      </c>
      <c r="AB20" s="273">
        <v>0</v>
      </c>
      <c r="AC20" s="273">
        <v>0</v>
      </c>
      <c r="AD20" s="273">
        <v>0</v>
      </c>
      <c r="AE20" s="274">
        <f t="shared" si="0"/>
        <v>0</v>
      </c>
      <c r="AF20" s="273">
        <v>0</v>
      </c>
      <c r="AG20" s="273">
        <v>0</v>
      </c>
      <c r="AH20" s="273">
        <v>0</v>
      </c>
      <c r="AI20" s="273">
        <v>0</v>
      </c>
      <c r="AJ20" s="273">
        <v>0</v>
      </c>
      <c r="AK20" s="273">
        <v>0</v>
      </c>
      <c r="AL20" s="273">
        <v>0</v>
      </c>
      <c r="AM20" s="273">
        <v>0</v>
      </c>
      <c r="AN20" s="273">
        <v>0</v>
      </c>
      <c r="AO20" s="273">
        <v>0</v>
      </c>
      <c r="AP20" s="273">
        <v>0</v>
      </c>
      <c r="AQ20" s="273">
        <v>0</v>
      </c>
      <c r="AR20" s="273">
        <v>0</v>
      </c>
      <c r="AS20" s="273">
        <v>0</v>
      </c>
      <c r="AT20" s="273">
        <v>0</v>
      </c>
      <c r="AU20" s="273">
        <v>0</v>
      </c>
      <c r="AV20" s="273">
        <v>0</v>
      </c>
      <c r="AW20" s="273">
        <v>0</v>
      </c>
      <c r="AX20" s="273">
        <v>0</v>
      </c>
      <c r="AY20" s="277">
        <v>0</v>
      </c>
      <c r="AZ20" s="277">
        <v>0</v>
      </c>
      <c r="BA20" s="277">
        <v>0</v>
      </c>
      <c r="BB20" s="277">
        <v>0</v>
      </c>
      <c r="BC20" s="277">
        <v>0</v>
      </c>
      <c r="BD20" s="277">
        <v>0</v>
      </c>
      <c r="BE20" s="273">
        <v>0</v>
      </c>
      <c r="BF20" s="274">
        <f t="shared" si="1"/>
        <v>0</v>
      </c>
      <c r="BG20" s="273">
        <v>0</v>
      </c>
    </row>
    <row r="21" spans="1:59" s="281" customFormat="1" ht="15.75" customHeight="1">
      <c r="A21" s="271">
        <v>9</v>
      </c>
      <c r="B21" s="272" t="s">
        <v>160</v>
      </c>
      <c r="C21" s="278">
        <v>0</v>
      </c>
      <c r="D21" s="279">
        <v>0</v>
      </c>
      <c r="E21" s="279">
        <v>0</v>
      </c>
      <c r="F21" s="279">
        <v>0</v>
      </c>
      <c r="G21" s="279">
        <v>0</v>
      </c>
      <c r="H21" s="279">
        <v>0</v>
      </c>
      <c r="I21" s="277">
        <v>0</v>
      </c>
      <c r="J21" s="277">
        <v>0</v>
      </c>
      <c r="K21" s="277">
        <v>0</v>
      </c>
      <c r="L21" s="277">
        <v>0</v>
      </c>
      <c r="M21" s="277">
        <v>0</v>
      </c>
      <c r="N21" s="277">
        <v>0</v>
      </c>
      <c r="O21" s="277">
        <v>0</v>
      </c>
      <c r="P21" s="277">
        <v>0</v>
      </c>
      <c r="Q21" s="277">
        <v>0</v>
      </c>
      <c r="R21" s="277">
        <v>0</v>
      </c>
      <c r="S21" s="277">
        <v>0</v>
      </c>
      <c r="T21" s="277">
        <v>0</v>
      </c>
      <c r="U21" s="277">
        <v>0</v>
      </c>
      <c r="V21" s="277">
        <v>0</v>
      </c>
      <c r="W21" s="277">
        <v>0</v>
      </c>
      <c r="X21" s="277">
        <v>0</v>
      </c>
      <c r="Y21" s="277">
        <v>0</v>
      </c>
      <c r="Z21" s="277">
        <v>0</v>
      </c>
      <c r="AA21" s="277">
        <v>0</v>
      </c>
      <c r="AB21" s="277">
        <v>0</v>
      </c>
      <c r="AC21" s="277">
        <v>0</v>
      </c>
      <c r="AD21" s="277">
        <v>0</v>
      </c>
      <c r="AE21" s="274">
        <v>0</v>
      </c>
      <c r="AF21" s="273">
        <v>0</v>
      </c>
      <c r="AG21" s="273">
        <v>0</v>
      </c>
      <c r="AH21" s="273">
        <v>17</v>
      </c>
      <c r="AI21" s="273">
        <v>11</v>
      </c>
      <c r="AJ21" s="273">
        <v>16</v>
      </c>
      <c r="AK21" s="273">
        <v>10</v>
      </c>
      <c r="AL21" s="273">
        <v>0</v>
      </c>
      <c r="AM21" s="273">
        <v>0</v>
      </c>
      <c r="AN21" s="273">
        <v>0</v>
      </c>
      <c r="AO21" s="273">
        <v>0</v>
      </c>
      <c r="AP21" s="273">
        <v>0</v>
      </c>
      <c r="AQ21" s="273">
        <v>0</v>
      </c>
      <c r="AR21" s="273">
        <v>0</v>
      </c>
      <c r="AS21" s="273">
        <v>3</v>
      </c>
      <c r="AT21" s="273">
        <v>2</v>
      </c>
      <c r="AU21" s="273">
        <v>1</v>
      </c>
      <c r="AV21" s="273">
        <v>1</v>
      </c>
      <c r="AW21" s="273">
        <v>2</v>
      </c>
      <c r="AX21" s="273">
        <v>1</v>
      </c>
      <c r="AY21" s="273">
        <v>0</v>
      </c>
      <c r="AZ21" s="277">
        <v>0</v>
      </c>
      <c r="BA21" s="277">
        <v>0</v>
      </c>
      <c r="BB21" s="277">
        <v>0</v>
      </c>
      <c r="BC21" s="277">
        <v>0</v>
      </c>
      <c r="BD21" s="277">
        <v>1</v>
      </c>
      <c r="BE21" s="277">
        <v>0</v>
      </c>
      <c r="BF21" s="274">
        <v>65</v>
      </c>
      <c r="BG21" s="273">
        <v>0</v>
      </c>
    </row>
    <row r="22" spans="1:59" s="281" customFormat="1" ht="15.75" customHeight="1">
      <c r="A22" s="275">
        <v>10</v>
      </c>
      <c r="B22" s="276" t="s">
        <v>162</v>
      </c>
      <c r="C22" s="273">
        <v>0</v>
      </c>
      <c r="D22" s="273">
        <v>0</v>
      </c>
      <c r="E22" s="273">
        <v>0</v>
      </c>
      <c r="F22" s="273">
        <v>0</v>
      </c>
      <c r="G22" s="273">
        <v>0</v>
      </c>
      <c r="H22" s="273">
        <v>0</v>
      </c>
      <c r="I22" s="273">
        <v>0</v>
      </c>
      <c r="J22" s="273">
        <v>0</v>
      </c>
      <c r="K22" s="273">
        <v>0</v>
      </c>
      <c r="L22" s="273">
        <v>0</v>
      </c>
      <c r="M22" s="273">
        <v>0</v>
      </c>
      <c r="N22" s="273">
        <v>0</v>
      </c>
      <c r="O22" s="273">
        <v>0</v>
      </c>
      <c r="P22" s="273">
        <v>0</v>
      </c>
      <c r="Q22" s="273">
        <v>0</v>
      </c>
      <c r="R22" s="273">
        <v>0</v>
      </c>
      <c r="S22" s="273">
        <v>0</v>
      </c>
      <c r="T22" s="273">
        <v>0</v>
      </c>
      <c r="U22" s="273">
        <v>0</v>
      </c>
      <c r="V22" s="273">
        <v>0</v>
      </c>
      <c r="W22" s="273">
        <v>0</v>
      </c>
      <c r="X22" s="273">
        <v>0</v>
      </c>
      <c r="Y22" s="273">
        <v>0</v>
      </c>
      <c r="Z22" s="273">
        <v>0</v>
      </c>
      <c r="AA22" s="273">
        <v>0</v>
      </c>
      <c r="AB22" s="273">
        <v>0</v>
      </c>
      <c r="AC22" s="273">
        <v>0</v>
      </c>
      <c r="AD22" s="273">
        <v>0</v>
      </c>
      <c r="AE22" s="274">
        <f>SUM(D22:AB22)</f>
        <v>0</v>
      </c>
      <c r="AF22" s="273">
        <v>0</v>
      </c>
      <c r="AG22" s="273">
        <v>0</v>
      </c>
      <c r="AH22" s="273">
        <v>0</v>
      </c>
      <c r="AI22" s="273">
        <v>0</v>
      </c>
      <c r="AJ22" s="273">
        <v>0</v>
      </c>
      <c r="AK22" s="273">
        <v>0</v>
      </c>
      <c r="AL22" s="273">
        <v>0</v>
      </c>
      <c r="AM22" s="273">
        <v>0</v>
      </c>
      <c r="AN22" s="273">
        <v>0</v>
      </c>
      <c r="AO22" s="273">
        <v>0</v>
      </c>
      <c r="AP22" s="273">
        <v>0</v>
      </c>
      <c r="AQ22" s="273">
        <v>0</v>
      </c>
      <c r="AR22" s="273">
        <v>0</v>
      </c>
      <c r="AS22" s="273">
        <v>0</v>
      </c>
      <c r="AT22" s="273">
        <v>0</v>
      </c>
      <c r="AU22" s="273">
        <v>0</v>
      </c>
      <c r="AV22" s="273">
        <v>0</v>
      </c>
      <c r="AW22" s="273">
        <v>0</v>
      </c>
      <c r="AX22" s="273">
        <v>0</v>
      </c>
      <c r="AY22" s="273">
        <v>0</v>
      </c>
      <c r="AZ22" s="273">
        <v>0</v>
      </c>
      <c r="BA22" s="273">
        <v>0</v>
      </c>
      <c r="BB22" s="273">
        <v>0</v>
      </c>
      <c r="BC22" s="273">
        <v>0</v>
      </c>
      <c r="BD22" s="273">
        <v>0</v>
      </c>
      <c r="BE22" s="273">
        <v>0</v>
      </c>
      <c r="BF22" s="274">
        <f t="shared" si="1"/>
        <v>0</v>
      </c>
      <c r="BG22" s="273">
        <v>0</v>
      </c>
    </row>
    <row r="23" spans="1:59" s="281" customFormat="1" ht="15.75" customHeight="1">
      <c r="A23" s="271">
        <v>11</v>
      </c>
      <c r="B23" s="272" t="s">
        <v>163</v>
      </c>
      <c r="C23" s="284">
        <v>0</v>
      </c>
      <c r="D23" s="284">
        <v>0</v>
      </c>
      <c r="E23" s="284">
        <v>0</v>
      </c>
      <c r="F23" s="284">
        <v>0</v>
      </c>
      <c r="G23" s="284">
        <v>0</v>
      </c>
      <c r="H23" s="284">
        <v>0</v>
      </c>
      <c r="I23" s="284">
        <v>0</v>
      </c>
      <c r="J23" s="284">
        <v>4</v>
      </c>
      <c r="K23" s="284">
        <v>0</v>
      </c>
      <c r="L23" s="284">
        <v>0</v>
      </c>
      <c r="M23" s="284">
        <v>0</v>
      </c>
      <c r="N23" s="284">
        <v>0</v>
      </c>
      <c r="O23" s="284">
        <v>0</v>
      </c>
      <c r="P23" s="284">
        <v>1</v>
      </c>
      <c r="Q23" s="284">
        <v>0</v>
      </c>
      <c r="R23" s="284">
        <v>0</v>
      </c>
      <c r="S23" s="284">
        <v>0</v>
      </c>
      <c r="T23" s="284">
        <v>0</v>
      </c>
      <c r="U23" s="284">
        <v>0</v>
      </c>
      <c r="V23" s="284">
        <v>0</v>
      </c>
      <c r="W23" s="284">
        <v>0</v>
      </c>
      <c r="X23" s="284">
        <v>0</v>
      </c>
      <c r="Y23" s="284">
        <v>0</v>
      </c>
      <c r="Z23" s="284">
        <v>0</v>
      </c>
      <c r="AA23" s="284">
        <v>0</v>
      </c>
      <c r="AB23" s="284">
        <v>0</v>
      </c>
      <c r="AC23" s="284">
        <v>1</v>
      </c>
      <c r="AD23" s="284">
        <v>4</v>
      </c>
      <c r="AE23" s="274">
        <f t="shared" ref="AE23:AE30" si="2">SUM(C23:AB23)</f>
        <v>5</v>
      </c>
      <c r="AF23" s="284">
        <v>0</v>
      </c>
      <c r="AG23" s="284">
        <v>6</v>
      </c>
      <c r="AH23" s="284">
        <v>48</v>
      </c>
      <c r="AI23" s="284">
        <v>106</v>
      </c>
      <c r="AJ23" s="284">
        <v>91</v>
      </c>
      <c r="AK23" s="284">
        <v>13</v>
      </c>
      <c r="AL23" s="284">
        <v>0</v>
      </c>
      <c r="AM23" s="284">
        <v>0</v>
      </c>
      <c r="AN23" s="284">
        <v>2</v>
      </c>
      <c r="AO23" s="284">
        <v>1</v>
      </c>
      <c r="AP23" s="284">
        <v>4</v>
      </c>
      <c r="AQ23" s="284">
        <v>0</v>
      </c>
      <c r="AR23" s="284">
        <v>0</v>
      </c>
      <c r="AS23" s="284">
        <v>10</v>
      </c>
      <c r="AT23" s="284">
        <v>4</v>
      </c>
      <c r="AU23" s="284">
        <v>3</v>
      </c>
      <c r="AV23" s="284">
        <v>12</v>
      </c>
      <c r="AW23" s="284">
        <v>2</v>
      </c>
      <c r="AX23" s="284">
        <v>2</v>
      </c>
      <c r="AY23" s="284">
        <v>0</v>
      </c>
      <c r="AZ23" s="284">
        <v>0</v>
      </c>
      <c r="BA23" s="284">
        <v>0</v>
      </c>
      <c r="BB23" s="284">
        <v>0</v>
      </c>
      <c r="BC23" s="284">
        <v>1</v>
      </c>
      <c r="BD23" s="284">
        <v>0</v>
      </c>
      <c r="BE23" s="284">
        <v>4</v>
      </c>
      <c r="BF23" s="274">
        <f t="shared" si="1"/>
        <v>309</v>
      </c>
      <c r="BG23" s="273">
        <v>0</v>
      </c>
    </row>
    <row r="24" spans="1:59" s="281" customFormat="1" ht="15.75" customHeight="1">
      <c r="A24" s="275">
        <v>12</v>
      </c>
      <c r="B24" s="276" t="s">
        <v>164</v>
      </c>
      <c r="C24" s="285">
        <v>0</v>
      </c>
      <c r="D24" s="285">
        <v>0</v>
      </c>
      <c r="E24" s="285">
        <v>0</v>
      </c>
      <c r="F24" s="285">
        <v>0</v>
      </c>
      <c r="G24" s="285">
        <v>0</v>
      </c>
      <c r="H24" s="285">
        <v>0</v>
      </c>
      <c r="I24" s="279">
        <v>0</v>
      </c>
      <c r="J24" s="279">
        <v>0</v>
      </c>
      <c r="K24" s="279">
        <v>0</v>
      </c>
      <c r="L24" s="279">
        <v>0</v>
      </c>
      <c r="M24" s="279">
        <v>0</v>
      </c>
      <c r="N24" s="279">
        <v>0</v>
      </c>
      <c r="O24" s="279">
        <v>0</v>
      </c>
      <c r="P24" s="279">
        <v>0</v>
      </c>
      <c r="Q24" s="279">
        <v>0</v>
      </c>
      <c r="R24" s="279">
        <v>0</v>
      </c>
      <c r="S24" s="279">
        <v>0</v>
      </c>
      <c r="T24" s="279">
        <v>0</v>
      </c>
      <c r="U24" s="279">
        <v>0</v>
      </c>
      <c r="V24" s="279">
        <v>0</v>
      </c>
      <c r="W24" s="279">
        <v>0</v>
      </c>
      <c r="X24" s="279">
        <v>0</v>
      </c>
      <c r="Y24" s="279">
        <v>0</v>
      </c>
      <c r="Z24" s="279">
        <v>0</v>
      </c>
      <c r="AA24" s="279">
        <v>0</v>
      </c>
      <c r="AB24" s="279">
        <v>0</v>
      </c>
      <c r="AC24" s="279">
        <v>0</v>
      </c>
      <c r="AD24" s="279">
        <v>0</v>
      </c>
      <c r="AE24" s="274">
        <f t="shared" si="2"/>
        <v>0</v>
      </c>
      <c r="AF24" s="278">
        <v>0</v>
      </c>
      <c r="AG24" s="281">
        <v>0</v>
      </c>
      <c r="AH24" s="279">
        <v>8</v>
      </c>
      <c r="AI24" s="279">
        <v>42</v>
      </c>
      <c r="AJ24" s="279">
        <v>40</v>
      </c>
      <c r="AK24" s="279">
        <v>11</v>
      </c>
      <c r="AL24" s="279">
        <v>0</v>
      </c>
      <c r="AM24" s="279">
        <v>0</v>
      </c>
      <c r="AN24" s="279">
        <v>0</v>
      </c>
      <c r="AO24" s="279">
        <v>0</v>
      </c>
      <c r="AP24" s="279">
        <v>0</v>
      </c>
      <c r="AQ24" s="279">
        <v>0</v>
      </c>
      <c r="AR24" s="279">
        <v>0</v>
      </c>
      <c r="AS24" s="279">
        <v>2</v>
      </c>
      <c r="AT24" s="279">
        <v>5</v>
      </c>
      <c r="AU24" s="279">
        <v>0</v>
      </c>
      <c r="AV24" s="279">
        <v>0</v>
      </c>
      <c r="AW24" s="279">
        <v>1</v>
      </c>
      <c r="AX24" s="279">
        <v>0</v>
      </c>
      <c r="AY24" s="279">
        <v>0</v>
      </c>
      <c r="AZ24" s="279">
        <v>0</v>
      </c>
      <c r="BA24" s="279">
        <v>0</v>
      </c>
      <c r="BB24" s="279">
        <v>0</v>
      </c>
      <c r="BC24" s="279">
        <v>0</v>
      </c>
      <c r="BD24" s="279">
        <v>0</v>
      </c>
      <c r="BE24" s="279">
        <v>0</v>
      </c>
      <c r="BF24" s="274">
        <f t="shared" si="1"/>
        <v>109</v>
      </c>
      <c r="BG24" s="273">
        <v>0</v>
      </c>
    </row>
    <row r="25" spans="1:59" s="281" customFormat="1" ht="15.75" customHeight="1">
      <c r="A25" s="271">
        <v>13</v>
      </c>
      <c r="B25" s="272" t="s">
        <v>165</v>
      </c>
      <c r="C25" s="285">
        <v>0</v>
      </c>
      <c r="D25" s="285">
        <v>0</v>
      </c>
      <c r="E25" s="285">
        <v>0</v>
      </c>
      <c r="F25" s="285">
        <v>0</v>
      </c>
      <c r="G25" s="285">
        <v>0</v>
      </c>
      <c r="H25" s="285">
        <v>0</v>
      </c>
      <c r="I25" s="273">
        <v>0</v>
      </c>
      <c r="J25" s="273">
        <v>0</v>
      </c>
      <c r="K25" s="273">
        <v>0</v>
      </c>
      <c r="L25" s="273">
        <v>0</v>
      </c>
      <c r="M25" s="273">
        <v>0</v>
      </c>
      <c r="N25" s="273">
        <v>0</v>
      </c>
      <c r="O25" s="273">
        <v>0</v>
      </c>
      <c r="P25" s="273">
        <v>0</v>
      </c>
      <c r="Q25" s="273">
        <v>0</v>
      </c>
      <c r="R25" s="273">
        <v>0</v>
      </c>
      <c r="S25" s="273">
        <v>0</v>
      </c>
      <c r="T25" s="273">
        <v>0</v>
      </c>
      <c r="U25" s="273">
        <v>0</v>
      </c>
      <c r="V25" s="273">
        <v>0</v>
      </c>
      <c r="W25" s="273">
        <v>0</v>
      </c>
      <c r="X25" s="273">
        <v>0</v>
      </c>
      <c r="Y25" s="273">
        <v>0</v>
      </c>
      <c r="Z25" s="273">
        <v>0</v>
      </c>
      <c r="AA25" s="273">
        <v>0</v>
      </c>
      <c r="AB25" s="273">
        <v>0</v>
      </c>
      <c r="AC25" s="273">
        <v>0</v>
      </c>
      <c r="AD25" s="273">
        <v>0</v>
      </c>
      <c r="AE25" s="274">
        <f t="shared" si="2"/>
        <v>0</v>
      </c>
      <c r="AF25" s="273">
        <v>0</v>
      </c>
      <c r="AG25" s="279">
        <v>0</v>
      </c>
      <c r="AH25" s="273">
        <v>0</v>
      </c>
      <c r="AI25" s="273">
        <v>0</v>
      </c>
      <c r="AJ25" s="273">
        <v>0</v>
      </c>
      <c r="AK25" s="273">
        <v>0</v>
      </c>
      <c r="AL25" s="273">
        <v>0</v>
      </c>
      <c r="AM25" s="273">
        <v>0</v>
      </c>
      <c r="AN25" s="273">
        <v>0</v>
      </c>
      <c r="AO25" s="273">
        <v>0</v>
      </c>
      <c r="AP25" s="273">
        <v>0</v>
      </c>
      <c r="AQ25" s="273">
        <v>0</v>
      </c>
      <c r="AR25" s="273">
        <v>0</v>
      </c>
      <c r="AS25" s="273">
        <v>0</v>
      </c>
      <c r="AT25" s="273">
        <v>0</v>
      </c>
      <c r="AU25" s="273">
        <v>0</v>
      </c>
      <c r="AV25" s="273">
        <v>0</v>
      </c>
      <c r="AW25" s="273">
        <v>0</v>
      </c>
      <c r="AX25" s="273">
        <v>0</v>
      </c>
      <c r="AY25" s="273">
        <v>0</v>
      </c>
      <c r="AZ25" s="273">
        <v>0</v>
      </c>
      <c r="BA25" s="273">
        <v>0</v>
      </c>
      <c r="BB25" s="273">
        <v>0</v>
      </c>
      <c r="BC25" s="273">
        <v>0</v>
      </c>
      <c r="BD25" s="273">
        <v>0</v>
      </c>
      <c r="BE25" s="273">
        <v>0</v>
      </c>
      <c r="BF25" s="274">
        <f t="shared" si="1"/>
        <v>0</v>
      </c>
      <c r="BG25" s="273">
        <v>0</v>
      </c>
    </row>
    <row r="26" spans="1:59" s="281" customFormat="1" ht="15.75" customHeight="1">
      <c r="A26" s="275">
        <v>14</v>
      </c>
      <c r="B26" s="276" t="s">
        <v>167</v>
      </c>
      <c r="C26" s="285">
        <v>0</v>
      </c>
      <c r="D26" s="285">
        <v>0</v>
      </c>
      <c r="E26" s="285">
        <v>0</v>
      </c>
      <c r="F26" s="285">
        <v>0</v>
      </c>
      <c r="G26" s="285">
        <v>0</v>
      </c>
      <c r="H26" s="285">
        <v>0</v>
      </c>
      <c r="I26" s="273">
        <v>0</v>
      </c>
      <c r="J26" s="273">
        <v>0</v>
      </c>
      <c r="K26" s="273">
        <v>0</v>
      </c>
      <c r="L26" s="273">
        <v>0</v>
      </c>
      <c r="M26" s="273">
        <v>0</v>
      </c>
      <c r="N26" s="273">
        <v>0</v>
      </c>
      <c r="O26" s="273">
        <v>0</v>
      </c>
      <c r="P26" s="273">
        <v>0</v>
      </c>
      <c r="Q26" s="273">
        <v>0</v>
      </c>
      <c r="R26" s="273">
        <v>0</v>
      </c>
      <c r="S26" s="273">
        <v>0</v>
      </c>
      <c r="T26" s="273">
        <v>0</v>
      </c>
      <c r="U26" s="273">
        <v>0</v>
      </c>
      <c r="V26" s="273">
        <v>0</v>
      </c>
      <c r="W26" s="273">
        <v>0</v>
      </c>
      <c r="X26" s="273">
        <v>0</v>
      </c>
      <c r="Y26" s="273">
        <v>0</v>
      </c>
      <c r="Z26" s="273">
        <v>0</v>
      </c>
      <c r="AA26" s="273">
        <v>0</v>
      </c>
      <c r="AB26" s="273">
        <v>0</v>
      </c>
      <c r="AC26" s="273">
        <v>0</v>
      </c>
      <c r="AD26" s="273">
        <v>0</v>
      </c>
      <c r="AE26" s="274">
        <f t="shared" si="2"/>
        <v>0</v>
      </c>
      <c r="AF26" s="273">
        <v>0</v>
      </c>
      <c r="AG26" s="281">
        <v>0</v>
      </c>
      <c r="AH26" s="273">
        <v>0</v>
      </c>
      <c r="AI26" s="273">
        <v>0</v>
      </c>
      <c r="AJ26" s="273">
        <v>0</v>
      </c>
      <c r="AK26" s="273">
        <v>0</v>
      </c>
      <c r="AL26" s="273">
        <v>0</v>
      </c>
      <c r="AM26" s="273">
        <v>0</v>
      </c>
      <c r="AN26" s="273">
        <v>0</v>
      </c>
      <c r="AO26" s="273">
        <v>0</v>
      </c>
      <c r="AP26" s="273">
        <v>0</v>
      </c>
      <c r="AQ26" s="273">
        <v>0</v>
      </c>
      <c r="AR26" s="273">
        <v>0</v>
      </c>
      <c r="AS26" s="273">
        <v>0</v>
      </c>
      <c r="AT26" s="273">
        <v>0</v>
      </c>
      <c r="AU26" s="273">
        <v>0</v>
      </c>
      <c r="AV26" s="273">
        <v>0</v>
      </c>
      <c r="AW26" s="273">
        <v>0</v>
      </c>
      <c r="AX26" s="273">
        <v>0</v>
      </c>
      <c r="AY26" s="273">
        <v>0</v>
      </c>
      <c r="AZ26" s="273">
        <v>0</v>
      </c>
      <c r="BA26" s="273">
        <v>0</v>
      </c>
      <c r="BB26" s="273">
        <v>0</v>
      </c>
      <c r="BC26" s="273">
        <v>0</v>
      </c>
      <c r="BD26" s="273">
        <v>0</v>
      </c>
      <c r="BE26" s="273">
        <v>0</v>
      </c>
      <c r="BF26" s="274">
        <f t="shared" si="1"/>
        <v>0</v>
      </c>
      <c r="BG26" s="273">
        <v>0</v>
      </c>
    </row>
    <row r="27" spans="1:59" s="281" customFormat="1" ht="15.75" customHeight="1">
      <c r="A27" s="271">
        <v>15</v>
      </c>
      <c r="B27" s="272" t="s">
        <v>168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273">
        <v>0</v>
      </c>
      <c r="I27" s="273">
        <v>0</v>
      </c>
      <c r="J27" s="273">
        <v>0</v>
      </c>
      <c r="K27" s="273">
        <v>0</v>
      </c>
      <c r="L27" s="273">
        <v>0</v>
      </c>
      <c r="M27" s="273">
        <v>0</v>
      </c>
      <c r="N27" s="273">
        <v>0</v>
      </c>
      <c r="O27" s="273">
        <v>0</v>
      </c>
      <c r="P27" s="273">
        <v>0</v>
      </c>
      <c r="Q27" s="273">
        <v>0</v>
      </c>
      <c r="R27" s="273">
        <v>0</v>
      </c>
      <c r="S27" s="273">
        <v>0</v>
      </c>
      <c r="T27" s="273">
        <v>0</v>
      </c>
      <c r="U27" s="273">
        <v>0</v>
      </c>
      <c r="V27" s="273">
        <v>0</v>
      </c>
      <c r="W27" s="273">
        <v>0</v>
      </c>
      <c r="X27" s="273">
        <v>0</v>
      </c>
      <c r="Y27" s="273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80">
        <f t="shared" si="2"/>
        <v>0</v>
      </c>
      <c r="AF27" s="273">
        <v>0</v>
      </c>
      <c r="AG27" s="273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3">
        <v>0</v>
      </c>
      <c r="AO27" s="273">
        <v>0</v>
      </c>
      <c r="AP27" s="273">
        <v>0</v>
      </c>
      <c r="AQ27" s="273">
        <v>0</v>
      </c>
      <c r="AR27" s="273">
        <v>0</v>
      </c>
      <c r="AS27" s="273">
        <v>0</v>
      </c>
      <c r="AT27" s="273">
        <v>0</v>
      </c>
      <c r="AU27" s="273">
        <v>0</v>
      </c>
      <c r="AV27" s="273">
        <v>0</v>
      </c>
      <c r="AW27" s="273">
        <v>0</v>
      </c>
      <c r="AX27" s="273">
        <v>0</v>
      </c>
      <c r="AY27" s="273">
        <v>0</v>
      </c>
      <c r="AZ27" s="273">
        <v>0</v>
      </c>
      <c r="BA27" s="273">
        <v>0</v>
      </c>
      <c r="BB27" s="273">
        <v>0</v>
      </c>
      <c r="BC27" s="273">
        <v>0</v>
      </c>
      <c r="BD27" s="273">
        <v>0</v>
      </c>
      <c r="BE27" s="273">
        <v>0</v>
      </c>
      <c r="BF27" s="274">
        <f t="shared" si="1"/>
        <v>0</v>
      </c>
      <c r="BG27" s="273">
        <v>0</v>
      </c>
    </row>
    <row r="28" spans="1:59" s="281" customFormat="1" ht="15.75" customHeight="1">
      <c r="A28" s="275">
        <v>16</v>
      </c>
      <c r="B28" s="272" t="s">
        <v>170</v>
      </c>
      <c r="C28" s="273">
        <v>0</v>
      </c>
      <c r="D28" s="273">
        <v>0</v>
      </c>
      <c r="E28" s="273">
        <v>1</v>
      </c>
      <c r="F28" s="273">
        <v>0</v>
      </c>
      <c r="G28" s="273">
        <v>0</v>
      </c>
      <c r="H28" s="273">
        <v>1</v>
      </c>
      <c r="I28" s="273">
        <v>0</v>
      </c>
      <c r="J28" s="273">
        <v>0</v>
      </c>
      <c r="K28" s="273">
        <v>0</v>
      </c>
      <c r="L28" s="273">
        <v>0</v>
      </c>
      <c r="M28" s="273">
        <v>0</v>
      </c>
      <c r="N28" s="273">
        <v>0</v>
      </c>
      <c r="O28" s="273">
        <v>0</v>
      </c>
      <c r="P28" s="273">
        <v>0</v>
      </c>
      <c r="Q28" s="273">
        <v>0</v>
      </c>
      <c r="R28" s="273">
        <v>39</v>
      </c>
      <c r="S28" s="273">
        <v>5</v>
      </c>
      <c r="T28" s="273">
        <v>0</v>
      </c>
      <c r="U28" s="273">
        <v>0</v>
      </c>
      <c r="V28" s="273">
        <v>0</v>
      </c>
      <c r="W28" s="273">
        <v>0</v>
      </c>
      <c r="X28" s="273">
        <v>0</v>
      </c>
      <c r="Y28" s="273">
        <v>0</v>
      </c>
      <c r="Z28" s="273">
        <v>0</v>
      </c>
      <c r="AA28" s="273">
        <v>0</v>
      </c>
      <c r="AB28" s="273">
        <v>0</v>
      </c>
      <c r="AC28" s="273">
        <v>46</v>
      </c>
      <c r="AD28" s="273">
        <v>0</v>
      </c>
      <c r="AE28" s="274">
        <f t="shared" si="2"/>
        <v>46</v>
      </c>
      <c r="AF28" s="273">
        <v>1</v>
      </c>
      <c r="AG28" s="273">
        <v>0</v>
      </c>
      <c r="AH28" s="273">
        <v>1</v>
      </c>
      <c r="AI28" s="273">
        <v>3</v>
      </c>
      <c r="AJ28" s="273">
        <v>2</v>
      </c>
      <c r="AK28" s="273">
        <v>0</v>
      </c>
      <c r="AL28" s="273">
        <v>0</v>
      </c>
      <c r="AM28" s="273">
        <v>0</v>
      </c>
      <c r="AN28" s="273">
        <v>0</v>
      </c>
      <c r="AO28" s="273">
        <v>0</v>
      </c>
      <c r="AP28" s="273">
        <v>0</v>
      </c>
      <c r="AQ28" s="273">
        <v>0</v>
      </c>
      <c r="AR28" s="273">
        <v>0</v>
      </c>
      <c r="AS28" s="273">
        <v>0</v>
      </c>
      <c r="AT28" s="273">
        <v>0</v>
      </c>
      <c r="AU28" s="273">
        <v>0</v>
      </c>
      <c r="AV28" s="273">
        <v>0</v>
      </c>
      <c r="AW28" s="273">
        <v>0</v>
      </c>
      <c r="AX28" s="273">
        <v>0</v>
      </c>
      <c r="AY28" s="273">
        <v>0</v>
      </c>
      <c r="AZ28" s="273">
        <v>0</v>
      </c>
      <c r="BA28" s="273">
        <v>0</v>
      </c>
      <c r="BB28" s="273">
        <v>0</v>
      </c>
      <c r="BC28" s="273">
        <v>0</v>
      </c>
      <c r="BD28" s="273">
        <v>0</v>
      </c>
      <c r="BE28" s="273">
        <v>0</v>
      </c>
      <c r="BF28" s="274">
        <f t="shared" si="1"/>
        <v>7</v>
      </c>
      <c r="BG28" s="273">
        <v>0</v>
      </c>
    </row>
    <row r="29" spans="1:59" s="281" customFormat="1" ht="15.75" customHeight="1">
      <c r="A29" s="271">
        <v>17</v>
      </c>
      <c r="B29" s="272" t="s">
        <v>260</v>
      </c>
      <c r="C29" s="273">
        <v>0</v>
      </c>
      <c r="D29" s="273">
        <v>0</v>
      </c>
      <c r="E29" s="273">
        <v>1</v>
      </c>
      <c r="F29" s="273">
        <v>1</v>
      </c>
      <c r="G29" s="273">
        <v>3</v>
      </c>
      <c r="H29" s="273">
        <v>0</v>
      </c>
      <c r="I29" s="281">
        <v>0</v>
      </c>
      <c r="J29" s="273">
        <v>0</v>
      </c>
      <c r="K29" s="273">
        <v>0</v>
      </c>
      <c r="L29" s="273">
        <v>0</v>
      </c>
      <c r="M29" s="273">
        <v>0</v>
      </c>
      <c r="N29" s="273">
        <v>0</v>
      </c>
      <c r="O29" s="281">
        <v>0</v>
      </c>
      <c r="P29" s="273">
        <v>0</v>
      </c>
      <c r="Q29" s="273">
        <v>0</v>
      </c>
      <c r="R29" s="273">
        <v>0</v>
      </c>
      <c r="S29" s="273">
        <v>0</v>
      </c>
      <c r="T29" s="273">
        <v>0</v>
      </c>
      <c r="U29" s="273">
        <v>0</v>
      </c>
      <c r="V29" s="273">
        <v>0</v>
      </c>
      <c r="W29" s="273">
        <v>0</v>
      </c>
      <c r="X29" s="273">
        <v>0</v>
      </c>
      <c r="Y29" s="273">
        <v>0</v>
      </c>
      <c r="Z29" s="273">
        <v>0</v>
      </c>
      <c r="AA29" s="273">
        <v>0</v>
      </c>
      <c r="AB29" s="273">
        <v>0</v>
      </c>
      <c r="AC29" s="273">
        <v>5</v>
      </c>
      <c r="AD29" s="273">
        <v>0</v>
      </c>
      <c r="AE29" s="274">
        <f t="shared" si="2"/>
        <v>5</v>
      </c>
      <c r="AF29" s="273">
        <v>0</v>
      </c>
      <c r="AG29" s="273">
        <v>0</v>
      </c>
      <c r="AH29" s="273">
        <v>7</v>
      </c>
      <c r="AI29" s="273">
        <v>7</v>
      </c>
      <c r="AJ29" s="273">
        <v>7</v>
      </c>
      <c r="AK29" s="273">
        <v>0</v>
      </c>
      <c r="AL29" s="273">
        <v>0</v>
      </c>
      <c r="AM29" s="273">
        <v>0</v>
      </c>
      <c r="AN29" s="273">
        <v>0</v>
      </c>
      <c r="AO29" s="273">
        <v>0</v>
      </c>
      <c r="AP29" s="273">
        <v>0</v>
      </c>
      <c r="AQ29" s="273">
        <v>0</v>
      </c>
      <c r="AR29" s="273">
        <v>0</v>
      </c>
      <c r="AS29" s="273">
        <v>0</v>
      </c>
      <c r="AT29" s="273">
        <v>0</v>
      </c>
      <c r="AU29" s="273">
        <v>0</v>
      </c>
      <c r="AV29" s="273">
        <v>0</v>
      </c>
      <c r="AW29" s="273">
        <v>0</v>
      </c>
      <c r="AX29" s="273">
        <v>1</v>
      </c>
      <c r="AY29" s="273">
        <v>0</v>
      </c>
      <c r="AZ29" s="273">
        <v>0</v>
      </c>
      <c r="BA29" s="273">
        <v>0</v>
      </c>
      <c r="BB29" s="273">
        <v>0</v>
      </c>
      <c r="BC29" s="273">
        <v>0</v>
      </c>
      <c r="BD29" s="273">
        <v>0</v>
      </c>
      <c r="BE29" s="273">
        <v>0</v>
      </c>
      <c r="BF29" s="274">
        <f t="shared" si="1"/>
        <v>22</v>
      </c>
      <c r="BG29" s="273">
        <v>0</v>
      </c>
    </row>
    <row r="30" spans="1:59" s="281" customFormat="1" ht="15.75" customHeight="1">
      <c r="A30" s="275">
        <v>18</v>
      </c>
      <c r="B30" s="272" t="s">
        <v>261</v>
      </c>
      <c r="C30" s="273">
        <v>0</v>
      </c>
      <c r="D30" s="273">
        <v>0</v>
      </c>
      <c r="E30" s="273">
        <v>0</v>
      </c>
      <c r="F30" s="273">
        <v>0</v>
      </c>
      <c r="G30" s="273">
        <v>0</v>
      </c>
      <c r="H30" s="273">
        <v>0</v>
      </c>
      <c r="I30" s="281">
        <v>0</v>
      </c>
      <c r="J30" s="273">
        <v>0</v>
      </c>
      <c r="K30" s="273">
        <v>0</v>
      </c>
      <c r="L30" s="273">
        <v>0</v>
      </c>
      <c r="M30" s="273">
        <v>0</v>
      </c>
      <c r="N30" s="273">
        <v>0</v>
      </c>
      <c r="O30" s="273">
        <v>0</v>
      </c>
      <c r="P30" s="273">
        <v>0</v>
      </c>
      <c r="Q30" s="273">
        <v>0</v>
      </c>
      <c r="R30" s="273">
        <v>0</v>
      </c>
      <c r="S30" s="273">
        <v>0</v>
      </c>
      <c r="T30" s="273">
        <v>0</v>
      </c>
      <c r="U30" s="273">
        <v>0</v>
      </c>
      <c r="V30" s="273">
        <v>0</v>
      </c>
      <c r="W30" s="273">
        <v>0</v>
      </c>
      <c r="X30" s="273">
        <v>0</v>
      </c>
      <c r="Y30" s="273">
        <v>0</v>
      </c>
      <c r="Z30" s="273">
        <v>0</v>
      </c>
      <c r="AA30" s="273">
        <v>0</v>
      </c>
      <c r="AB30" s="273">
        <v>0</v>
      </c>
      <c r="AC30" s="273">
        <v>0</v>
      </c>
      <c r="AD30" s="273">
        <v>0</v>
      </c>
      <c r="AE30" s="274">
        <f t="shared" si="2"/>
        <v>0</v>
      </c>
      <c r="AF30" s="273">
        <v>0</v>
      </c>
      <c r="AG30" s="273">
        <v>0</v>
      </c>
      <c r="AH30" s="273">
        <v>0</v>
      </c>
      <c r="AI30" s="273">
        <v>0</v>
      </c>
      <c r="AJ30" s="273">
        <v>0</v>
      </c>
      <c r="AK30" s="273">
        <v>0</v>
      </c>
      <c r="AL30" s="273">
        <v>0</v>
      </c>
      <c r="AM30" s="273">
        <v>0</v>
      </c>
      <c r="AN30" s="273">
        <v>0</v>
      </c>
      <c r="AO30" s="273">
        <v>0</v>
      </c>
      <c r="AP30" s="273">
        <v>0</v>
      </c>
      <c r="AQ30" s="273">
        <v>0</v>
      </c>
      <c r="AR30" s="273">
        <v>0</v>
      </c>
      <c r="AS30" s="273">
        <v>0</v>
      </c>
      <c r="AT30" s="273">
        <v>0</v>
      </c>
      <c r="AU30" s="273">
        <v>0</v>
      </c>
      <c r="AV30" s="273">
        <v>0</v>
      </c>
      <c r="AW30" s="273">
        <v>0</v>
      </c>
      <c r="AX30" s="273">
        <v>0</v>
      </c>
      <c r="AY30" s="273">
        <v>0</v>
      </c>
      <c r="AZ30" s="273">
        <v>0</v>
      </c>
      <c r="BA30" s="273">
        <v>0</v>
      </c>
      <c r="BB30" s="273">
        <v>0</v>
      </c>
      <c r="BC30" s="273">
        <v>0</v>
      </c>
      <c r="BD30" s="273">
        <v>0</v>
      </c>
      <c r="BE30" s="273">
        <v>0</v>
      </c>
      <c r="BF30" s="274">
        <f t="shared" si="1"/>
        <v>0</v>
      </c>
      <c r="BG30" s="273">
        <v>0</v>
      </c>
    </row>
    <row r="31" spans="1:59" s="281" customFormat="1" ht="15.75" customHeight="1">
      <c r="A31" s="388" t="s">
        <v>262</v>
      </c>
      <c r="B31" s="389"/>
      <c r="C31" s="282">
        <f t="shared" ref="C31:BG31" si="3">SUM(C13:C30)</f>
        <v>0</v>
      </c>
      <c r="D31" s="282">
        <f t="shared" si="3"/>
        <v>0</v>
      </c>
      <c r="E31" s="282">
        <f t="shared" si="3"/>
        <v>5</v>
      </c>
      <c r="F31" s="282">
        <f t="shared" si="3"/>
        <v>3</v>
      </c>
      <c r="G31" s="282">
        <f t="shared" si="3"/>
        <v>7</v>
      </c>
      <c r="H31" s="282">
        <f t="shared" si="3"/>
        <v>1</v>
      </c>
      <c r="I31" s="282">
        <f t="shared" si="3"/>
        <v>0</v>
      </c>
      <c r="J31" s="282">
        <f t="shared" si="3"/>
        <v>4</v>
      </c>
      <c r="K31" s="282">
        <f t="shared" si="3"/>
        <v>0</v>
      </c>
      <c r="L31" s="282">
        <f t="shared" si="3"/>
        <v>0</v>
      </c>
      <c r="M31" s="282">
        <f t="shared" si="3"/>
        <v>0</v>
      </c>
      <c r="N31" s="282">
        <f t="shared" si="3"/>
        <v>0</v>
      </c>
      <c r="O31" s="282">
        <f t="shared" si="3"/>
        <v>0</v>
      </c>
      <c r="P31" s="282">
        <f t="shared" si="3"/>
        <v>1</v>
      </c>
      <c r="Q31" s="282">
        <f t="shared" si="3"/>
        <v>0</v>
      </c>
      <c r="R31" s="282">
        <f t="shared" si="3"/>
        <v>39</v>
      </c>
      <c r="S31" s="282">
        <f t="shared" si="3"/>
        <v>5</v>
      </c>
      <c r="T31" s="282">
        <f t="shared" si="3"/>
        <v>0</v>
      </c>
      <c r="U31" s="282">
        <f t="shared" si="3"/>
        <v>0</v>
      </c>
      <c r="V31" s="282">
        <f t="shared" si="3"/>
        <v>0</v>
      </c>
      <c r="W31" s="282">
        <f t="shared" si="3"/>
        <v>0</v>
      </c>
      <c r="X31" s="282">
        <f t="shared" si="3"/>
        <v>0</v>
      </c>
      <c r="Y31" s="282">
        <f t="shared" si="3"/>
        <v>0</v>
      </c>
      <c r="Z31" s="282">
        <f t="shared" si="3"/>
        <v>0</v>
      </c>
      <c r="AA31" s="282">
        <f t="shared" si="3"/>
        <v>0</v>
      </c>
      <c r="AB31" s="282">
        <f t="shared" si="3"/>
        <v>0</v>
      </c>
      <c r="AC31" s="282">
        <f t="shared" si="3"/>
        <v>52</v>
      </c>
      <c r="AD31" s="282">
        <f t="shared" si="3"/>
        <v>13</v>
      </c>
      <c r="AE31" s="282">
        <f t="shared" si="3"/>
        <v>65</v>
      </c>
      <c r="AF31" s="282">
        <f t="shared" si="3"/>
        <v>1</v>
      </c>
      <c r="AG31" s="282">
        <f t="shared" si="3"/>
        <v>11</v>
      </c>
      <c r="AH31" s="282">
        <f t="shared" si="3"/>
        <v>131</v>
      </c>
      <c r="AI31" s="282">
        <f t="shared" si="3"/>
        <v>259</v>
      </c>
      <c r="AJ31" s="282">
        <f t="shared" si="3"/>
        <v>250</v>
      </c>
      <c r="AK31" s="282">
        <f t="shared" si="3"/>
        <v>40</v>
      </c>
      <c r="AL31" s="282">
        <f t="shared" si="3"/>
        <v>0</v>
      </c>
      <c r="AM31" s="282">
        <f t="shared" si="3"/>
        <v>0</v>
      </c>
      <c r="AN31" s="282">
        <f t="shared" si="3"/>
        <v>2</v>
      </c>
      <c r="AO31" s="282">
        <f t="shared" si="3"/>
        <v>1</v>
      </c>
      <c r="AP31" s="282">
        <f t="shared" si="3"/>
        <v>4</v>
      </c>
      <c r="AQ31" s="282">
        <f t="shared" si="3"/>
        <v>0</v>
      </c>
      <c r="AR31" s="282">
        <f t="shared" si="3"/>
        <v>0</v>
      </c>
      <c r="AS31" s="282">
        <f t="shared" si="3"/>
        <v>18</v>
      </c>
      <c r="AT31" s="282">
        <f t="shared" si="3"/>
        <v>14</v>
      </c>
      <c r="AU31" s="282">
        <f t="shared" si="3"/>
        <v>25</v>
      </c>
      <c r="AV31" s="282">
        <f t="shared" si="3"/>
        <v>18</v>
      </c>
      <c r="AW31" s="282">
        <f t="shared" si="3"/>
        <v>8</v>
      </c>
      <c r="AX31" s="282">
        <f t="shared" si="3"/>
        <v>5</v>
      </c>
      <c r="AY31" s="282">
        <f t="shared" si="3"/>
        <v>0</v>
      </c>
      <c r="AZ31" s="282">
        <f t="shared" si="3"/>
        <v>32</v>
      </c>
      <c r="BA31" s="282">
        <f t="shared" si="3"/>
        <v>0</v>
      </c>
      <c r="BB31" s="282">
        <f t="shared" si="3"/>
        <v>0</v>
      </c>
      <c r="BC31" s="282">
        <f t="shared" si="3"/>
        <v>2</v>
      </c>
      <c r="BD31" s="282">
        <f t="shared" si="3"/>
        <v>1</v>
      </c>
      <c r="BE31" s="282">
        <f t="shared" si="3"/>
        <v>48</v>
      </c>
      <c r="BF31" s="282">
        <f t="shared" si="3"/>
        <v>870</v>
      </c>
      <c r="BG31" s="282">
        <f t="shared" si="3"/>
        <v>0</v>
      </c>
    </row>
    <row r="32" spans="1:59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ht="15.75" customHeight="1">
      <c r="A35" s="6"/>
      <c r="B35" s="20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391"/>
      <c r="BA35" s="325"/>
      <c r="BB35" s="6"/>
      <c r="BC35" s="6"/>
      <c r="BD35" s="6"/>
      <c r="BE35" s="6"/>
      <c r="BF35" s="6"/>
      <c r="BG35" s="6"/>
    </row>
    <row r="36" spans="1:59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spans="1:59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spans="1:59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1:5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1:5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  <row r="49" spans="1:5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spans="1:5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spans="1:5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spans="1:5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spans="1:5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spans="1:5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</row>
    <row r="57" spans="1:5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</row>
    <row r="58" spans="1:5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</row>
    <row r="59" spans="1: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spans="1:5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1" spans="1:5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</row>
    <row r="62" spans="1:5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</row>
    <row r="63" spans="1:5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 spans="1:5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</row>
    <row r="65" spans="1:5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</row>
    <row r="66" spans="1:5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</row>
    <row r="67" spans="1:5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5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</row>
    <row r="69" spans="1:5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</row>
    <row r="70" spans="1:5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</row>
    <row r="71" spans="1:5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</row>
    <row r="72" spans="1:5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</row>
    <row r="73" spans="1:5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</row>
    <row r="74" spans="1:5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</row>
    <row r="75" spans="1:5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</row>
    <row r="76" spans="1:5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</row>
    <row r="77" spans="1:5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</row>
    <row r="78" spans="1:5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</row>
    <row r="79" spans="1:5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</row>
    <row r="80" spans="1:5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</row>
    <row r="81" spans="1:5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</row>
    <row r="82" spans="1:5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</row>
    <row r="83" spans="1:5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</row>
    <row r="84" spans="1:5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</row>
    <row r="85" spans="1:5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</row>
    <row r="86" spans="1:5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spans="1:5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spans="1:5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spans="1:5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spans="1:5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spans="1:5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spans="1:5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spans="1:5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</row>
    <row r="95" spans="1:5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 spans="1:5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 spans="1:5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8" spans="1:5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 spans="1:5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 spans="1:5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</row>
    <row r="101" spans="1:5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</row>
    <row r="102" spans="1:5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</row>
    <row r="103" spans="1:5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</row>
    <row r="104" spans="1:5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</row>
    <row r="105" spans="1:5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</row>
    <row r="106" spans="1:5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</row>
    <row r="107" spans="1:5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</row>
    <row r="108" spans="1:5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</row>
    <row r="109" spans="1:5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</row>
    <row r="110" spans="1:5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 spans="1:5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 spans="1:5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  <row r="113" spans="1:5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</row>
    <row r="114" spans="1:5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</row>
    <row r="115" spans="1:5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</row>
    <row r="116" spans="1:5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</row>
    <row r="117" spans="1:5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</row>
    <row r="118" spans="1:5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</row>
    <row r="119" spans="1:5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</row>
    <row r="120" spans="1:5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</row>
    <row r="121" spans="1:5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</row>
    <row r="122" spans="1:5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</row>
    <row r="123" spans="1:5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</row>
    <row r="124" spans="1:5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</row>
    <row r="125" spans="1:5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</row>
    <row r="126" spans="1:5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</row>
    <row r="127" spans="1:5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</row>
    <row r="128" spans="1:5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</row>
    <row r="129" spans="1:5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</row>
    <row r="130" spans="1:5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</row>
    <row r="131" spans="1:5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</row>
    <row r="132" spans="1:5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</row>
    <row r="133" spans="1:5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</row>
    <row r="134" spans="1:5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</row>
    <row r="135" spans="1:5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</row>
    <row r="136" spans="1:5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 spans="1:5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 spans="1:5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 spans="1:5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 spans="1:5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 spans="1:5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 spans="1:5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 spans="1:5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 spans="1:5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 spans="1:5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 spans="1:5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 spans="1:5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 spans="1:5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 spans="1:5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 spans="1:5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 spans="1:5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 spans="1:5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 spans="1:5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 spans="1:5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spans="1:5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spans="1:5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 spans="1:5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 spans="1: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 spans="1:5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 spans="1:5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 spans="1:5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spans="1:5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spans="1:5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1:5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1:5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spans="1:5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spans="1:5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spans="1:5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spans="1:5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spans="1:5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spans="1:5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spans="1:5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spans="1:5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spans="1:5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spans="1:5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spans="1:5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spans="1:5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spans="1:5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spans="1:5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spans="1:5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spans="1:5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spans="1:5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spans="1:5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spans="1:5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spans="1:5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spans="1:5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spans="1:5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1:5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1:5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1:5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spans="1:5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spans="1:5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spans="1:5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spans="1:5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spans="1:5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spans="1:5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spans="1:5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spans="1:5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spans="1:5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1:5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1:5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1:5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1:5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1:5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spans="1:5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spans="1:5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spans="1:5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spans="1:5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spans="1:5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spans="1:5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spans="1:5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 spans="1:5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 spans="1:5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 spans="1:5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 spans="1:5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 spans="1:5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 spans="1:5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 spans="1:5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 spans="1:5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 spans="1:5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 spans="1:5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 spans="1:5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 spans="1:5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 spans="1:5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 spans="1:5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 spans="1:5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spans="1:5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spans="1:5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spans="1:5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spans="1:5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spans="1:5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spans="1:5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spans="1:5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spans="1:5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spans="1:5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spans="1:5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spans="1:5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spans="1:5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spans="1:5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spans="1:5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spans="1:5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spans="1:5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spans="1:5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spans="1:5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spans="1:5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spans="1:5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spans="1:5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spans="1:5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spans="1:5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spans="1:5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spans="1:5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spans="1:5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spans="1:5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spans="1:5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spans="1:5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spans="1:5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spans="1:5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spans="1: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spans="1:5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spans="1:5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spans="1:5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spans="1:5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spans="1:5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spans="1:5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spans="1:5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spans="1:5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spans="1:5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spans="1:5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spans="1:5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spans="1:5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spans="1:5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spans="1:5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spans="1:5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spans="1:5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spans="1:5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spans="1:5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spans="1:5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spans="1:5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spans="1:5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spans="1:5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spans="1:5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spans="1:5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spans="1:5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spans="1:5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spans="1:5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spans="1:5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spans="1:5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spans="1:5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spans="1:5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spans="1:5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spans="1:5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spans="1:5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spans="1:5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spans="1:5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spans="1:5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spans="1:5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spans="1:5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spans="1:5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spans="1:5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spans="1:5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spans="1:5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spans="1:5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spans="1:5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spans="1:5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spans="1:5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spans="1:5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spans="1:5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spans="1:5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spans="1:5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spans="1:5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spans="1:5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spans="1:5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spans="1:5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spans="1:5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spans="1:5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spans="1:5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spans="1:5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spans="1:5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spans="1:5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spans="1:5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spans="1:5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spans="1:5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spans="1:5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spans="1:5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spans="1:5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spans="1:5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spans="1:5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spans="1:5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spans="1:5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spans="1:5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spans="1:5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spans="1:5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spans="1:5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spans="1:5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spans="1:5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spans="1:5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spans="1:5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spans="1:5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spans="1:5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spans="1:5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spans="1:5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spans="1:5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spans="1:5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spans="1:5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spans="1:5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spans="1:5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spans="1:5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spans="1:5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spans="1:5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spans="1:5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spans="1:5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spans="1:5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spans="1:5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spans="1:5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spans="1:5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spans="1:5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spans="1:5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spans="1: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spans="1:5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spans="1:5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spans="1:5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spans="1:5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spans="1:5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spans="1:5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spans="1:5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spans="1:5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spans="1:5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spans="1:5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spans="1:5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spans="1:5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spans="1:5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spans="1:5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spans="1:5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spans="1:5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spans="1:5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spans="1:5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spans="1:5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spans="1:5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 spans="1:5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 spans="1:5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 spans="1:5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 spans="1:5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 spans="1:5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 spans="1:5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 spans="1:5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 spans="1:5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 spans="1:5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 spans="1:5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 spans="1:5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 spans="1:5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 spans="1:5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 spans="1:5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 spans="1:5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 spans="1:5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 spans="1:5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 spans="1:5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 spans="1:5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 spans="1:5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 spans="1:5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 spans="1:5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 spans="1:5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 spans="1:5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 spans="1:5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 spans="1:5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 spans="1:5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 spans="1:5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 spans="1:5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 spans="1:5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 spans="1:5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 spans="1:5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 spans="1:5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 spans="1:5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 spans="1:5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 spans="1:5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 spans="1:5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 spans="1:5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 spans="1:5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 spans="1:5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 spans="1:5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 spans="1:5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 spans="1:5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 spans="1:5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 spans="1:5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 spans="1:5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 spans="1:5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 spans="1:5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 spans="1:5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 spans="1:5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 spans="1:5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 spans="1:5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 spans="1:5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 spans="1:5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 spans="1:5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 spans="1:5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 spans="1:5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 spans="1:5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 spans="1:5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 spans="1:5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 spans="1:5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 spans="1:5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 spans="1:5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 spans="1:5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 spans="1:5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 spans="1:5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 spans="1:5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 spans="1:5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 spans="1:5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 spans="1:5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 spans="1:5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 spans="1:5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 spans="1:5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 spans="1:5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 spans="1:5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 spans="1:5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 spans="1:5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 spans="1:5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 spans="1:5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 spans="1: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 spans="1:5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 spans="1:5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 spans="1:5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 spans="1:5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 spans="1:5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 spans="1:5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 spans="1:5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 spans="1:5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 spans="1:5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 spans="1:5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 spans="1:5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 spans="1:5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 spans="1:5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 spans="1:5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 spans="1:5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 spans="1:5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 spans="1:5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 spans="1:5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 spans="1:5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 spans="1:5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 spans="1:5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 spans="1:5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 spans="1:5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 spans="1:5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 spans="1:5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 spans="1:5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 spans="1:5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 spans="1:5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 spans="1:5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 spans="1:5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 spans="1:5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 spans="1:5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 spans="1:5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 spans="1:5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 spans="1:5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 spans="1:5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 spans="1:5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 spans="1:5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 spans="1:5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 spans="1:5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 spans="1:5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 spans="1:5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 spans="1:5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 spans="1:5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 spans="1:5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 spans="1:5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 spans="1:5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 spans="1:5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 spans="1:5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 spans="1:5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 spans="1:5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 spans="1:5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 spans="1:5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 spans="1:5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 spans="1:5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 spans="1:5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 spans="1:5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 spans="1:5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 spans="1:5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 spans="1:5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 spans="1:5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 spans="1:5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 spans="1:5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 spans="1:5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 spans="1:5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 spans="1:5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 spans="1:5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 spans="1:5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 spans="1:5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 spans="1:5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 spans="1:5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 spans="1:5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 spans="1:5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 spans="1:5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 spans="1:5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 spans="1:5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 spans="1:5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 spans="1:5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 spans="1:5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 spans="1:5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 spans="1:5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 spans="1:5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 spans="1:5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 spans="1:5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 spans="1:5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 spans="1:5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 spans="1:5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 spans="1:5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 spans="1:5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 spans="1:5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 spans="1:5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 spans="1:5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 spans="1:5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 spans="1:5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 spans="1:5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 spans="1:5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 spans="1:5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 spans="1:5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 spans="1:5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 spans="1: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 spans="1:5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 spans="1:5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 spans="1:5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 spans="1:5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 spans="1:5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 spans="1:5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 spans="1:5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 spans="1:5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 spans="1:5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 spans="1:5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 spans="1:5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 spans="1:5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 spans="1:5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 spans="1:5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 spans="1:5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 spans="1:5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 spans="1:5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 spans="1:5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 spans="1:5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 spans="1:5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 spans="1:5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 spans="1:5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 spans="1:5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 spans="1:5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 spans="1:5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 spans="1:5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 spans="1:5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 spans="1:5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 spans="1:5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 spans="1:5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 spans="1:5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 spans="1:5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 spans="1:5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 spans="1:5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 spans="1:5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 spans="1:5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 spans="1:5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 spans="1:5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 spans="1:5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 spans="1:5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 spans="1:5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 spans="1:5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 spans="1:5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 spans="1:5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 spans="1:5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 spans="1:5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 spans="1:5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 spans="1:5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 spans="1:5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 spans="1:5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 spans="1:5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 spans="1:5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 spans="1:5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 spans="1:5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 spans="1:5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 spans="1:5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 spans="1:5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 spans="1:5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 spans="1:5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 spans="1:5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 spans="1:5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 spans="1:5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 spans="1:5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 spans="1:5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 spans="1:5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 spans="1:5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 spans="1:5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  <row r="627" spans="1:5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</row>
    <row r="628" spans="1:5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</row>
    <row r="629" spans="1:5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</row>
    <row r="630" spans="1:5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</row>
    <row r="631" spans="1:5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</row>
    <row r="632" spans="1:5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</row>
    <row r="633" spans="1:5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</row>
    <row r="634" spans="1:5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</row>
    <row r="635" spans="1:5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</row>
    <row r="636" spans="1:5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</row>
    <row r="637" spans="1:5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</row>
    <row r="638" spans="1:5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</row>
    <row r="639" spans="1:5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</row>
    <row r="640" spans="1:5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</row>
    <row r="641" spans="1:5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</row>
    <row r="642" spans="1:5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</row>
    <row r="643" spans="1:5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</row>
    <row r="644" spans="1:5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</row>
    <row r="645" spans="1:5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</row>
    <row r="646" spans="1:5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</row>
    <row r="647" spans="1:5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</row>
    <row r="648" spans="1:5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</row>
    <row r="649" spans="1:5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</row>
    <row r="650" spans="1:5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</row>
    <row r="651" spans="1:5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</row>
    <row r="652" spans="1:5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</row>
    <row r="653" spans="1:5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</row>
    <row r="654" spans="1:5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</row>
    <row r="655" spans="1:5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</row>
    <row r="656" spans="1:5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</row>
    <row r="657" spans="1:5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</row>
    <row r="658" spans="1:5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</row>
    <row r="659" spans="1: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</row>
    <row r="660" spans="1:5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</row>
    <row r="661" spans="1:5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</row>
    <row r="662" spans="1:5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</row>
    <row r="663" spans="1:5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</row>
    <row r="664" spans="1:5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</row>
    <row r="665" spans="1:5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</row>
    <row r="666" spans="1:5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</row>
    <row r="667" spans="1:5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</row>
    <row r="668" spans="1:5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</row>
    <row r="669" spans="1:5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</row>
    <row r="670" spans="1:5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</row>
    <row r="671" spans="1:5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</row>
    <row r="672" spans="1:5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</row>
    <row r="673" spans="1:5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</row>
    <row r="674" spans="1:5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</row>
    <row r="675" spans="1:5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</row>
    <row r="676" spans="1:5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</row>
    <row r="677" spans="1:5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</row>
    <row r="678" spans="1:5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</row>
    <row r="679" spans="1:5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</row>
    <row r="680" spans="1:5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</row>
    <row r="681" spans="1:5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</row>
    <row r="682" spans="1:5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</row>
    <row r="683" spans="1:5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</row>
    <row r="684" spans="1:5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</row>
    <row r="685" spans="1:5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</row>
    <row r="686" spans="1:5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</row>
    <row r="687" spans="1:5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</row>
    <row r="688" spans="1:5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</row>
    <row r="689" spans="1:5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</row>
    <row r="690" spans="1:5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</row>
    <row r="691" spans="1:5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</row>
    <row r="692" spans="1:5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</row>
    <row r="693" spans="1:5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</row>
    <row r="694" spans="1:5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</row>
    <row r="695" spans="1:5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</row>
    <row r="696" spans="1:5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</row>
    <row r="697" spans="1:5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</row>
    <row r="698" spans="1:5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</row>
    <row r="699" spans="1:5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</row>
    <row r="700" spans="1:5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</row>
    <row r="701" spans="1:5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</row>
    <row r="702" spans="1:5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</row>
    <row r="703" spans="1:5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</row>
    <row r="704" spans="1:5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</row>
    <row r="705" spans="1:5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</row>
    <row r="706" spans="1:5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</row>
    <row r="707" spans="1:5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</row>
    <row r="708" spans="1:5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</row>
    <row r="709" spans="1:5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</row>
    <row r="710" spans="1:5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</row>
    <row r="711" spans="1:5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</row>
    <row r="712" spans="1:5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</row>
    <row r="713" spans="1:5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</row>
    <row r="714" spans="1:5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</row>
    <row r="715" spans="1:5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</row>
    <row r="716" spans="1:5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</row>
    <row r="717" spans="1:5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</row>
    <row r="718" spans="1:5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</row>
    <row r="719" spans="1:5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</row>
    <row r="720" spans="1:5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</row>
    <row r="721" spans="1:5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</row>
    <row r="722" spans="1:5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</row>
    <row r="723" spans="1:5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</row>
    <row r="724" spans="1:5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</row>
    <row r="725" spans="1:5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</row>
    <row r="726" spans="1:5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</row>
    <row r="727" spans="1:5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</row>
    <row r="728" spans="1:5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</row>
    <row r="729" spans="1:5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</row>
    <row r="730" spans="1:5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</row>
    <row r="731" spans="1:5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</row>
    <row r="732" spans="1:5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</row>
    <row r="733" spans="1:5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</row>
    <row r="734" spans="1:5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</row>
    <row r="735" spans="1:5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</row>
    <row r="736" spans="1:5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</row>
    <row r="737" spans="1:5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</row>
    <row r="738" spans="1:5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</row>
    <row r="739" spans="1:5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</row>
    <row r="740" spans="1:5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</row>
    <row r="741" spans="1:5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</row>
    <row r="742" spans="1:5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</row>
    <row r="743" spans="1:5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</row>
    <row r="744" spans="1:5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</row>
    <row r="745" spans="1:5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</row>
    <row r="746" spans="1:5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</row>
    <row r="747" spans="1:5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</row>
    <row r="748" spans="1:5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</row>
    <row r="749" spans="1:5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</row>
    <row r="750" spans="1:5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</row>
    <row r="751" spans="1:5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</row>
    <row r="752" spans="1:5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</row>
    <row r="753" spans="1:5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</row>
    <row r="754" spans="1:5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</row>
    <row r="755" spans="1:5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</row>
    <row r="756" spans="1:5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</row>
    <row r="757" spans="1:5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</row>
    <row r="758" spans="1:5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</row>
    <row r="759" spans="1: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</row>
    <row r="760" spans="1:5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</row>
    <row r="761" spans="1:5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</row>
    <row r="762" spans="1:5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</row>
    <row r="763" spans="1:5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</row>
    <row r="764" spans="1:5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</row>
    <row r="765" spans="1:5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</row>
    <row r="766" spans="1:5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</row>
    <row r="767" spans="1:5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</row>
    <row r="768" spans="1:5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</row>
    <row r="769" spans="1:5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</row>
    <row r="770" spans="1:5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</row>
    <row r="771" spans="1:5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</row>
    <row r="772" spans="1:5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</row>
    <row r="773" spans="1:5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</row>
    <row r="774" spans="1:5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</row>
    <row r="775" spans="1:5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</row>
    <row r="776" spans="1:5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</row>
    <row r="777" spans="1:5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</row>
    <row r="778" spans="1:5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</row>
    <row r="779" spans="1:5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</row>
    <row r="780" spans="1:5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</row>
    <row r="781" spans="1:5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</row>
    <row r="782" spans="1:5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</row>
    <row r="783" spans="1:5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</row>
    <row r="784" spans="1:5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</row>
    <row r="785" spans="1:5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</row>
    <row r="786" spans="1:5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</row>
    <row r="787" spans="1:5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</row>
    <row r="788" spans="1:5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</row>
    <row r="789" spans="1:5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</row>
    <row r="790" spans="1:5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</row>
    <row r="791" spans="1:5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</row>
    <row r="792" spans="1:5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</row>
    <row r="793" spans="1:5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</row>
    <row r="794" spans="1:5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</row>
    <row r="795" spans="1:5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</row>
    <row r="796" spans="1:5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</row>
    <row r="797" spans="1:5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</row>
    <row r="798" spans="1:5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</row>
    <row r="799" spans="1:5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</row>
    <row r="800" spans="1:5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</row>
    <row r="801" spans="1:5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</row>
    <row r="802" spans="1:5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</row>
    <row r="803" spans="1:5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</row>
    <row r="804" spans="1:5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</row>
    <row r="805" spans="1:5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</row>
    <row r="806" spans="1:5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</row>
    <row r="807" spans="1:5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</row>
    <row r="808" spans="1:5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</row>
    <row r="809" spans="1:5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</row>
    <row r="810" spans="1:5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</row>
    <row r="811" spans="1:5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</row>
    <row r="812" spans="1:5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</row>
    <row r="813" spans="1:5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</row>
    <row r="814" spans="1:5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</row>
    <row r="815" spans="1:5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</row>
    <row r="816" spans="1:5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</row>
    <row r="817" spans="1:5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</row>
    <row r="818" spans="1:5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</row>
    <row r="819" spans="1:5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</row>
    <row r="820" spans="1:5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</row>
    <row r="821" spans="1:5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</row>
    <row r="822" spans="1:5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</row>
    <row r="823" spans="1:5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</row>
    <row r="824" spans="1:5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</row>
    <row r="825" spans="1:5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</row>
    <row r="826" spans="1:5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</row>
    <row r="827" spans="1:5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</row>
    <row r="828" spans="1:5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</row>
    <row r="829" spans="1:5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</row>
    <row r="830" spans="1:5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</row>
    <row r="831" spans="1:5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</row>
    <row r="832" spans="1:5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</row>
    <row r="833" spans="1:5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</row>
    <row r="834" spans="1:5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</row>
    <row r="835" spans="1:5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</row>
    <row r="836" spans="1:5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</row>
    <row r="837" spans="1:5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</row>
    <row r="838" spans="1:5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</row>
    <row r="839" spans="1:5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</row>
    <row r="840" spans="1:5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</row>
    <row r="841" spans="1:5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</row>
    <row r="842" spans="1:5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</row>
    <row r="843" spans="1:5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</row>
    <row r="844" spans="1:5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</row>
    <row r="845" spans="1:5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</row>
    <row r="846" spans="1:5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</row>
    <row r="847" spans="1:5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</row>
    <row r="848" spans="1:5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</row>
    <row r="849" spans="1:5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</row>
    <row r="850" spans="1:5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</row>
    <row r="851" spans="1:5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</row>
    <row r="852" spans="1:5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</row>
    <row r="853" spans="1:5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</row>
    <row r="854" spans="1:5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</row>
    <row r="855" spans="1:5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</row>
    <row r="856" spans="1:5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</row>
    <row r="857" spans="1:5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</row>
    <row r="858" spans="1:5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</row>
    <row r="859" spans="1: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</row>
    <row r="860" spans="1:5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</row>
    <row r="861" spans="1:5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</row>
    <row r="862" spans="1:5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</row>
    <row r="863" spans="1:5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</row>
    <row r="864" spans="1:5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</row>
    <row r="865" spans="1:5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</row>
    <row r="866" spans="1:5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</row>
    <row r="867" spans="1:5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</row>
    <row r="868" spans="1:5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</row>
    <row r="869" spans="1:5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</row>
    <row r="870" spans="1:5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</row>
    <row r="871" spans="1:5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</row>
    <row r="872" spans="1:5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</row>
    <row r="873" spans="1:5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</row>
    <row r="874" spans="1:5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</row>
    <row r="875" spans="1:5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</row>
    <row r="876" spans="1:5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</row>
    <row r="877" spans="1:5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</row>
    <row r="878" spans="1:5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</row>
    <row r="879" spans="1:5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</row>
    <row r="880" spans="1:5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</row>
    <row r="881" spans="1:5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</row>
    <row r="882" spans="1:5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</row>
    <row r="883" spans="1:5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</row>
    <row r="884" spans="1:5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</row>
    <row r="885" spans="1:5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</row>
    <row r="886" spans="1:5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</row>
    <row r="887" spans="1:5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</row>
    <row r="888" spans="1:5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</row>
    <row r="889" spans="1:5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</row>
    <row r="890" spans="1:5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</row>
    <row r="891" spans="1:5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</row>
    <row r="892" spans="1:5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</row>
    <row r="893" spans="1:5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</row>
    <row r="894" spans="1:5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</row>
    <row r="895" spans="1:5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</row>
    <row r="896" spans="1:5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</row>
    <row r="897" spans="1:5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</row>
    <row r="898" spans="1:5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</row>
    <row r="899" spans="1:5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</row>
    <row r="900" spans="1:5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</row>
    <row r="901" spans="1:5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</row>
    <row r="902" spans="1:5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</row>
    <row r="903" spans="1:5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</row>
    <row r="904" spans="1:5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</row>
    <row r="905" spans="1:5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</row>
    <row r="906" spans="1:5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</row>
    <row r="907" spans="1:5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</row>
    <row r="908" spans="1:5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</row>
    <row r="909" spans="1:5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</row>
    <row r="910" spans="1:5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</row>
    <row r="911" spans="1:5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</row>
    <row r="912" spans="1:5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</row>
    <row r="913" spans="1:5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</row>
    <row r="914" spans="1:5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</row>
    <row r="915" spans="1:5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</row>
    <row r="916" spans="1:5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</row>
    <row r="917" spans="1:5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</row>
    <row r="918" spans="1:5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</row>
    <row r="919" spans="1:5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</row>
    <row r="920" spans="1:5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</row>
    <row r="921" spans="1:5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</row>
    <row r="922" spans="1:5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</row>
    <row r="923" spans="1:5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</row>
    <row r="924" spans="1:5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</row>
    <row r="925" spans="1:5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</row>
    <row r="926" spans="1:5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</row>
    <row r="927" spans="1:5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</row>
    <row r="928" spans="1:5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</row>
    <row r="929" spans="1:5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</row>
    <row r="930" spans="1:5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</row>
    <row r="931" spans="1:5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</row>
    <row r="932" spans="1:5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</row>
    <row r="933" spans="1:5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</row>
    <row r="934" spans="1:5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</row>
    <row r="935" spans="1:5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</row>
    <row r="936" spans="1:5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</row>
    <row r="937" spans="1:5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</row>
    <row r="938" spans="1:5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</row>
    <row r="939" spans="1:5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</row>
    <row r="940" spans="1:5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</row>
    <row r="941" spans="1:5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</row>
    <row r="942" spans="1:5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</row>
    <row r="943" spans="1:5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</row>
    <row r="944" spans="1:5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</row>
    <row r="945" spans="1:5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</row>
    <row r="946" spans="1:5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</row>
    <row r="947" spans="1:5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</row>
    <row r="948" spans="1:5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</row>
    <row r="949" spans="1:5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</row>
    <row r="950" spans="1:5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</row>
    <row r="951" spans="1:5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</row>
    <row r="952" spans="1:5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</row>
    <row r="953" spans="1:5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</row>
    <row r="954" spans="1:5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</row>
    <row r="955" spans="1:5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</row>
    <row r="956" spans="1:5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</row>
    <row r="957" spans="1:5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</row>
    <row r="958" spans="1:5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</row>
    <row r="959" spans="1: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</row>
    <row r="960" spans="1:5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</row>
    <row r="961" spans="1:5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</row>
    <row r="962" spans="1:5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</row>
    <row r="963" spans="1:5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</row>
    <row r="964" spans="1:5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</row>
    <row r="965" spans="1:5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</row>
    <row r="966" spans="1:5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</row>
    <row r="967" spans="1:5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</row>
    <row r="968" spans="1:5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</row>
    <row r="969" spans="1:5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</row>
    <row r="970" spans="1:5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</row>
    <row r="971" spans="1:5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</row>
    <row r="972" spans="1:5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</row>
    <row r="973" spans="1:5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</row>
    <row r="974" spans="1:5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</row>
    <row r="975" spans="1:5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</row>
    <row r="976" spans="1:5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</row>
    <row r="977" spans="1:5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</row>
    <row r="978" spans="1:5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</row>
    <row r="979" spans="1:5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</row>
    <row r="980" spans="1:5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</row>
    <row r="981" spans="1:5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</row>
    <row r="982" spans="1:5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</row>
    <row r="983" spans="1:5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</row>
    <row r="984" spans="1:5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</row>
    <row r="985" spans="1:5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</row>
    <row r="986" spans="1:5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</row>
    <row r="987" spans="1:5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</row>
    <row r="988" spans="1:5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</row>
    <row r="989" spans="1:5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</row>
    <row r="990" spans="1:5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</row>
    <row r="991" spans="1:5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</row>
    <row r="992" spans="1:5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</row>
    <row r="993" spans="1:5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</row>
    <row r="994" spans="1:5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</row>
    <row r="995" spans="1:5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</row>
    <row r="996" spans="1:5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</row>
    <row r="997" spans="1:5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</row>
    <row r="998" spans="1:5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</row>
  </sheetData>
  <mergeCells count="43">
    <mergeCell ref="BF9:BF12"/>
    <mergeCell ref="BG9:BG12"/>
    <mergeCell ref="C11:F11"/>
    <mergeCell ref="N11:Q11"/>
    <mergeCell ref="R11:R12"/>
    <mergeCell ref="AD11:AD12"/>
    <mergeCell ref="AE11:AE12"/>
    <mergeCell ref="AF11:AI11"/>
    <mergeCell ref="AJ11:AJ12"/>
    <mergeCell ref="AK11:AK12"/>
    <mergeCell ref="AL11:AO11"/>
    <mergeCell ref="AU11:AU12"/>
    <mergeCell ref="AV11:AV12"/>
    <mergeCell ref="AW11:AW12"/>
    <mergeCell ref="AX11:AX12"/>
    <mergeCell ref="AY11:AY12"/>
    <mergeCell ref="BD11:BD12"/>
    <mergeCell ref="BE11:BE12"/>
    <mergeCell ref="A9:A11"/>
    <mergeCell ref="B9:B11"/>
    <mergeCell ref="C9:AE10"/>
    <mergeCell ref="AF9:BE10"/>
    <mergeCell ref="AZ11:BA11"/>
    <mergeCell ref="Y11:Y12"/>
    <mergeCell ref="Z11:Z12"/>
    <mergeCell ref="AA11:AA12"/>
    <mergeCell ref="AB11:AB12"/>
    <mergeCell ref="AC11:AC12"/>
    <mergeCell ref="S11:S12"/>
    <mergeCell ref="T11:T12"/>
    <mergeCell ref="U11:U12"/>
    <mergeCell ref="V11:V12"/>
    <mergeCell ref="AZ35:BA35"/>
    <mergeCell ref="AP11:AP12"/>
    <mergeCell ref="AQ11:AT11"/>
    <mergeCell ref="BB11:BB12"/>
    <mergeCell ref="BC11:BC12"/>
    <mergeCell ref="W11:X11"/>
    <mergeCell ref="G11:G12"/>
    <mergeCell ref="H11:H12"/>
    <mergeCell ref="A31:B31"/>
    <mergeCell ref="I11:L11"/>
    <mergeCell ref="M11:M12"/>
  </mergeCells>
  <pageMargins left="0.7" right="0.7" top="0.75" bottom="0.75" header="0" footer="0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AD1010"/>
  <sheetViews>
    <sheetView showGridLines="0" rightToLeft="1" tabSelected="1" topLeftCell="A10" workbookViewId="0">
      <selection activeCell="B24" sqref="B24"/>
    </sheetView>
  </sheetViews>
  <sheetFormatPr defaultColWidth="14.42578125" defaultRowHeight="15" customHeight="1"/>
  <cols>
    <col min="1" max="1" width="4.7109375" customWidth="1"/>
    <col min="2" max="2" width="38.42578125" customWidth="1"/>
    <col min="3" max="3" width="8.7109375" customWidth="1"/>
    <col min="4" max="4" width="10.5703125" customWidth="1"/>
    <col min="5" max="6" width="8.7109375" customWidth="1"/>
    <col min="7" max="7" width="9.7109375" customWidth="1"/>
    <col min="8" max="8" width="8.7109375" customWidth="1"/>
    <col min="9" max="9" width="13" customWidth="1"/>
    <col min="10" max="10" width="8.7109375" customWidth="1"/>
    <col min="11" max="11" width="11.42578125" customWidth="1"/>
    <col min="12" max="23" width="8.7109375" customWidth="1"/>
    <col min="24" max="24" width="10.85546875" customWidth="1"/>
    <col min="25" max="25" width="8.7109375" customWidth="1"/>
    <col min="26" max="26" width="22.5703125" customWidth="1"/>
    <col min="27" max="27" width="32.85546875" customWidth="1"/>
    <col min="28" max="28" width="26.42578125" customWidth="1"/>
    <col min="29" max="30" width="8.7109375" customWidth="1"/>
  </cols>
  <sheetData>
    <row r="1" spans="1:30">
      <c r="A1" s="7" t="s">
        <v>273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39.75" customHeight="1">
      <c r="A7" s="405" t="s">
        <v>274</v>
      </c>
      <c r="B7" s="363"/>
      <c r="C7" s="363"/>
      <c r="D7" s="363"/>
      <c r="E7" s="363"/>
      <c r="F7" s="363"/>
      <c r="G7" s="363"/>
      <c r="H7" s="363"/>
      <c r="I7" s="363"/>
      <c r="J7" s="363"/>
      <c r="K7" s="363"/>
      <c r="L7" s="363"/>
      <c r="M7" s="363"/>
      <c r="N7" s="363"/>
      <c r="O7" s="363"/>
      <c r="P7" s="363"/>
      <c r="Q7" s="363"/>
      <c r="R7" s="363"/>
      <c r="S7" s="363"/>
      <c r="T7" s="363"/>
      <c r="U7" s="363"/>
      <c r="V7" s="363"/>
      <c r="W7" s="363"/>
      <c r="X7" s="363"/>
      <c r="Y7" s="363"/>
      <c r="Z7" s="364"/>
      <c r="AA7" s="6"/>
      <c r="AB7" s="6"/>
      <c r="AC7" s="6"/>
      <c r="AD7" s="6"/>
    </row>
    <row r="8" spans="1:30" ht="48" customHeight="1">
      <c r="A8" s="406" t="s">
        <v>7</v>
      </c>
      <c r="B8" s="382"/>
      <c r="C8" s="216"/>
      <c r="D8" s="21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>
      <c r="A9" s="407" t="s">
        <v>0</v>
      </c>
      <c r="B9" s="407" t="s">
        <v>275</v>
      </c>
      <c r="C9" s="408" t="s">
        <v>276</v>
      </c>
      <c r="D9" s="312"/>
      <c r="E9" s="312"/>
      <c r="F9" s="312"/>
      <c r="G9" s="312"/>
      <c r="H9" s="312"/>
      <c r="I9" s="312"/>
      <c r="J9" s="312"/>
      <c r="K9" s="313"/>
      <c r="L9" s="408" t="s">
        <v>277</v>
      </c>
      <c r="M9" s="312"/>
      <c r="N9" s="312"/>
      <c r="O9" s="312"/>
      <c r="P9" s="313"/>
      <c r="Q9" s="409" t="s">
        <v>278</v>
      </c>
      <c r="R9" s="319"/>
      <c r="S9" s="409" t="s">
        <v>279</v>
      </c>
      <c r="T9" s="319"/>
      <c r="U9" s="409" t="s">
        <v>280</v>
      </c>
      <c r="V9" s="319"/>
      <c r="W9" s="408" t="s">
        <v>281</v>
      </c>
      <c r="X9" s="312"/>
      <c r="Y9" s="312"/>
      <c r="Z9" s="313"/>
    </row>
    <row r="10" spans="1:30" ht="27" customHeight="1">
      <c r="A10" s="295"/>
      <c r="B10" s="295"/>
      <c r="C10" s="411" t="s">
        <v>282</v>
      </c>
      <c r="D10" s="411" t="s">
        <v>283</v>
      </c>
      <c r="E10" s="411" t="s">
        <v>284</v>
      </c>
      <c r="F10" s="411" t="s">
        <v>285</v>
      </c>
      <c r="G10" s="411" t="s">
        <v>286</v>
      </c>
      <c r="H10" s="415" t="s">
        <v>287</v>
      </c>
      <c r="I10" s="312"/>
      <c r="J10" s="312"/>
      <c r="K10" s="313"/>
      <c r="L10" s="412" t="s">
        <v>288</v>
      </c>
      <c r="M10" s="412" t="s">
        <v>134</v>
      </c>
      <c r="N10" s="412" t="s">
        <v>289</v>
      </c>
      <c r="O10" s="412" t="s">
        <v>290</v>
      </c>
      <c r="P10" s="412" t="s">
        <v>291</v>
      </c>
      <c r="Q10" s="322"/>
      <c r="R10" s="323"/>
      <c r="S10" s="322"/>
      <c r="T10" s="323"/>
      <c r="U10" s="322"/>
      <c r="V10" s="323"/>
      <c r="W10" s="413" t="s">
        <v>292</v>
      </c>
      <c r="X10" s="313"/>
      <c r="Y10" s="410" t="s">
        <v>293</v>
      </c>
      <c r="Z10" s="410" t="s">
        <v>294</v>
      </c>
    </row>
    <row r="11" spans="1:30" ht="73.5" customHeight="1">
      <c r="A11" s="361"/>
      <c r="B11" s="361"/>
      <c r="C11" s="361"/>
      <c r="D11" s="361"/>
      <c r="E11" s="361"/>
      <c r="F11" s="361"/>
      <c r="G11" s="361"/>
      <c r="H11" s="217" t="s">
        <v>295</v>
      </c>
      <c r="I11" s="217" t="s">
        <v>296</v>
      </c>
      <c r="J11" s="217" t="s">
        <v>297</v>
      </c>
      <c r="K11" s="217" t="s">
        <v>298</v>
      </c>
      <c r="L11" s="361"/>
      <c r="M11" s="361"/>
      <c r="N11" s="361"/>
      <c r="O11" s="361"/>
      <c r="P11" s="361"/>
      <c r="Q11" s="218" t="s">
        <v>299</v>
      </c>
      <c r="R11" s="219" t="s">
        <v>300</v>
      </c>
      <c r="S11" s="218" t="s">
        <v>301</v>
      </c>
      <c r="T11" s="220" t="s">
        <v>300</v>
      </c>
      <c r="U11" s="218" t="s">
        <v>302</v>
      </c>
      <c r="V11" s="220" t="s">
        <v>300</v>
      </c>
      <c r="W11" s="217" t="s">
        <v>301</v>
      </c>
      <c r="X11" s="217" t="s">
        <v>303</v>
      </c>
      <c r="Y11" s="361"/>
      <c r="Z11" s="361"/>
    </row>
    <row r="12" spans="1:30" ht="23.25">
      <c r="A12" s="221">
        <v>1</v>
      </c>
      <c r="B12" s="222" t="s">
        <v>149</v>
      </c>
      <c r="C12" s="223">
        <v>0</v>
      </c>
      <c r="D12" s="224">
        <v>2</v>
      </c>
      <c r="E12" s="223">
        <v>0</v>
      </c>
      <c r="F12" s="223">
        <v>0</v>
      </c>
      <c r="G12" s="223">
        <v>0</v>
      </c>
      <c r="H12" s="224">
        <v>0</v>
      </c>
      <c r="I12" s="224">
        <v>0</v>
      </c>
      <c r="J12" s="224">
        <v>0</v>
      </c>
      <c r="K12" s="224">
        <v>0</v>
      </c>
      <c r="L12" s="224">
        <v>0</v>
      </c>
      <c r="M12" s="224">
        <v>0</v>
      </c>
      <c r="N12" s="224">
        <v>0</v>
      </c>
      <c r="O12" s="224">
        <v>0</v>
      </c>
      <c r="P12" s="224">
        <v>0</v>
      </c>
      <c r="Q12" s="224">
        <v>3</v>
      </c>
      <c r="R12" s="224">
        <v>3</v>
      </c>
      <c r="S12" s="224">
        <v>4</v>
      </c>
      <c r="T12" s="224">
        <v>1</v>
      </c>
      <c r="U12" s="224">
        <v>14</v>
      </c>
      <c r="V12" s="224">
        <v>6</v>
      </c>
      <c r="W12" s="224">
        <v>2</v>
      </c>
      <c r="X12" s="224">
        <v>0</v>
      </c>
      <c r="Y12" s="224">
        <v>0</v>
      </c>
      <c r="Z12" s="224">
        <v>5</v>
      </c>
    </row>
    <row r="13" spans="1:30" ht="20.25">
      <c r="A13" s="221">
        <v>2</v>
      </c>
      <c r="B13" s="225" t="s">
        <v>193</v>
      </c>
      <c r="C13" s="226">
        <v>1</v>
      </c>
      <c r="D13" s="226">
        <v>1</v>
      </c>
      <c r="E13" s="226">
        <v>0</v>
      </c>
      <c r="F13" s="226">
        <v>0</v>
      </c>
      <c r="G13" s="226">
        <v>0</v>
      </c>
      <c r="H13" s="226">
        <v>0</v>
      </c>
      <c r="I13" s="226">
        <v>0</v>
      </c>
      <c r="J13" s="226">
        <v>0</v>
      </c>
      <c r="K13" s="226">
        <v>0</v>
      </c>
      <c r="L13" s="226">
        <v>0</v>
      </c>
      <c r="M13" s="226">
        <v>0</v>
      </c>
      <c r="N13" s="226">
        <v>0</v>
      </c>
      <c r="O13" s="226">
        <v>0</v>
      </c>
      <c r="P13" s="226">
        <v>0</v>
      </c>
      <c r="Q13" s="226">
        <v>3</v>
      </c>
      <c r="R13" s="226">
        <v>0</v>
      </c>
      <c r="S13" s="226">
        <v>4</v>
      </c>
      <c r="T13" s="226">
        <v>1</v>
      </c>
      <c r="U13" s="226">
        <v>15</v>
      </c>
      <c r="V13" s="226">
        <v>4</v>
      </c>
      <c r="W13" s="226">
        <v>2</v>
      </c>
      <c r="X13" s="226">
        <v>0</v>
      </c>
      <c r="Y13" s="226">
        <v>0</v>
      </c>
      <c r="Z13" s="226">
        <v>6</v>
      </c>
    </row>
    <row r="14" spans="1:30" ht="20.25">
      <c r="A14" s="221">
        <v>3</v>
      </c>
      <c r="B14" s="225" t="s">
        <v>152</v>
      </c>
      <c r="C14" s="227">
        <v>1</v>
      </c>
      <c r="D14" s="227">
        <v>4</v>
      </c>
      <c r="E14" s="227">
        <v>0</v>
      </c>
      <c r="F14" s="227">
        <v>0</v>
      </c>
      <c r="G14" s="227">
        <v>0</v>
      </c>
      <c r="H14" s="227">
        <v>0</v>
      </c>
      <c r="I14" s="227">
        <v>0</v>
      </c>
      <c r="J14" s="227">
        <v>0</v>
      </c>
      <c r="K14" s="227">
        <v>0</v>
      </c>
      <c r="L14" s="227">
        <v>2</v>
      </c>
      <c r="M14" s="227">
        <v>2</v>
      </c>
      <c r="N14" s="227">
        <v>1</v>
      </c>
      <c r="O14" s="227">
        <v>0</v>
      </c>
      <c r="P14" s="227">
        <v>0</v>
      </c>
      <c r="Q14" s="227">
        <v>5</v>
      </c>
      <c r="R14" s="227">
        <v>1</v>
      </c>
      <c r="S14" s="227">
        <v>4</v>
      </c>
      <c r="T14" s="227">
        <v>0</v>
      </c>
      <c r="U14" s="227">
        <v>22</v>
      </c>
      <c r="V14" s="227">
        <v>3</v>
      </c>
      <c r="W14" s="227">
        <v>4</v>
      </c>
      <c r="X14" s="227">
        <v>0</v>
      </c>
      <c r="Y14" s="227">
        <v>3</v>
      </c>
      <c r="Z14" s="224">
        <v>5</v>
      </c>
      <c r="AA14" s="3"/>
      <c r="AB14" s="3"/>
    </row>
    <row r="15" spans="1:30" ht="20.25">
      <c r="A15" s="221">
        <v>4</v>
      </c>
      <c r="B15" s="225" t="s">
        <v>153</v>
      </c>
      <c r="C15" s="227">
        <v>0</v>
      </c>
      <c r="D15" s="227">
        <v>4</v>
      </c>
      <c r="E15" s="227">
        <v>0</v>
      </c>
      <c r="F15" s="227">
        <v>0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1</v>
      </c>
      <c r="M15" s="227">
        <v>1</v>
      </c>
      <c r="N15" s="227">
        <v>1</v>
      </c>
      <c r="O15" s="227">
        <v>0</v>
      </c>
      <c r="P15" s="227">
        <v>0</v>
      </c>
      <c r="Q15" s="227">
        <v>4</v>
      </c>
      <c r="R15" s="227">
        <v>5</v>
      </c>
      <c r="S15" s="227">
        <v>7</v>
      </c>
      <c r="T15" s="227">
        <v>0</v>
      </c>
      <c r="U15" s="227">
        <v>25</v>
      </c>
      <c r="V15" s="227">
        <v>5</v>
      </c>
      <c r="W15" s="227">
        <v>4</v>
      </c>
      <c r="X15" s="227">
        <v>0</v>
      </c>
      <c r="Y15" s="227">
        <v>3</v>
      </c>
      <c r="Z15" s="227">
        <v>8</v>
      </c>
    </row>
    <row r="16" spans="1:30" ht="23.25">
      <c r="A16" s="221">
        <v>5</v>
      </c>
      <c r="B16" s="225" t="s">
        <v>154</v>
      </c>
      <c r="C16" s="228">
        <v>0</v>
      </c>
      <c r="D16" s="228">
        <v>1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24">
        <v>0</v>
      </c>
      <c r="O16" s="224">
        <v>0</v>
      </c>
      <c r="P16" s="224">
        <v>0</v>
      </c>
      <c r="Q16" s="229">
        <v>1</v>
      </c>
      <c r="R16" s="229">
        <v>3</v>
      </c>
      <c r="S16" s="229">
        <v>4</v>
      </c>
      <c r="T16" s="229">
        <v>0</v>
      </c>
      <c r="U16" s="229">
        <v>14</v>
      </c>
      <c r="V16" s="229">
        <v>3</v>
      </c>
      <c r="W16" s="228">
        <v>3</v>
      </c>
      <c r="X16" s="228">
        <v>0</v>
      </c>
      <c r="Y16" s="228">
        <v>0</v>
      </c>
      <c r="Z16" s="224">
        <v>5</v>
      </c>
      <c r="AA16" s="230"/>
    </row>
    <row r="17" spans="1:30" ht="20.25">
      <c r="A17" s="221">
        <v>6</v>
      </c>
      <c r="B17" s="225" t="s">
        <v>155</v>
      </c>
      <c r="C17" s="228">
        <v>0</v>
      </c>
      <c r="D17" s="228">
        <v>3</v>
      </c>
      <c r="E17" s="228">
        <v>0</v>
      </c>
      <c r="F17" s="228">
        <v>0</v>
      </c>
      <c r="G17" s="228">
        <v>0</v>
      </c>
      <c r="H17" s="228">
        <v>0</v>
      </c>
      <c r="I17" s="228">
        <v>0</v>
      </c>
      <c r="J17" s="228">
        <v>0</v>
      </c>
      <c r="K17" s="228">
        <v>0</v>
      </c>
      <c r="L17" s="228">
        <v>0</v>
      </c>
      <c r="M17" s="228">
        <v>0</v>
      </c>
      <c r="N17" s="228">
        <v>0</v>
      </c>
      <c r="O17" s="228">
        <v>0</v>
      </c>
      <c r="P17" s="228">
        <v>0</v>
      </c>
      <c r="Q17" s="228">
        <v>2</v>
      </c>
      <c r="R17" s="228">
        <v>2</v>
      </c>
      <c r="S17" s="228">
        <v>3</v>
      </c>
      <c r="T17" s="228">
        <v>1</v>
      </c>
      <c r="U17" s="228">
        <v>11</v>
      </c>
      <c r="V17" s="228">
        <v>3</v>
      </c>
      <c r="W17" s="228">
        <v>3</v>
      </c>
      <c r="X17" s="228">
        <v>0</v>
      </c>
      <c r="Y17" s="228">
        <v>0</v>
      </c>
      <c r="Z17" s="224">
        <v>4</v>
      </c>
    </row>
    <row r="18" spans="1:30" ht="20.25">
      <c r="A18" s="221">
        <v>7</v>
      </c>
      <c r="B18" s="225" t="s">
        <v>2</v>
      </c>
      <c r="C18" s="228">
        <v>0</v>
      </c>
      <c r="D18" s="228">
        <v>5</v>
      </c>
      <c r="E18" s="228">
        <v>0</v>
      </c>
      <c r="F18" s="228">
        <v>0</v>
      </c>
      <c r="G18" s="228">
        <v>0</v>
      </c>
      <c r="H18" s="228">
        <v>0</v>
      </c>
      <c r="I18" s="228">
        <v>0</v>
      </c>
      <c r="J18" s="228">
        <v>0</v>
      </c>
      <c r="K18" s="228">
        <v>0</v>
      </c>
      <c r="L18" s="228">
        <v>1</v>
      </c>
      <c r="M18" s="228">
        <v>1</v>
      </c>
      <c r="N18" s="228">
        <v>2</v>
      </c>
      <c r="O18" s="228">
        <v>0</v>
      </c>
      <c r="P18" s="228">
        <v>0</v>
      </c>
      <c r="Q18" s="228">
        <v>4</v>
      </c>
      <c r="R18" s="228">
        <v>1</v>
      </c>
      <c r="S18" s="228">
        <v>4</v>
      </c>
      <c r="T18" s="228">
        <v>0</v>
      </c>
      <c r="U18" s="228">
        <v>25</v>
      </c>
      <c r="V18" s="228">
        <v>3</v>
      </c>
      <c r="W18" s="228">
        <v>6</v>
      </c>
      <c r="X18" s="228">
        <v>0</v>
      </c>
      <c r="Y18" s="228">
        <v>2</v>
      </c>
      <c r="Z18" s="224">
        <v>8</v>
      </c>
    </row>
    <row r="19" spans="1:30" ht="20.25">
      <c r="A19" s="221">
        <v>8</v>
      </c>
      <c r="B19" s="225" t="s">
        <v>157</v>
      </c>
      <c r="C19" s="231">
        <v>0</v>
      </c>
      <c r="D19" s="231">
        <v>1</v>
      </c>
      <c r="E19" s="231">
        <v>0</v>
      </c>
      <c r="F19" s="231">
        <v>0</v>
      </c>
      <c r="G19" s="231">
        <v>0</v>
      </c>
      <c r="H19" s="231">
        <v>0</v>
      </c>
      <c r="I19" s="231">
        <v>0</v>
      </c>
      <c r="J19" s="231">
        <v>0</v>
      </c>
      <c r="K19" s="231">
        <v>0</v>
      </c>
      <c r="L19" s="231">
        <v>0</v>
      </c>
      <c r="M19" s="231">
        <v>0</v>
      </c>
      <c r="N19" s="231">
        <v>0</v>
      </c>
      <c r="O19" s="231">
        <v>0</v>
      </c>
      <c r="P19" s="231">
        <v>0</v>
      </c>
      <c r="Q19" s="231">
        <v>2</v>
      </c>
      <c r="R19" s="231">
        <v>3</v>
      </c>
      <c r="S19" s="231">
        <v>2</v>
      </c>
      <c r="T19" s="231">
        <v>1</v>
      </c>
      <c r="U19" s="231">
        <v>11</v>
      </c>
      <c r="V19" s="231">
        <v>3</v>
      </c>
      <c r="W19" s="231">
        <v>3</v>
      </c>
      <c r="X19" s="231">
        <v>0</v>
      </c>
      <c r="Y19" s="231">
        <v>0</v>
      </c>
      <c r="Z19" s="232">
        <v>3</v>
      </c>
    </row>
    <row r="20" spans="1:30" ht="20.25">
      <c r="A20" s="221">
        <v>9</v>
      </c>
      <c r="B20" s="225" t="s">
        <v>160</v>
      </c>
      <c r="C20" s="228">
        <v>1</v>
      </c>
      <c r="D20" s="228">
        <v>3</v>
      </c>
      <c r="E20" s="228">
        <v>0</v>
      </c>
      <c r="F20" s="228">
        <v>0</v>
      </c>
      <c r="G20" s="228">
        <v>4</v>
      </c>
      <c r="H20" s="228">
        <v>0</v>
      </c>
      <c r="I20" s="228">
        <v>0</v>
      </c>
      <c r="J20" s="228">
        <v>1</v>
      </c>
      <c r="K20" s="228">
        <v>0</v>
      </c>
      <c r="L20" s="228">
        <v>1</v>
      </c>
      <c r="M20" s="228">
        <v>1</v>
      </c>
      <c r="N20" s="228">
        <v>1</v>
      </c>
      <c r="O20" s="228">
        <v>0</v>
      </c>
      <c r="P20" s="228">
        <v>0</v>
      </c>
      <c r="Q20" s="228">
        <v>5</v>
      </c>
      <c r="R20" s="228">
        <v>3</v>
      </c>
      <c r="S20" s="228">
        <v>6</v>
      </c>
      <c r="T20" s="228">
        <v>1</v>
      </c>
      <c r="U20" s="228">
        <v>34</v>
      </c>
      <c r="V20" s="228">
        <v>6</v>
      </c>
      <c r="W20" s="228">
        <v>4</v>
      </c>
      <c r="X20" s="228">
        <v>0</v>
      </c>
      <c r="Y20" s="228">
        <v>3</v>
      </c>
      <c r="Z20" s="224">
        <v>6</v>
      </c>
    </row>
    <row r="21" spans="1:30" ht="20.25">
      <c r="A21" s="221">
        <v>10</v>
      </c>
      <c r="B21" s="225" t="s">
        <v>162</v>
      </c>
      <c r="C21" s="233">
        <v>1</v>
      </c>
      <c r="D21" s="233">
        <v>2</v>
      </c>
      <c r="E21" s="233">
        <v>0</v>
      </c>
      <c r="F21" s="233">
        <v>0</v>
      </c>
      <c r="G21" s="233">
        <v>0</v>
      </c>
      <c r="H21" s="233">
        <v>0</v>
      </c>
      <c r="I21" s="233">
        <v>0</v>
      </c>
      <c r="J21" s="233">
        <v>0</v>
      </c>
      <c r="K21" s="233">
        <v>0</v>
      </c>
      <c r="L21" s="233">
        <v>0</v>
      </c>
      <c r="M21" s="233">
        <v>0</v>
      </c>
      <c r="N21" s="233">
        <v>0</v>
      </c>
      <c r="O21" s="233">
        <v>0</v>
      </c>
      <c r="P21" s="233">
        <v>0</v>
      </c>
      <c r="Q21" s="233">
        <v>2</v>
      </c>
      <c r="R21" s="233">
        <v>2</v>
      </c>
      <c r="S21" s="233">
        <v>3</v>
      </c>
      <c r="T21" s="233">
        <v>1</v>
      </c>
      <c r="U21" s="233">
        <v>11</v>
      </c>
      <c r="V21" s="233">
        <v>3</v>
      </c>
      <c r="W21" s="233">
        <v>2</v>
      </c>
      <c r="X21" s="233">
        <v>0</v>
      </c>
      <c r="Y21" s="233">
        <v>0</v>
      </c>
      <c r="Z21" s="227">
        <v>5</v>
      </c>
    </row>
    <row r="22" spans="1:30" ht="24.75">
      <c r="A22" s="221">
        <v>11</v>
      </c>
      <c r="B22" s="225" t="s">
        <v>163</v>
      </c>
      <c r="C22" s="270">
        <v>2</v>
      </c>
      <c r="D22" s="270">
        <v>3</v>
      </c>
      <c r="E22" s="270">
        <v>0</v>
      </c>
      <c r="F22" s="270">
        <v>0</v>
      </c>
      <c r="G22" s="270">
        <v>0</v>
      </c>
      <c r="H22" s="270">
        <v>0</v>
      </c>
      <c r="I22" s="270">
        <v>0</v>
      </c>
      <c r="J22" s="270">
        <v>0</v>
      </c>
      <c r="K22" s="270">
        <v>0</v>
      </c>
      <c r="L22" s="270">
        <v>1</v>
      </c>
      <c r="M22" s="270">
        <v>1</v>
      </c>
      <c r="N22" s="270">
        <v>0</v>
      </c>
      <c r="O22" s="270">
        <v>0</v>
      </c>
      <c r="P22" s="270">
        <v>0</v>
      </c>
      <c r="Q22" s="270">
        <v>5</v>
      </c>
      <c r="R22" s="270">
        <v>2</v>
      </c>
      <c r="S22" s="270">
        <v>6</v>
      </c>
      <c r="T22" s="270">
        <v>3</v>
      </c>
      <c r="U22" s="270">
        <v>20</v>
      </c>
      <c r="V22" s="270">
        <v>3</v>
      </c>
      <c r="W22" s="270">
        <v>3</v>
      </c>
      <c r="X22" s="270">
        <v>0</v>
      </c>
      <c r="Y22" s="270">
        <v>3</v>
      </c>
      <c r="Z22" s="270">
        <v>6</v>
      </c>
      <c r="AD22" s="118"/>
    </row>
    <row r="23" spans="1:30" ht="20.25">
      <c r="A23" s="221">
        <v>12</v>
      </c>
      <c r="B23" s="225" t="s">
        <v>164</v>
      </c>
      <c r="C23" s="224">
        <v>1</v>
      </c>
      <c r="D23" s="224">
        <v>2</v>
      </c>
      <c r="E23" s="224">
        <v>0</v>
      </c>
      <c r="F23" s="224">
        <v>0</v>
      </c>
      <c r="G23" s="224">
        <v>0</v>
      </c>
      <c r="H23" s="224">
        <v>0</v>
      </c>
      <c r="I23" s="224">
        <v>0</v>
      </c>
      <c r="J23" s="224">
        <v>0</v>
      </c>
      <c r="K23" s="224">
        <v>0</v>
      </c>
      <c r="L23" s="224">
        <v>0</v>
      </c>
      <c r="M23" s="224">
        <v>0</v>
      </c>
      <c r="N23" s="224">
        <v>0</v>
      </c>
      <c r="O23" s="224">
        <v>0</v>
      </c>
      <c r="P23" s="224">
        <v>0</v>
      </c>
      <c r="Q23" s="224">
        <v>4</v>
      </c>
      <c r="R23" s="224">
        <v>4</v>
      </c>
      <c r="S23" s="224">
        <v>5</v>
      </c>
      <c r="T23" s="224">
        <v>0</v>
      </c>
      <c r="U23" s="224">
        <v>15</v>
      </c>
      <c r="V23" s="224">
        <v>12</v>
      </c>
      <c r="W23" s="224">
        <v>3</v>
      </c>
      <c r="X23" s="224">
        <v>1</v>
      </c>
      <c r="Y23" s="224">
        <v>0</v>
      </c>
      <c r="Z23" s="224">
        <v>6</v>
      </c>
    </row>
    <row r="24" spans="1:30" ht="21.75">
      <c r="A24" s="221">
        <v>13</v>
      </c>
      <c r="B24" s="225" t="s">
        <v>165</v>
      </c>
      <c r="C24" s="234">
        <v>0</v>
      </c>
      <c r="D24" s="234">
        <v>2</v>
      </c>
      <c r="E24" s="234">
        <v>0</v>
      </c>
      <c r="F24" s="234">
        <v>0</v>
      </c>
      <c r="G24" s="234">
        <v>0</v>
      </c>
      <c r="H24" s="234">
        <v>0</v>
      </c>
      <c r="I24" s="234">
        <v>0</v>
      </c>
      <c r="J24" s="234">
        <v>0</v>
      </c>
      <c r="K24" s="234">
        <v>0</v>
      </c>
      <c r="L24" s="234">
        <v>0</v>
      </c>
      <c r="M24" s="234">
        <v>0</v>
      </c>
      <c r="N24" s="234">
        <v>0</v>
      </c>
      <c r="O24" s="234">
        <v>0</v>
      </c>
      <c r="P24" s="234">
        <v>0</v>
      </c>
      <c r="Q24" s="234">
        <v>2</v>
      </c>
      <c r="R24" s="234">
        <v>2</v>
      </c>
      <c r="S24" s="234">
        <v>2</v>
      </c>
      <c r="T24" s="234">
        <v>0</v>
      </c>
      <c r="U24" s="234">
        <v>10</v>
      </c>
      <c r="V24" s="234">
        <v>3</v>
      </c>
      <c r="W24" s="234">
        <v>2</v>
      </c>
      <c r="X24" s="234">
        <v>0</v>
      </c>
      <c r="Y24" s="234">
        <v>0</v>
      </c>
      <c r="Z24" s="234">
        <v>4</v>
      </c>
    </row>
    <row r="25" spans="1:30" ht="20.25">
      <c r="A25" s="221">
        <v>14</v>
      </c>
      <c r="B25" s="225" t="s">
        <v>167</v>
      </c>
      <c r="C25" s="227">
        <v>2</v>
      </c>
      <c r="D25" s="227">
        <v>7</v>
      </c>
      <c r="E25" s="227">
        <v>0</v>
      </c>
      <c r="F25" s="227">
        <v>0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2</v>
      </c>
      <c r="M25" s="227">
        <v>1</v>
      </c>
      <c r="N25" s="227">
        <v>2</v>
      </c>
      <c r="O25" s="227">
        <v>0</v>
      </c>
      <c r="P25" s="227">
        <v>0</v>
      </c>
      <c r="Q25" s="227">
        <v>13</v>
      </c>
      <c r="R25" s="227">
        <v>1</v>
      </c>
      <c r="S25" s="227">
        <v>8</v>
      </c>
      <c r="T25" s="227">
        <v>0</v>
      </c>
      <c r="U25" s="227">
        <v>39</v>
      </c>
      <c r="V25" s="227">
        <v>3</v>
      </c>
      <c r="W25" s="227">
        <v>4</v>
      </c>
      <c r="X25" s="227">
        <v>1</v>
      </c>
      <c r="Y25" s="227">
        <v>4</v>
      </c>
      <c r="Z25" s="227">
        <v>10</v>
      </c>
      <c r="AA25" s="4"/>
      <c r="AB25" s="4"/>
      <c r="AC25" s="4"/>
    </row>
    <row r="26" spans="1:30" ht="24" customHeight="1">
      <c r="A26" s="221">
        <v>15</v>
      </c>
      <c r="B26" s="225" t="s">
        <v>168</v>
      </c>
      <c r="C26" s="235">
        <v>0</v>
      </c>
      <c r="D26" s="235">
        <v>2</v>
      </c>
      <c r="E26" s="235">
        <v>0</v>
      </c>
      <c r="F26" s="235">
        <v>0</v>
      </c>
      <c r="G26" s="235">
        <v>0</v>
      </c>
      <c r="H26" s="235">
        <v>0</v>
      </c>
      <c r="I26" s="235">
        <v>0</v>
      </c>
      <c r="J26" s="235">
        <v>0</v>
      </c>
      <c r="K26" s="235">
        <v>0</v>
      </c>
      <c r="L26" s="235">
        <v>0</v>
      </c>
      <c r="M26" s="235">
        <v>0</v>
      </c>
      <c r="N26" s="235">
        <v>0</v>
      </c>
      <c r="O26" s="235">
        <v>0</v>
      </c>
      <c r="P26" s="235">
        <v>0</v>
      </c>
      <c r="Q26" s="235">
        <v>2</v>
      </c>
      <c r="R26" s="235">
        <v>4</v>
      </c>
      <c r="S26" s="235">
        <v>4</v>
      </c>
      <c r="T26" s="235">
        <v>0</v>
      </c>
      <c r="U26" s="235">
        <v>21</v>
      </c>
      <c r="V26" s="235">
        <v>9</v>
      </c>
      <c r="W26" s="235">
        <v>3</v>
      </c>
      <c r="X26" s="235">
        <v>0</v>
      </c>
      <c r="Y26" s="235">
        <v>0</v>
      </c>
      <c r="Z26" s="236">
        <v>6</v>
      </c>
    </row>
    <row r="27" spans="1:30" ht="20.25">
      <c r="A27" s="221">
        <v>16</v>
      </c>
      <c r="B27" s="225" t="s">
        <v>304</v>
      </c>
      <c r="C27" s="227">
        <v>0</v>
      </c>
      <c r="D27" s="227">
        <v>2</v>
      </c>
      <c r="E27" s="227">
        <v>0</v>
      </c>
      <c r="F27" s="227">
        <v>0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27">
        <v>1</v>
      </c>
      <c r="R27" s="227">
        <v>1</v>
      </c>
      <c r="S27" s="227">
        <v>2</v>
      </c>
      <c r="T27" s="227">
        <v>0</v>
      </c>
      <c r="U27" s="227">
        <v>15</v>
      </c>
      <c r="V27" s="227">
        <v>1</v>
      </c>
      <c r="W27" s="227">
        <v>1</v>
      </c>
      <c r="X27" s="227">
        <v>0</v>
      </c>
      <c r="Y27" s="227">
        <v>0</v>
      </c>
      <c r="Z27" s="227">
        <v>5</v>
      </c>
    </row>
    <row r="28" spans="1:30" ht="20.25">
      <c r="A28" s="221">
        <v>17</v>
      </c>
      <c r="B28" s="225" t="s">
        <v>213</v>
      </c>
      <c r="C28" s="227">
        <v>2</v>
      </c>
      <c r="D28" s="227">
        <v>1</v>
      </c>
      <c r="E28" s="227">
        <v>1</v>
      </c>
      <c r="F28" s="227">
        <v>0</v>
      </c>
      <c r="G28" s="227">
        <v>0</v>
      </c>
      <c r="H28" s="227">
        <v>0</v>
      </c>
      <c r="I28" s="227">
        <v>0</v>
      </c>
      <c r="J28" s="227">
        <v>0</v>
      </c>
      <c r="K28" s="227">
        <v>0</v>
      </c>
      <c r="L28" s="227">
        <v>0</v>
      </c>
      <c r="M28" s="227">
        <v>0</v>
      </c>
      <c r="N28" s="227">
        <v>0</v>
      </c>
      <c r="O28" s="227">
        <v>0</v>
      </c>
      <c r="P28" s="227">
        <v>0</v>
      </c>
      <c r="Q28" s="227">
        <v>3</v>
      </c>
      <c r="R28" s="227">
        <v>0</v>
      </c>
      <c r="S28" s="227">
        <v>3</v>
      </c>
      <c r="T28" s="227">
        <v>0</v>
      </c>
      <c r="U28" s="227">
        <v>7</v>
      </c>
      <c r="V28" s="227">
        <v>1</v>
      </c>
      <c r="W28" s="227">
        <v>0</v>
      </c>
      <c r="X28" s="227">
        <v>0</v>
      </c>
      <c r="Y28" s="227">
        <v>0</v>
      </c>
      <c r="Z28" s="227">
        <v>2</v>
      </c>
    </row>
    <row r="29" spans="1:30" ht="20.25">
      <c r="A29" s="221">
        <v>18</v>
      </c>
      <c r="B29" s="225" t="s">
        <v>172</v>
      </c>
      <c r="C29" s="227">
        <v>1</v>
      </c>
      <c r="D29" s="227">
        <v>1</v>
      </c>
      <c r="E29" s="227">
        <v>0</v>
      </c>
      <c r="F29" s="227">
        <v>0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27">
        <v>1</v>
      </c>
      <c r="R29" s="227">
        <v>1</v>
      </c>
      <c r="S29" s="227">
        <v>2</v>
      </c>
      <c r="T29" s="227">
        <v>0</v>
      </c>
      <c r="U29" s="227">
        <v>11</v>
      </c>
      <c r="V29" s="227">
        <v>1</v>
      </c>
      <c r="W29" s="227">
        <v>2</v>
      </c>
      <c r="X29" s="227">
        <v>0</v>
      </c>
      <c r="Y29" s="227">
        <v>0</v>
      </c>
      <c r="Z29" s="227">
        <v>5</v>
      </c>
    </row>
    <row r="30" spans="1:30" ht="20.25">
      <c r="A30" s="221">
        <v>19</v>
      </c>
      <c r="B30" s="225" t="s">
        <v>173</v>
      </c>
      <c r="C30" s="227">
        <v>2</v>
      </c>
      <c r="D30" s="227">
        <v>0</v>
      </c>
      <c r="E30" s="227">
        <v>0</v>
      </c>
      <c r="F30" s="227">
        <v>0</v>
      </c>
      <c r="G30" s="227">
        <v>0</v>
      </c>
      <c r="H30" s="227">
        <v>0</v>
      </c>
      <c r="I30" s="227">
        <v>0</v>
      </c>
      <c r="J30" s="227">
        <v>0</v>
      </c>
      <c r="K30" s="227">
        <v>0</v>
      </c>
      <c r="L30" s="227">
        <v>0</v>
      </c>
      <c r="M30" s="227">
        <v>0</v>
      </c>
      <c r="N30" s="227">
        <v>0</v>
      </c>
      <c r="O30" s="227">
        <v>0</v>
      </c>
      <c r="P30" s="227">
        <v>0</v>
      </c>
      <c r="Q30" s="227">
        <v>2</v>
      </c>
      <c r="R30" s="227">
        <v>0</v>
      </c>
      <c r="S30" s="227">
        <v>2</v>
      </c>
      <c r="T30" s="227">
        <v>1</v>
      </c>
      <c r="U30" s="227">
        <v>8</v>
      </c>
      <c r="V30" s="227">
        <v>1</v>
      </c>
      <c r="W30" s="227">
        <v>1</v>
      </c>
      <c r="X30" s="227">
        <v>0</v>
      </c>
      <c r="Y30" s="227">
        <v>0</v>
      </c>
      <c r="Z30" s="227">
        <v>3</v>
      </c>
    </row>
    <row r="31" spans="1:30" ht="30.75" customHeight="1">
      <c r="A31" s="414" t="s">
        <v>263</v>
      </c>
      <c r="B31" s="313"/>
      <c r="C31" s="237">
        <f t="shared" ref="C31:Z31" si="0">SUM(C12:C30)</f>
        <v>14</v>
      </c>
      <c r="D31" s="237">
        <f t="shared" si="0"/>
        <v>46</v>
      </c>
      <c r="E31" s="237">
        <f t="shared" si="0"/>
        <v>1</v>
      </c>
      <c r="F31" s="237">
        <f t="shared" si="0"/>
        <v>0</v>
      </c>
      <c r="G31" s="237">
        <f t="shared" si="0"/>
        <v>4</v>
      </c>
      <c r="H31" s="237">
        <f t="shared" si="0"/>
        <v>0</v>
      </c>
      <c r="I31" s="237">
        <f t="shared" si="0"/>
        <v>0</v>
      </c>
      <c r="J31" s="237">
        <f t="shared" si="0"/>
        <v>1</v>
      </c>
      <c r="K31" s="237">
        <f t="shared" si="0"/>
        <v>0</v>
      </c>
      <c r="L31" s="237">
        <f t="shared" si="0"/>
        <v>8</v>
      </c>
      <c r="M31" s="237">
        <f t="shared" si="0"/>
        <v>7</v>
      </c>
      <c r="N31" s="237">
        <f t="shared" si="0"/>
        <v>7</v>
      </c>
      <c r="O31" s="237">
        <f t="shared" si="0"/>
        <v>0</v>
      </c>
      <c r="P31" s="237">
        <f t="shared" si="0"/>
        <v>0</v>
      </c>
      <c r="Q31" s="237">
        <f t="shared" si="0"/>
        <v>64</v>
      </c>
      <c r="R31" s="237">
        <f t="shared" si="0"/>
        <v>38</v>
      </c>
      <c r="S31" s="237">
        <f t="shared" si="0"/>
        <v>75</v>
      </c>
      <c r="T31" s="237">
        <f t="shared" si="0"/>
        <v>10</v>
      </c>
      <c r="U31" s="237">
        <f t="shared" si="0"/>
        <v>328</v>
      </c>
      <c r="V31" s="237">
        <f t="shared" si="0"/>
        <v>73</v>
      </c>
      <c r="W31" s="237">
        <f t="shared" si="0"/>
        <v>52</v>
      </c>
      <c r="X31" s="237">
        <f t="shared" si="0"/>
        <v>2</v>
      </c>
      <c r="Y31" s="237">
        <f t="shared" si="0"/>
        <v>18</v>
      </c>
      <c r="Z31" s="237">
        <f t="shared" si="0"/>
        <v>102</v>
      </c>
    </row>
    <row r="32" spans="1:30" ht="15.75" customHeight="1">
      <c r="A32" s="6"/>
      <c r="B32" s="6"/>
      <c r="C32" s="23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3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5">
    <mergeCell ref="W10:X10"/>
    <mergeCell ref="Y10:Y11"/>
    <mergeCell ref="A31:B31"/>
    <mergeCell ref="D10:D11"/>
    <mergeCell ref="E10:E11"/>
    <mergeCell ref="F10:F11"/>
    <mergeCell ref="G10:G11"/>
    <mergeCell ref="H10:K10"/>
    <mergeCell ref="L10:L11"/>
    <mergeCell ref="A7:Z7"/>
    <mergeCell ref="A8:B8"/>
    <mergeCell ref="A9:A11"/>
    <mergeCell ref="C9:K9"/>
    <mergeCell ref="L9:P9"/>
    <mergeCell ref="Q9:R10"/>
    <mergeCell ref="W9:Z9"/>
    <mergeCell ref="Z10:Z11"/>
    <mergeCell ref="S9:T10"/>
    <mergeCell ref="U9:V10"/>
    <mergeCell ref="B9:B11"/>
    <mergeCell ref="C10:C11"/>
    <mergeCell ref="M10:M11"/>
    <mergeCell ref="N10:N11"/>
    <mergeCell ref="O10:O11"/>
    <mergeCell ref="P10:P11"/>
  </mergeCells>
  <pageMargins left="0.7" right="0.7" top="0.75" bottom="0.75" header="0" footer="0"/>
  <pageSetup paperSize="9" orientation="landscape"/>
  <colBreaks count="1" manualBreakCount="1">
    <brk id="12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rightToLeft="1" workbookViewId="0"/>
  </sheetViews>
  <sheetFormatPr defaultColWidth="14.42578125" defaultRowHeight="15" customHeight="1"/>
  <cols>
    <col min="3" max="3" width="27" customWidth="1"/>
    <col min="7" max="7" width="17" customWidth="1"/>
    <col min="9" max="9" width="19.85546875" customWidth="1"/>
  </cols>
  <sheetData>
    <row r="1" spans="1:26">
      <c r="A1" s="208"/>
      <c r="B1" s="1"/>
      <c r="C1" s="1"/>
      <c r="D1" s="208"/>
      <c r="E1" s="1"/>
      <c r="F1" s="208"/>
      <c r="G1" s="1"/>
      <c r="H1" s="1"/>
      <c r="J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</row>
    <row r="8" spans="1:26" ht="18.75">
      <c r="A8" s="416" t="s">
        <v>264</v>
      </c>
      <c r="B8" s="325"/>
      <c r="C8" s="325"/>
      <c r="D8" s="325"/>
      <c r="E8" s="325"/>
      <c r="F8" s="325"/>
      <c r="G8" s="325"/>
      <c r="H8" s="325"/>
      <c r="I8" s="325"/>
      <c r="J8" s="209"/>
    </row>
    <row r="9" spans="1:26">
      <c r="A9" s="210" t="s">
        <v>265</v>
      </c>
      <c r="B9" s="210" t="s">
        <v>0</v>
      </c>
      <c r="C9" s="210" t="s">
        <v>266</v>
      </c>
      <c r="D9" s="210" t="s">
        <v>267</v>
      </c>
      <c r="E9" s="210" t="s">
        <v>268</v>
      </c>
      <c r="F9" s="210" t="s">
        <v>269</v>
      </c>
      <c r="G9" s="210" t="s">
        <v>270</v>
      </c>
      <c r="H9" s="211" t="s">
        <v>271</v>
      </c>
      <c r="I9" s="210" t="s">
        <v>272</v>
      </c>
      <c r="J9" s="1"/>
    </row>
    <row r="10" spans="1:26" ht="27.75" customHeight="1">
      <c r="A10" s="417" t="s">
        <v>176</v>
      </c>
      <c r="B10" s="212">
        <v>1</v>
      </c>
      <c r="C10" s="213" t="s">
        <v>152</v>
      </c>
      <c r="D10" s="214">
        <v>0</v>
      </c>
      <c r="E10" s="214">
        <v>0</v>
      </c>
      <c r="F10" s="214">
        <v>0</v>
      </c>
      <c r="G10" s="214">
        <v>0</v>
      </c>
      <c r="H10" s="214">
        <v>0</v>
      </c>
      <c r="I10" s="214">
        <v>0</v>
      </c>
      <c r="J10" s="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spans="1:26" ht="27.75" customHeight="1">
      <c r="A11" s="295"/>
      <c r="B11" s="212">
        <v>2</v>
      </c>
      <c r="C11" s="213" t="s">
        <v>153</v>
      </c>
      <c r="D11" s="214">
        <v>0</v>
      </c>
      <c r="E11" s="214">
        <v>0</v>
      </c>
      <c r="F11" s="214">
        <v>0</v>
      </c>
      <c r="G11" s="214">
        <v>0</v>
      </c>
      <c r="H11" s="214">
        <v>0</v>
      </c>
      <c r="I11" s="214">
        <v>0</v>
      </c>
      <c r="J11" s="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spans="1:26" ht="27.75" customHeight="1">
      <c r="A12" s="295"/>
      <c r="B12" s="212">
        <v>3</v>
      </c>
      <c r="C12" s="213" t="s">
        <v>2</v>
      </c>
      <c r="D12" s="214">
        <v>0</v>
      </c>
      <c r="E12" s="214">
        <v>0</v>
      </c>
      <c r="F12" s="214">
        <v>0</v>
      </c>
      <c r="G12" s="214">
        <v>0</v>
      </c>
      <c r="H12" s="214">
        <v>0</v>
      </c>
      <c r="I12" s="214">
        <v>0</v>
      </c>
      <c r="J12" s="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spans="1:26" ht="27.75" customHeight="1">
      <c r="A13" s="295"/>
      <c r="B13" s="212">
        <v>4</v>
      </c>
      <c r="C13" s="213" t="s">
        <v>160</v>
      </c>
      <c r="D13" s="214">
        <v>0</v>
      </c>
      <c r="E13" s="214">
        <v>0</v>
      </c>
      <c r="F13" s="214">
        <v>0</v>
      </c>
      <c r="G13" s="214">
        <v>0</v>
      </c>
      <c r="H13" s="214">
        <v>0</v>
      </c>
      <c r="I13" s="214">
        <v>0</v>
      </c>
      <c r="J13" s="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</row>
    <row r="14" spans="1:26" ht="27.75" customHeight="1">
      <c r="A14" s="295"/>
      <c r="B14" s="212">
        <v>5</v>
      </c>
      <c r="C14" s="213" t="s">
        <v>163</v>
      </c>
      <c r="D14" s="214">
        <v>0</v>
      </c>
      <c r="E14" s="214">
        <v>0</v>
      </c>
      <c r="F14" s="214">
        <v>0</v>
      </c>
      <c r="G14" s="214">
        <v>0</v>
      </c>
      <c r="H14" s="214">
        <v>0</v>
      </c>
      <c r="I14" s="214">
        <v>0</v>
      </c>
      <c r="J14" s="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</row>
    <row r="15" spans="1:26" ht="27.75" customHeight="1">
      <c r="A15" s="295"/>
      <c r="B15" s="212">
        <v>6</v>
      </c>
      <c r="C15" s="213" t="s">
        <v>167</v>
      </c>
      <c r="D15" s="214">
        <v>0</v>
      </c>
      <c r="E15" s="214">
        <v>0</v>
      </c>
      <c r="F15" s="214">
        <v>0</v>
      </c>
      <c r="G15" s="214">
        <v>0</v>
      </c>
      <c r="H15" s="214">
        <v>0</v>
      </c>
      <c r="I15" s="214">
        <v>0</v>
      </c>
      <c r="J15" s="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</row>
  </sheetData>
  <mergeCells count="2">
    <mergeCell ref="A8:I8"/>
    <mergeCell ref="A10:A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rightToLeft="1" topLeftCell="A13" workbookViewId="0"/>
  </sheetViews>
  <sheetFormatPr defaultColWidth="14.42578125" defaultRowHeight="15" customHeight="1"/>
  <cols>
    <col min="2" max="2" width="30.42578125" customWidth="1"/>
    <col min="3" max="3" width="34.42578125" customWidth="1"/>
    <col min="4" max="4" width="19.28515625" customWidth="1"/>
    <col min="5" max="5" width="22.85546875" customWidth="1"/>
    <col min="6" max="6" width="19.140625" customWidth="1"/>
    <col min="7" max="7" width="16.42578125" customWidth="1"/>
    <col min="8" max="8" width="20.28515625" customWidth="1"/>
    <col min="9" max="9" width="16.42578125" customWidth="1"/>
    <col min="10" max="10" width="34.7109375" customWidth="1"/>
  </cols>
  <sheetData>
    <row r="1" spans="1:26" ht="18">
      <c r="A1" s="239" t="s">
        <v>307</v>
      </c>
      <c r="B1" s="240"/>
      <c r="C1" s="240"/>
      <c r="D1" s="240"/>
      <c r="E1" s="240"/>
      <c r="F1" s="240"/>
      <c r="G1" s="240"/>
      <c r="H1" s="240"/>
      <c r="I1" s="240"/>
      <c r="J1" s="240"/>
    </row>
    <row r="2" spans="1:26" ht="18">
      <c r="A2" s="2"/>
      <c r="B2" s="240"/>
      <c r="C2" s="240"/>
      <c r="D2" s="240"/>
      <c r="E2" s="240"/>
      <c r="F2" s="240"/>
      <c r="G2" s="2"/>
      <c r="H2" s="240"/>
      <c r="I2" s="240"/>
      <c r="J2" s="241" t="s">
        <v>175</v>
      </c>
    </row>
    <row r="3" spans="1:26" ht="18">
      <c r="A3" s="240"/>
      <c r="B3" s="240"/>
      <c r="C3" s="240"/>
      <c r="D3" s="240"/>
      <c r="E3" s="240"/>
      <c r="F3" s="240"/>
      <c r="G3" s="240"/>
      <c r="H3" s="240"/>
      <c r="I3" s="240"/>
      <c r="J3" s="241" t="s">
        <v>308</v>
      </c>
    </row>
    <row r="4" spans="1:26" ht="25.5">
      <c r="A4" s="420" t="s">
        <v>309</v>
      </c>
      <c r="B4" s="325"/>
      <c r="C4" s="242"/>
      <c r="D4" s="242"/>
      <c r="E4" s="242"/>
      <c r="F4" s="240"/>
      <c r="G4" s="240"/>
      <c r="H4" s="240"/>
      <c r="I4" s="240"/>
      <c r="J4" s="241" t="s">
        <v>310</v>
      </c>
    </row>
    <row r="5" spans="1:26" ht="25.5">
      <c r="A5" s="421" t="s">
        <v>311</v>
      </c>
      <c r="B5" s="325"/>
      <c r="C5" s="242"/>
      <c r="D5" s="242"/>
      <c r="E5" s="242"/>
      <c r="F5" s="240"/>
      <c r="G5" s="240"/>
      <c r="H5" s="243"/>
      <c r="I5" s="243"/>
      <c r="J5" s="240"/>
    </row>
    <row r="6" spans="1:26" ht="27" customHeight="1">
      <c r="A6" s="422" t="s">
        <v>312</v>
      </c>
      <c r="B6" s="326"/>
      <c r="C6" s="326"/>
      <c r="D6" s="326"/>
      <c r="E6" s="326"/>
      <c r="F6" s="326"/>
      <c r="G6" s="326"/>
      <c r="H6" s="326"/>
      <c r="I6" s="326"/>
      <c r="J6" s="326"/>
    </row>
    <row r="7" spans="1:26" ht="25.5" customHeight="1">
      <c r="A7" s="418" t="s">
        <v>0</v>
      </c>
      <c r="B7" s="418" t="s">
        <v>313</v>
      </c>
      <c r="C7" s="418" t="s">
        <v>314</v>
      </c>
      <c r="D7" s="418" t="s">
        <v>315</v>
      </c>
      <c r="E7" s="418" t="s">
        <v>316</v>
      </c>
      <c r="F7" s="419" t="s">
        <v>317</v>
      </c>
      <c r="G7" s="313"/>
      <c r="H7" s="419" t="s">
        <v>318</v>
      </c>
      <c r="I7" s="313"/>
      <c r="J7" s="244" t="s">
        <v>319</v>
      </c>
    </row>
    <row r="8" spans="1:26" ht="24" customHeight="1">
      <c r="A8" s="361"/>
      <c r="B8" s="361"/>
      <c r="C8" s="361"/>
      <c r="D8" s="361"/>
      <c r="E8" s="361"/>
      <c r="F8" s="244" t="s">
        <v>320</v>
      </c>
      <c r="G8" s="244" t="s">
        <v>321</v>
      </c>
      <c r="H8" s="244" t="s">
        <v>320</v>
      </c>
      <c r="I8" s="244" t="s">
        <v>321</v>
      </c>
      <c r="J8" s="244" t="s">
        <v>321</v>
      </c>
    </row>
    <row r="9" spans="1:26" ht="22.5" customHeight="1">
      <c r="A9" s="245">
        <v>1</v>
      </c>
      <c r="B9" s="246" t="s">
        <v>322</v>
      </c>
      <c r="C9" s="246" t="s">
        <v>323</v>
      </c>
      <c r="D9" s="247">
        <v>1033309095</v>
      </c>
      <c r="E9" s="248" t="s">
        <v>324</v>
      </c>
      <c r="F9" s="248" t="s">
        <v>324</v>
      </c>
      <c r="G9" s="249"/>
      <c r="H9" s="249"/>
      <c r="I9" s="249"/>
      <c r="J9" s="248" t="s">
        <v>324</v>
      </c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</row>
    <row r="10" spans="1:26" ht="22.5" customHeight="1">
      <c r="A10" s="245">
        <v>2</v>
      </c>
      <c r="B10" s="246" t="s">
        <v>208</v>
      </c>
      <c r="C10" s="246" t="s">
        <v>325</v>
      </c>
      <c r="D10" s="247">
        <v>1227774344</v>
      </c>
      <c r="E10" s="248" t="s">
        <v>324</v>
      </c>
      <c r="F10" s="248" t="s">
        <v>324</v>
      </c>
      <c r="G10" s="250"/>
      <c r="H10" s="249"/>
      <c r="I10" s="249"/>
      <c r="J10" s="248" t="s">
        <v>324</v>
      </c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spans="1:26" ht="22.5" customHeight="1">
      <c r="A11" s="245">
        <v>3</v>
      </c>
      <c r="B11" s="246" t="s">
        <v>326</v>
      </c>
      <c r="C11" s="246" t="s">
        <v>327</v>
      </c>
      <c r="D11" s="247">
        <v>1010645628</v>
      </c>
      <c r="E11" s="248" t="s">
        <v>324</v>
      </c>
      <c r="F11" s="248" t="s">
        <v>324</v>
      </c>
      <c r="G11" s="249"/>
      <c r="H11" s="249"/>
      <c r="I11" s="249"/>
      <c r="J11" s="248" t="s">
        <v>324</v>
      </c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spans="1:26" ht="22.5" customHeight="1">
      <c r="A12" s="245">
        <v>4</v>
      </c>
      <c r="B12" s="246" t="s">
        <v>154</v>
      </c>
      <c r="C12" s="246" t="s">
        <v>328</v>
      </c>
      <c r="D12" s="247">
        <v>1009504173</v>
      </c>
      <c r="E12" s="248" t="s">
        <v>324</v>
      </c>
      <c r="F12" s="248" t="s">
        <v>324</v>
      </c>
      <c r="G12" s="249"/>
      <c r="H12" s="249"/>
      <c r="I12" s="249"/>
      <c r="J12" s="248" t="s">
        <v>324</v>
      </c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spans="1:26" ht="22.5" customHeight="1">
      <c r="A13" s="245">
        <v>5</v>
      </c>
      <c r="B13" s="246" t="s">
        <v>329</v>
      </c>
      <c r="C13" s="246" t="s">
        <v>330</v>
      </c>
      <c r="D13" s="247">
        <v>1203017555</v>
      </c>
      <c r="E13" s="248" t="s">
        <v>324</v>
      </c>
      <c r="F13" s="248" t="s">
        <v>324</v>
      </c>
      <c r="G13" s="249"/>
      <c r="H13" s="249"/>
      <c r="I13" s="249"/>
      <c r="J13" s="248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</row>
    <row r="14" spans="1:26" ht="22.5" customHeight="1">
      <c r="A14" s="245">
        <v>6</v>
      </c>
      <c r="B14" s="246" t="s">
        <v>331</v>
      </c>
      <c r="C14" s="251" t="s">
        <v>332</v>
      </c>
      <c r="D14" s="252">
        <v>1098109091</v>
      </c>
      <c r="E14" s="248" t="s">
        <v>324</v>
      </c>
      <c r="F14" s="248" t="s">
        <v>324</v>
      </c>
      <c r="G14" s="249"/>
      <c r="H14" s="249"/>
      <c r="I14" s="245"/>
      <c r="J14" s="248" t="s">
        <v>324</v>
      </c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</row>
    <row r="15" spans="1:26" ht="22.5" customHeight="1">
      <c r="A15" s="245">
        <v>7</v>
      </c>
      <c r="B15" s="246" t="s">
        <v>333</v>
      </c>
      <c r="C15" s="246" t="s">
        <v>334</v>
      </c>
      <c r="D15" s="247">
        <v>1095998625</v>
      </c>
      <c r="E15" s="248" t="s">
        <v>324</v>
      </c>
      <c r="F15" s="248" t="s">
        <v>324</v>
      </c>
      <c r="G15" s="249"/>
      <c r="H15" s="249"/>
      <c r="I15" s="249"/>
      <c r="J15" s="248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</row>
    <row r="16" spans="1:26" ht="22.5" customHeight="1">
      <c r="A16" s="245">
        <v>8</v>
      </c>
      <c r="B16" s="246" t="s">
        <v>335</v>
      </c>
      <c r="C16" s="246" t="s">
        <v>336</v>
      </c>
      <c r="D16" s="247">
        <v>1066022371</v>
      </c>
      <c r="E16" s="248" t="s">
        <v>324</v>
      </c>
      <c r="F16" s="248" t="s">
        <v>324</v>
      </c>
      <c r="G16" s="249"/>
      <c r="H16" s="249"/>
      <c r="I16" s="249"/>
      <c r="J16" s="249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</row>
    <row r="17" spans="1:26" ht="22.5" customHeight="1">
      <c r="A17" s="245">
        <v>9</v>
      </c>
      <c r="B17" s="246" t="s">
        <v>149</v>
      </c>
      <c r="C17" s="246" t="s">
        <v>337</v>
      </c>
      <c r="D17" s="247">
        <v>1019839915</v>
      </c>
      <c r="E17" s="248" t="s">
        <v>324</v>
      </c>
      <c r="F17" s="248" t="s">
        <v>324</v>
      </c>
      <c r="G17" s="249"/>
      <c r="H17" s="249"/>
      <c r="I17" s="249"/>
      <c r="J17" s="249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spans="1:26" ht="22.5" customHeight="1">
      <c r="A18" s="245">
        <v>10</v>
      </c>
      <c r="B18" s="246" t="s">
        <v>338</v>
      </c>
      <c r="C18" s="246" t="s">
        <v>339</v>
      </c>
      <c r="D18" s="247">
        <v>1067530747</v>
      </c>
      <c r="E18" s="248" t="s">
        <v>324</v>
      </c>
      <c r="F18" s="248" t="s">
        <v>324</v>
      </c>
      <c r="G18" s="249"/>
      <c r="H18" s="249"/>
      <c r="I18" s="249"/>
      <c r="J18" s="249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</row>
    <row r="19" spans="1:26" ht="22.5" customHeight="1">
      <c r="A19" s="245">
        <v>11</v>
      </c>
      <c r="B19" s="246" t="s">
        <v>340</v>
      </c>
      <c r="C19" s="246" t="s">
        <v>341</v>
      </c>
      <c r="D19" s="247">
        <v>1227217144</v>
      </c>
      <c r="E19" s="248" t="s">
        <v>324</v>
      </c>
      <c r="F19" s="248" t="s">
        <v>324</v>
      </c>
      <c r="G19" s="253"/>
      <c r="H19" s="253"/>
      <c r="I19" s="253"/>
      <c r="J19" s="253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spans="1:26" ht="22.5" customHeight="1">
      <c r="A20" s="245">
        <v>12</v>
      </c>
      <c r="B20" s="246" t="s">
        <v>342</v>
      </c>
      <c r="C20" s="246" t="s">
        <v>343</v>
      </c>
      <c r="D20" s="247">
        <v>1003263631</v>
      </c>
      <c r="E20" s="248" t="s">
        <v>324</v>
      </c>
      <c r="F20" s="248" t="s">
        <v>324</v>
      </c>
      <c r="G20" s="253"/>
      <c r="H20" s="253"/>
      <c r="I20" s="253"/>
      <c r="J20" s="253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</row>
    <row r="21" spans="1:26" ht="22.5" customHeight="1">
      <c r="A21" s="245">
        <v>13</v>
      </c>
      <c r="B21" s="254" t="s">
        <v>205</v>
      </c>
      <c r="C21" s="255" t="s">
        <v>344</v>
      </c>
      <c r="D21" s="255">
        <v>1019179179</v>
      </c>
      <c r="E21" s="248" t="s">
        <v>324</v>
      </c>
      <c r="F21" s="248" t="s">
        <v>324</v>
      </c>
      <c r="G21" s="253"/>
      <c r="H21" s="253"/>
      <c r="I21" s="253"/>
      <c r="J21" s="253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spans="1:26" ht="22.5" customHeight="1">
      <c r="A22" s="245">
        <v>14</v>
      </c>
      <c r="B22" s="246" t="s">
        <v>172</v>
      </c>
      <c r="C22" s="246" t="s">
        <v>345</v>
      </c>
      <c r="D22" s="247">
        <v>1063095668</v>
      </c>
      <c r="E22" s="248" t="s">
        <v>324</v>
      </c>
      <c r="F22" s="248" t="s">
        <v>324</v>
      </c>
      <c r="G22" s="253"/>
      <c r="H22" s="253"/>
      <c r="I22" s="253"/>
      <c r="J22" s="248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spans="1:26" ht="22.5" customHeight="1">
      <c r="A23" s="245">
        <v>15</v>
      </c>
      <c r="B23" s="246" t="s">
        <v>163</v>
      </c>
      <c r="C23" s="246" t="s">
        <v>346</v>
      </c>
      <c r="D23" s="247">
        <v>1002011705</v>
      </c>
      <c r="E23" s="248" t="s">
        <v>324</v>
      </c>
      <c r="F23" s="248" t="s">
        <v>324</v>
      </c>
      <c r="G23" s="253"/>
      <c r="H23" s="253"/>
      <c r="I23" s="253"/>
      <c r="J23" s="248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</row>
    <row r="24" spans="1:26" ht="22.5" customHeight="1">
      <c r="A24" s="245">
        <v>16</v>
      </c>
      <c r="B24" s="246" t="s">
        <v>347</v>
      </c>
      <c r="C24" s="246" t="s">
        <v>348</v>
      </c>
      <c r="D24" s="247">
        <v>1094393811</v>
      </c>
      <c r="E24" s="248" t="s">
        <v>324</v>
      </c>
      <c r="F24" s="248" t="s">
        <v>324</v>
      </c>
      <c r="G24" s="253"/>
      <c r="H24" s="253"/>
      <c r="I24" s="253"/>
      <c r="J24" s="253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</row>
    <row r="25" spans="1:26" ht="22.5" customHeight="1">
      <c r="A25" s="245">
        <v>17</v>
      </c>
      <c r="B25" s="246" t="s">
        <v>213</v>
      </c>
      <c r="C25" s="246" t="s">
        <v>349</v>
      </c>
      <c r="D25" s="247">
        <v>1010793339</v>
      </c>
      <c r="E25" s="248" t="s">
        <v>324</v>
      </c>
      <c r="F25" s="248" t="s">
        <v>324</v>
      </c>
      <c r="G25" s="253"/>
      <c r="H25" s="253"/>
      <c r="I25" s="253"/>
      <c r="J25" s="253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</row>
    <row r="26" spans="1:26" ht="22.5" customHeight="1">
      <c r="A26" s="245">
        <v>18</v>
      </c>
      <c r="B26" s="246" t="s">
        <v>170</v>
      </c>
      <c r="C26" s="247" t="s">
        <v>350</v>
      </c>
      <c r="D26" s="247">
        <v>1023764534</v>
      </c>
      <c r="E26" s="248" t="s">
        <v>324</v>
      </c>
      <c r="F26" s="248" t="s">
        <v>324</v>
      </c>
      <c r="G26" s="253"/>
      <c r="H26" s="253"/>
      <c r="I26" s="253"/>
      <c r="J26" s="253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</row>
    <row r="27" spans="1:26" ht="18.75">
      <c r="A27" s="245">
        <v>19</v>
      </c>
      <c r="B27" s="246" t="s">
        <v>173</v>
      </c>
      <c r="C27" s="251" t="s">
        <v>351</v>
      </c>
      <c r="D27" s="252">
        <v>1063290788</v>
      </c>
      <c r="E27" s="248" t="s">
        <v>324</v>
      </c>
      <c r="F27" s="248" t="s">
        <v>324</v>
      </c>
      <c r="G27" s="253"/>
      <c r="H27" s="253"/>
      <c r="I27" s="253"/>
      <c r="J27" s="253"/>
    </row>
  </sheetData>
  <mergeCells count="10">
    <mergeCell ref="E7:E8"/>
    <mergeCell ref="F7:G7"/>
    <mergeCell ref="A4:B4"/>
    <mergeCell ref="A5:B5"/>
    <mergeCell ref="A6:J6"/>
    <mergeCell ref="A7:A8"/>
    <mergeCell ref="B7:B8"/>
    <mergeCell ref="C7:C8"/>
    <mergeCell ref="D7:D8"/>
    <mergeCell ref="H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31"/>
  <sheetViews>
    <sheetView rightToLeft="1" topLeftCell="A10" workbookViewId="0"/>
  </sheetViews>
  <sheetFormatPr defaultColWidth="14.42578125" defaultRowHeight="15" customHeight="1"/>
  <cols>
    <col min="1" max="1" width="34" customWidth="1"/>
    <col min="2" max="2" width="33.28515625" customWidth="1"/>
    <col min="3" max="3" width="24.42578125" customWidth="1"/>
    <col min="4" max="4" width="28.140625" customWidth="1"/>
    <col min="5" max="5" width="21" customWidth="1"/>
  </cols>
  <sheetData>
    <row r="1" spans="1:6" ht="9.75" customHeight="1">
      <c r="A1" s="208"/>
      <c r="B1" s="1"/>
      <c r="C1" s="208"/>
      <c r="D1" s="208"/>
      <c r="E1" s="1"/>
      <c r="F1" s="1"/>
    </row>
    <row r="2" spans="1:6" ht="9.75" customHeight="1">
      <c r="A2" s="1"/>
      <c r="B2" s="1"/>
      <c r="C2" s="1"/>
      <c r="D2" s="1"/>
      <c r="E2" s="1"/>
      <c r="F2" s="1"/>
    </row>
    <row r="3" spans="1:6" ht="9.75" customHeight="1">
      <c r="A3" s="1"/>
      <c r="B3" s="1"/>
      <c r="C3" s="1"/>
      <c r="D3" s="1"/>
      <c r="E3" s="1"/>
      <c r="F3" s="1"/>
    </row>
    <row r="4" spans="1:6" ht="9.75" customHeight="1">
      <c r="A4" s="1"/>
      <c r="B4" s="1"/>
      <c r="C4" s="1"/>
      <c r="D4" s="1"/>
      <c r="E4" s="1"/>
      <c r="F4" s="1"/>
    </row>
    <row r="5" spans="1:6" ht="9.75" customHeight="1">
      <c r="A5" s="1"/>
      <c r="B5" s="1"/>
      <c r="C5" s="1"/>
      <c r="D5" s="1"/>
      <c r="E5" s="1"/>
      <c r="F5" s="1"/>
    </row>
    <row r="6" spans="1:6" ht="9.75" customHeight="1">
      <c r="A6" s="1"/>
      <c r="B6" s="1"/>
      <c r="C6" s="1"/>
      <c r="D6" s="1"/>
      <c r="E6" s="1"/>
      <c r="F6" s="1"/>
    </row>
    <row r="7" spans="1:6" ht="18.75">
      <c r="A7" s="423" t="s">
        <v>352</v>
      </c>
      <c r="B7" s="325"/>
      <c r="C7" s="325"/>
      <c r="D7" s="325"/>
      <c r="E7" s="325"/>
      <c r="F7" s="1"/>
    </row>
    <row r="8" spans="1:6" ht="15.75">
      <c r="A8" s="424" t="s">
        <v>7</v>
      </c>
      <c r="B8" s="326"/>
      <c r="C8" s="326"/>
      <c r="D8" s="326"/>
      <c r="E8" s="256"/>
      <c r="F8" s="1"/>
    </row>
    <row r="9" spans="1:6">
      <c r="A9" s="425" t="s">
        <v>0</v>
      </c>
      <c r="B9" s="425" t="s">
        <v>353</v>
      </c>
      <c r="C9" s="425" t="s">
        <v>354</v>
      </c>
      <c r="D9" s="425" t="s">
        <v>314</v>
      </c>
      <c r="E9" s="426" t="s">
        <v>355</v>
      </c>
      <c r="F9" s="1"/>
    </row>
    <row r="10" spans="1:6">
      <c r="A10" s="361"/>
      <c r="B10" s="361"/>
      <c r="C10" s="361"/>
      <c r="D10" s="361"/>
      <c r="E10" s="361"/>
      <c r="F10" s="1"/>
    </row>
    <row r="11" spans="1:6" ht="18.75">
      <c r="A11" s="257">
        <v>1</v>
      </c>
      <c r="B11" s="258" t="s">
        <v>206</v>
      </c>
      <c r="C11" s="259" t="s">
        <v>306</v>
      </c>
      <c r="D11" s="251" t="s">
        <v>323</v>
      </c>
      <c r="E11" s="252">
        <v>1033309095</v>
      </c>
      <c r="F11" s="1"/>
    </row>
    <row r="12" spans="1:6" ht="18.75">
      <c r="A12" s="260">
        <v>2</v>
      </c>
      <c r="B12" s="251" t="s">
        <v>356</v>
      </c>
      <c r="C12" s="261" t="s">
        <v>306</v>
      </c>
      <c r="D12" s="251" t="s">
        <v>325</v>
      </c>
      <c r="E12" s="252">
        <v>1227774344</v>
      </c>
      <c r="F12" s="1"/>
    </row>
    <row r="13" spans="1:6" ht="18.75">
      <c r="A13" s="260">
        <v>3</v>
      </c>
      <c r="B13" s="251" t="s">
        <v>357</v>
      </c>
      <c r="C13" s="262" t="s">
        <v>305</v>
      </c>
      <c r="D13" s="251" t="s">
        <v>327</v>
      </c>
      <c r="E13" s="252">
        <v>1010645628</v>
      </c>
      <c r="F13" s="1"/>
    </row>
    <row r="14" spans="1:6" ht="18.75">
      <c r="A14" s="260">
        <v>4</v>
      </c>
      <c r="B14" s="251" t="s">
        <v>4</v>
      </c>
      <c r="C14" s="261" t="s">
        <v>306</v>
      </c>
      <c r="D14" s="251" t="s">
        <v>339</v>
      </c>
      <c r="E14" s="252">
        <v>1067530747</v>
      </c>
      <c r="F14" s="1"/>
    </row>
    <row r="15" spans="1:6" ht="18.75">
      <c r="A15" s="260">
        <v>5</v>
      </c>
      <c r="B15" s="251" t="s">
        <v>204</v>
      </c>
      <c r="C15" s="262" t="s">
        <v>305</v>
      </c>
      <c r="D15" s="251" t="s">
        <v>337</v>
      </c>
      <c r="E15" s="252">
        <v>1019839915</v>
      </c>
      <c r="F15" s="1"/>
    </row>
    <row r="16" spans="1:6" ht="18.75">
      <c r="A16" s="260">
        <v>6</v>
      </c>
      <c r="B16" s="251" t="s">
        <v>358</v>
      </c>
      <c r="C16" s="262" t="s">
        <v>305</v>
      </c>
      <c r="D16" s="251" t="s">
        <v>359</v>
      </c>
      <c r="E16" s="252">
        <v>1019179179</v>
      </c>
      <c r="F16" s="1"/>
    </row>
    <row r="17" spans="1:6" ht="18.75">
      <c r="A17" s="260">
        <v>7</v>
      </c>
      <c r="B17" s="251" t="s">
        <v>3</v>
      </c>
      <c r="C17" s="261" t="s">
        <v>306</v>
      </c>
      <c r="D17" s="251" t="s">
        <v>336</v>
      </c>
      <c r="E17" s="252">
        <v>1066022371</v>
      </c>
      <c r="F17" s="1"/>
    </row>
    <row r="18" spans="1:6" ht="18.75">
      <c r="A18" s="260">
        <v>8</v>
      </c>
      <c r="B18" s="251" t="s">
        <v>360</v>
      </c>
      <c r="C18" s="262" t="s">
        <v>305</v>
      </c>
      <c r="D18" s="251" t="s">
        <v>341</v>
      </c>
      <c r="E18" s="252">
        <v>1227217144</v>
      </c>
      <c r="F18" s="1"/>
    </row>
    <row r="19" spans="1:6" ht="18.75">
      <c r="A19" s="260">
        <v>9</v>
      </c>
      <c r="B19" s="251" t="s">
        <v>361</v>
      </c>
      <c r="C19" s="262" t="s">
        <v>305</v>
      </c>
      <c r="D19" s="251" t="s">
        <v>362</v>
      </c>
      <c r="E19" s="252">
        <v>1018737248</v>
      </c>
      <c r="F19" s="1"/>
    </row>
    <row r="20" spans="1:6" ht="18.75">
      <c r="A20" s="260">
        <v>10</v>
      </c>
      <c r="B20" s="251" t="s">
        <v>164</v>
      </c>
      <c r="C20" s="262" t="s">
        <v>305</v>
      </c>
      <c r="D20" s="251" t="s">
        <v>348</v>
      </c>
      <c r="E20" s="252">
        <v>1094393811</v>
      </c>
      <c r="F20" s="1"/>
    </row>
    <row r="21" spans="1:6" ht="18.75">
      <c r="A21" s="260">
        <v>11</v>
      </c>
      <c r="B21" s="251" t="s">
        <v>1</v>
      </c>
      <c r="C21" s="261" t="s">
        <v>306</v>
      </c>
      <c r="D21" s="251" t="s">
        <v>346</v>
      </c>
      <c r="E21" s="252">
        <v>1002011705</v>
      </c>
      <c r="F21" s="1"/>
    </row>
    <row r="22" spans="1:6" ht="18.75">
      <c r="A22" s="260">
        <v>12</v>
      </c>
      <c r="B22" s="251" t="s">
        <v>363</v>
      </c>
      <c r="C22" s="262" t="s">
        <v>305</v>
      </c>
      <c r="D22" s="251" t="s">
        <v>332</v>
      </c>
      <c r="E22" s="252">
        <v>1098109091</v>
      </c>
      <c r="F22" s="1"/>
    </row>
    <row r="23" spans="1:6" ht="18.75">
      <c r="A23" s="260">
        <v>13</v>
      </c>
      <c r="B23" s="251" t="s">
        <v>154</v>
      </c>
      <c r="C23" s="262" t="s">
        <v>305</v>
      </c>
      <c r="D23" s="251" t="s">
        <v>328</v>
      </c>
      <c r="E23" s="252">
        <v>1009504173</v>
      </c>
      <c r="F23" s="1"/>
    </row>
    <row r="24" spans="1:6" ht="18.75">
      <c r="A24" s="260">
        <v>14</v>
      </c>
      <c r="B24" s="251" t="s">
        <v>5</v>
      </c>
      <c r="C24" s="261" t="s">
        <v>306</v>
      </c>
      <c r="D24" s="251" t="s">
        <v>334</v>
      </c>
      <c r="E24" s="252">
        <v>1095998625</v>
      </c>
      <c r="F24" s="1"/>
    </row>
    <row r="25" spans="1:6" ht="18.75">
      <c r="A25" s="260">
        <v>15</v>
      </c>
      <c r="B25" s="251" t="s">
        <v>168</v>
      </c>
      <c r="C25" s="262" t="s">
        <v>305</v>
      </c>
      <c r="D25" s="263" t="s">
        <v>364</v>
      </c>
      <c r="E25" s="264">
        <v>1003263631</v>
      </c>
      <c r="F25" s="1"/>
    </row>
    <row r="26" spans="1:6" ht="18.75">
      <c r="A26" s="260">
        <v>16</v>
      </c>
      <c r="B26" s="251" t="s">
        <v>365</v>
      </c>
      <c r="C26" s="262" t="s">
        <v>305</v>
      </c>
      <c r="D26" s="251" t="s">
        <v>366</v>
      </c>
      <c r="E26" s="252">
        <v>1063095668</v>
      </c>
      <c r="F26" s="1"/>
    </row>
    <row r="27" spans="1:6" ht="18.75">
      <c r="A27" s="260">
        <v>17</v>
      </c>
      <c r="B27" s="251" t="s">
        <v>367</v>
      </c>
      <c r="C27" s="262" t="s">
        <v>305</v>
      </c>
      <c r="D27" s="251" t="s">
        <v>368</v>
      </c>
      <c r="E27" s="252">
        <v>1010793339</v>
      </c>
      <c r="F27" s="1"/>
    </row>
    <row r="28" spans="1:6" ht="18.75">
      <c r="A28" s="260">
        <v>18</v>
      </c>
      <c r="B28" s="251" t="s">
        <v>369</v>
      </c>
      <c r="C28" s="262" t="s">
        <v>305</v>
      </c>
      <c r="D28" s="251" t="s">
        <v>370</v>
      </c>
      <c r="E28" s="252">
        <v>1068784854</v>
      </c>
      <c r="F28" s="1"/>
    </row>
    <row r="29" spans="1:6" ht="18.75">
      <c r="A29" s="260">
        <v>19</v>
      </c>
      <c r="B29" s="251" t="s">
        <v>371</v>
      </c>
      <c r="C29" s="262" t="s">
        <v>305</v>
      </c>
      <c r="D29" s="251" t="s">
        <v>372</v>
      </c>
      <c r="E29" s="252">
        <v>1023764534</v>
      </c>
      <c r="F29" s="1"/>
    </row>
    <row r="30" spans="1:6" ht="18.75">
      <c r="A30" s="260">
        <v>20</v>
      </c>
      <c r="B30" s="251" t="s">
        <v>173</v>
      </c>
      <c r="C30" s="262" t="s">
        <v>305</v>
      </c>
      <c r="D30" s="251" t="s">
        <v>351</v>
      </c>
      <c r="E30" s="252">
        <v>1063290788</v>
      </c>
      <c r="F30" s="1"/>
    </row>
    <row r="31" spans="1:6" ht="18.75">
      <c r="A31" s="260">
        <v>21</v>
      </c>
      <c r="B31" s="251" t="s">
        <v>373</v>
      </c>
      <c r="C31" s="262" t="s">
        <v>305</v>
      </c>
      <c r="D31" s="251" t="s">
        <v>374</v>
      </c>
      <c r="E31" s="252">
        <v>1271406176</v>
      </c>
      <c r="F31" s="1"/>
    </row>
  </sheetData>
  <mergeCells count="7">
    <mergeCell ref="A7:E7"/>
    <mergeCell ref="A8:D8"/>
    <mergeCell ref="A9:A10"/>
    <mergeCell ref="B9:B10"/>
    <mergeCell ref="C9:C10"/>
    <mergeCell ref="D9:D10"/>
    <mergeCell ref="E9:E10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بيان تردد الخدمات</vt:lpstr>
      <vt:lpstr>الفحص الشامل</vt:lpstr>
      <vt:lpstr>الفحص المدرسي</vt:lpstr>
      <vt:lpstr>No Show</vt:lpstr>
      <vt:lpstr>الأمراض المكتشفه - المرصودة</vt:lpstr>
      <vt:lpstr> القوى البشريه </vt:lpstr>
      <vt:lpstr>العلاج الطبيعى </vt:lpstr>
      <vt:lpstr>مواعيد تشغيل المنشأت </vt:lpstr>
      <vt:lpstr>بيان مديرى المنشات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primarycare2025</cp:lastModifiedBy>
  <dcterms:modified xsi:type="dcterms:W3CDTF">2025-03-25T11:07:21Z</dcterms:modified>
</cp:coreProperties>
</file>