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https://icesiedu-my.sharepoint.com/personal/1130590314_icesi_edu_co/Documents/Cursos/Bioestadistica/Cobertura_Norbey/"/>
    </mc:Choice>
  </mc:AlternateContent>
  <xr:revisionPtr revIDLastSave="0" documentId="8_{C0A45D86-7CC6-4D01-973D-1963F73BD1D2}" xr6:coauthVersionLast="47" xr6:coauthVersionMax="47" xr10:uidLastSave="{00000000-0000-0000-0000-000000000000}"/>
  <bookViews>
    <workbookView xWindow="-110" yWindow="-110" windowWidth="19420" windowHeight="11500" xr2:uid="{98E8B2DB-7D06-4837-9B18-E16CF856B9F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43" i="1" l="1"/>
  <c r="B42" i="1"/>
  <c r="F17" i="1"/>
  <c r="B41" i="1"/>
  <c r="B39" i="1"/>
  <c r="G32" i="1"/>
  <c r="G33" i="1"/>
  <c r="G34" i="1" s="1"/>
  <c r="G35" i="1" s="1"/>
  <c r="G31" i="1"/>
  <c r="G30" i="1"/>
  <c r="E36" i="1"/>
  <c r="E35" i="1"/>
  <c r="E34" i="1"/>
  <c r="E33" i="1"/>
  <c r="E32" i="1"/>
  <c r="E31" i="1"/>
  <c r="E30" i="1"/>
  <c r="D36" i="1"/>
  <c r="D32" i="1"/>
  <c r="D33" i="1"/>
  <c r="D34" i="1"/>
  <c r="D35" i="1"/>
  <c r="D31" i="1"/>
  <c r="D30" i="1"/>
  <c r="F35" i="1"/>
  <c r="F34" i="1"/>
  <c r="F33" i="1"/>
  <c r="F32" i="1"/>
  <c r="F31" i="1"/>
  <c r="F30" i="1"/>
  <c r="C35" i="1"/>
  <c r="C34" i="1"/>
  <c r="C33" i="1"/>
  <c r="C32" i="1"/>
  <c r="C31" i="1"/>
  <c r="C30" i="1"/>
  <c r="B33" i="1"/>
  <c r="A34" i="1" s="1"/>
  <c r="B34" i="1" s="1"/>
  <c r="A35" i="1" s="1"/>
  <c r="B35" i="1" s="1"/>
  <c r="A33" i="1"/>
  <c r="B32" i="1"/>
  <c r="A32" i="1"/>
  <c r="B31" i="1"/>
  <c r="A31" i="1"/>
  <c r="B30" i="1"/>
  <c r="A30" i="1"/>
  <c r="B27" i="1"/>
  <c r="B19" i="1"/>
  <c r="A25" i="1"/>
  <c r="A24" i="1"/>
  <c r="A23" i="1"/>
  <c r="B20" i="1"/>
  <c r="B18" i="1"/>
  <c r="B17" i="1"/>
</calcChain>
</file>

<file path=xl/sharedStrings.xml><?xml version="1.0" encoding="utf-8"?>
<sst xmlns="http://schemas.openxmlformats.org/spreadsheetml/2006/main" count="20" uniqueCount="19">
  <si>
    <t xml:space="preserve">Los datos representan el tiempo de carga de una página web diseñada para consultar las notas de los estudiantes en una universidad. El director de sistemas realiza una evaluación en una sala de cómputo pidiéndoles a un grupo de estudiantes que evaluaran el tiempo (en segundos) que tarda la página en cargar en forma completa. </t>
  </si>
  <si>
    <t>paso 1</t>
  </si>
  <si>
    <t>Min</t>
  </si>
  <si>
    <t>Max</t>
  </si>
  <si>
    <t>n</t>
  </si>
  <si>
    <r>
      <t>2</t>
    </r>
    <r>
      <rPr>
        <vertAlign val="superscript"/>
        <sz val="11"/>
        <color theme="1"/>
        <rFont val="Aptos Narrow"/>
        <family val="2"/>
        <scheme val="minor"/>
      </rPr>
      <t>k</t>
    </r>
  </si>
  <si>
    <t>k</t>
  </si>
  <si>
    <t>R</t>
  </si>
  <si>
    <t>Amplitud</t>
  </si>
  <si>
    <t>LI</t>
  </si>
  <si>
    <t>Ls</t>
  </si>
  <si>
    <t>Marca Clase</t>
  </si>
  <si>
    <t>f</t>
  </si>
  <si>
    <t>N</t>
  </si>
  <si>
    <t>F</t>
  </si>
  <si>
    <t>F(X&lt;10)</t>
  </si>
  <si>
    <t>Q1</t>
  </si>
  <si>
    <t>Q2</t>
  </si>
  <si>
    <t>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</si>
</sst>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sz val="11"/>
      <color theme="1"/>
      <name val="Calibri"/>
      <family val="2"/>
    </font>
    <font>
      <vertAlign val="superscrip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horizontal="center" wrapText="1"/>
    </xf>
    <xf numFmtId="0" fontId="0" fillId="2" borderId="0" xfId="0" applyFill="1"/>
    <xf numFmtId="2" fontId="0" fillId="0" borderId="0" xfId="0" applyNumberFormat="1"/>
    <xf numFmtId="2" fontId="0" fillId="2" borderId="0" xfId="0" applyNumberFormat="1" applyFill="1"/>
    <xf numFmtId="9" fontId="0" fillId="0" borderId="0" xfId="1"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CD9A-4C66-4358-BC42-4177544648B4}">
  <dimension ref="A1:J43"/>
  <sheetViews>
    <sheetView tabSelected="1" topLeftCell="A19" workbookViewId="0">
      <selection activeCell="B27" sqref="B27"/>
    </sheetView>
  </sheetViews>
  <sheetFormatPr baseColWidth="10" defaultRowHeight="14.5" x14ac:dyDescent="0.35"/>
  <cols>
    <col min="1" max="2" width="11.36328125" bestFit="1" customWidth="1"/>
  </cols>
  <sheetData>
    <row r="1" spans="1:10" ht="15" thickBot="1" x14ac:dyDescent="0.4"/>
    <row r="2" spans="1:10" ht="15" thickBot="1" x14ac:dyDescent="0.4">
      <c r="A2" s="1">
        <v>4</v>
      </c>
      <c r="B2" s="2">
        <v>6.5</v>
      </c>
      <c r="C2" s="3">
        <v>7.2</v>
      </c>
      <c r="D2" s="3">
        <v>8.5</v>
      </c>
      <c r="E2" s="3">
        <v>9.5</v>
      </c>
      <c r="F2" s="3">
        <v>11.4</v>
      </c>
      <c r="G2" s="3">
        <v>12.8</v>
      </c>
      <c r="H2" s="3">
        <v>14.9</v>
      </c>
      <c r="I2" s="2">
        <v>15.8</v>
      </c>
      <c r="J2" s="3">
        <v>18.2</v>
      </c>
    </row>
    <row r="3" spans="1:10" ht="15" thickBot="1" x14ac:dyDescent="0.4">
      <c r="A3" s="4">
        <v>4.3</v>
      </c>
      <c r="B3" s="5">
        <v>6.5</v>
      </c>
      <c r="C3" s="5">
        <v>7.5</v>
      </c>
      <c r="D3" s="5">
        <v>8.6999999999999993</v>
      </c>
      <c r="E3" s="6">
        <v>9.9</v>
      </c>
      <c r="F3" s="6">
        <v>11.8</v>
      </c>
      <c r="G3" s="6">
        <v>13.9</v>
      </c>
      <c r="H3" s="5">
        <v>15.2</v>
      </c>
      <c r="I3" s="6">
        <v>16.5</v>
      </c>
      <c r="J3" s="5">
        <v>19.600000000000001</v>
      </c>
    </row>
    <row r="4" spans="1:10" ht="15" thickBot="1" x14ac:dyDescent="0.4">
      <c r="A4" s="4">
        <v>5.8</v>
      </c>
      <c r="B4" s="6">
        <v>6.5</v>
      </c>
      <c r="C4" s="6">
        <v>7.8</v>
      </c>
      <c r="D4" s="6">
        <v>8.8000000000000007</v>
      </c>
      <c r="E4" s="6">
        <v>10.199999999999999</v>
      </c>
      <c r="F4" s="6">
        <v>12.3</v>
      </c>
      <c r="G4" s="5">
        <v>14.3</v>
      </c>
      <c r="H4" s="5">
        <v>15.3</v>
      </c>
      <c r="I4" s="6">
        <v>16.899999999999999</v>
      </c>
      <c r="J4" s="5">
        <v>20.100000000000001</v>
      </c>
    </row>
    <row r="5" spans="1:10" ht="15" thickBot="1" x14ac:dyDescent="0.4">
      <c r="A5" s="4">
        <v>6.2</v>
      </c>
      <c r="B5" s="6">
        <v>6.8</v>
      </c>
      <c r="C5" s="6">
        <v>7.9</v>
      </c>
      <c r="D5" s="6">
        <v>9.3000000000000007</v>
      </c>
      <c r="E5" s="5">
        <v>10.5</v>
      </c>
      <c r="F5" s="5">
        <v>12.6</v>
      </c>
      <c r="G5" s="6">
        <v>14.7</v>
      </c>
      <c r="H5" s="6">
        <v>15.4</v>
      </c>
      <c r="I5" s="6">
        <v>18</v>
      </c>
      <c r="J5" s="6">
        <v>20.5</v>
      </c>
    </row>
    <row r="6" spans="1:10" ht="15" thickBot="1" x14ac:dyDescent="0.4">
      <c r="A6" s="7">
        <v>6.3</v>
      </c>
      <c r="B6" s="6">
        <v>6.9</v>
      </c>
      <c r="C6" s="5">
        <v>8.5</v>
      </c>
      <c r="D6" s="5">
        <v>9.5</v>
      </c>
      <c r="E6" s="6">
        <v>10.5</v>
      </c>
      <c r="F6" s="5">
        <v>12.8</v>
      </c>
      <c r="G6" s="5">
        <v>14.8</v>
      </c>
      <c r="H6" s="6">
        <v>15.7</v>
      </c>
      <c r="I6" s="5">
        <v>18.2</v>
      </c>
      <c r="J6" s="6">
        <v>24</v>
      </c>
    </row>
    <row r="8" spans="1:10" x14ac:dyDescent="0.35">
      <c r="A8" s="8" t="s">
        <v>0</v>
      </c>
      <c r="B8" s="8"/>
      <c r="C8" s="8"/>
      <c r="D8" s="8"/>
      <c r="E8" s="8"/>
      <c r="F8" s="8"/>
      <c r="G8" s="8"/>
      <c r="H8" s="8"/>
      <c r="I8" s="8"/>
      <c r="J8" s="8"/>
    </row>
    <row r="9" spans="1:10" x14ac:dyDescent="0.35">
      <c r="A9" s="8"/>
      <c r="B9" s="8"/>
      <c r="C9" s="8"/>
      <c r="D9" s="8"/>
      <c r="E9" s="8"/>
      <c r="F9" s="8"/>
      <c r="G9" s="8"/>
      <c r="H9" s="8"/>
      <c r="I9" s="8"/>
      <c r="J9" s="8"/>
    </row>
    <row r="10" spans="1:10" x14ac:dyDescent="0.35">
      <c r="A10" s="8"/>
      <c r="B10" s="8"/>
      <c r="C10" s="8"/>
      <c r="D10" s="8"/>
      <c r="E10" s="8"/>
      <c r="F10" s="8"/>
      <c r="G10" s="8"/>
      <c r="H10" s="8"/>
      <c r="I10" s="8"/>
      <c r="J10" s="8"/>
    </row>
    <row r="11" spans="1:10" x14ac:dyDescent="0.35">
      <c r="A11" s="8"/>
      <c r="B11" s="8"/>
      <c r="C11" s="8"/>
      <c r="D11" s="8"/>
      <c r="E11" s="8"/>
      <c r="F11" s="8"/>
      <c r="G11" s="8"/>
      <c r="H11" s="8"/>
      <c r="I11" s="8"/>
      <c r="J11" s="8"/>
    </row>
    <row r="12" spans="1:10" x14ac:dyDescent="0.35">
      <c r="A12" s="8"/>
      <c r="B12" s="8"/>
      <c r="C12" s="8"/>
      <c r="D12" s="8"/>
      <c r="E12" s="8"/>
      <c r="F12" s="8"/>
      <c r="G12" s="8"/>
      <c r="H12" s="8"/>
      <c r="I12" s="8"/>
      <c r="J12" s="8"/>
    </row>
    <row r="15" spans="1:10" x14ac:dyDescent="0.35">
      <c r="A15" t="s">
        <v>1</v>
      </c>
    </row>
    <row r="17" spans="1:7" x14ac:dyDescent="0.35">
      <c r="A17" t="s">
        <v>2</v>
      </c>
      <c r="B17">
        <f>+MIN(A2:J6)</f>
        <v>4</v>
      </c>
      <c r="F17">
        <f>+_xlfn.QUARTILE.EXC(A2:J6,1)</f>
        <v>7.7249999999999996</v>
      </c>
    </row>
    <row r="18" spans="1:7" x14ac:dyDescent="0.35">
      <c r="A18" t="s">
        <v>3</v>
      </c>
      <c r="B18">
        <f>+MAX(A2:J6)</f>
        <v>24</v>
      </c>
    </row>
    <row r="19" spans="1:7" x14ac:dyDescent="0.35">
      <c r="A19" t="s">
        <v>7</v>
      </c>
      <c r="B19">
        <f>+B18-B17</f>
        <v>20</v>
      </c>
    </row>
    <row r="20" spans="1:7" x14ac:dyDescent="0.35">
      <c r="A20" t="s">
        <v>4</v>
      </c>
      <c r="B20">
        <f>+COUNTA(A2:J6)</f>
        <v>50</v>
      </c>
    </row>
    <row r="22" spans="1:7" ht="16.5" x14ac:dyDescent="0.35">
      <c r="A22" t="s">
        <v>5</v>
      </c>
      <c r="B22" t="s">
        <v>6</v>
      </c>
    </row>
    <row r="23" spans="1:7" x14ac:dyDescent="0.35">
      <c r="A23">
        <f>+POWER(2,B23)</f>
        <v>16</v>
      </c>
      <c r="B23">
        <v>4</v>
      </c>
    </row>
    <row r="24" spans="1:7" x14ac:dyDescent="0.35">
      <c r="A24">
        <f>+POWER(2,B24)</f>
        <v>32</v>
      </c>
      <c r="B24">
        <v>5</v>
      </c>
    </row>
    <row r="25" spans="1:7" x14ac:dyDescent="0.35">
      <c r="A25" s="9">
        <f>+POWER(2,B25)</f>
        <v>64</v>
      </c>
      <c r="B25" s="9">
        <v>6</v>
      </c>
    </row>
    <row r="27" spans="1:7" x14ac:dyDescent="0.35">
      <c r="A27" t="s">
        <v>8</v>
      </c>
      <c r="B27">
        <f>+B19/B25</f>
        <v>3.3333333333333335</v>
      </c>
    </row>
    <row r="29" spans="1:7" x14ac:dyDescent="0.35">
      <c r="A29" t="s">
        <v>9</v>
      </c>
      <c r="B29" t="s">
        <v>10</v>
      </c>
      <c r="C29" t="s">
        <v>11</v>
      </c>
      <c r="D29" t="s">
        <v>4</v>
      </c>
      <c r="E29" t="s">
        <v>12</v>
      </c>
      <c r="F29" t="s">
        <v>13</v>
      </c>
      <c r="G29" t="s">
        <v>14</v>
      </c>
    </row>
    <row r="30" spans="1:7" x14ac:dyDescent="0.35">
      <c r="A30" s="10">
        <f>+B17</f>
        <v>4</v>
      </c>
      <c r="B30" s="10">
        <f>+A30+$B$27</f>
        <v>7.3333333333333339</v>
      </c>
      <c r="C30" s="10">
        <f>+(A30+B30)/2</f>
        <v>5.666666666666667</v>
      </c>
      <c r="D30">
        <f>+F30</f>
        <v>11</v>
      </c>
      <c r="E30">
        <f>+D30/$D$36</f>
        <v>0.22</v>
      </c>
      <c r="F30">
        <f>+COUNTIFS($A$2:$J$6,"&lt;="&amp;B30)</f>
        <v>11</v>
      </c>
      <c r="G30">
        <f>+E30</f>
        <v>0.22</v>
      </c>
    </row>
    <row r="31" spans="1:7" s="9" customFormat="1" x14ac:dyDescent="0.35">
      <c r="A31" s="11">
        <f>+B30</f>
        <v>7.3333333333333339</v>
      </c>
      <c r="B31" s="11">
        <f>+A31+$B$27</f>
        <v>10.666666666666668</v>
      </c>
      <c r="C31" s="11">
        <f t="shared" ref="C31:C35" si="0">+(A31+B31)/2</f>
        <v>9</v>
      </c>
      <c r="D31" s="9">
        <f>+F31-F30</f>
        <v>14</v>
      </c>
      <c r="E31" s="9">
        <f t="shared" ref="E31:E35" si="1">+D31/$D$36</f>
        <v>0.28000000000000003</v>
      </c>
      <c r="F31" s="9">
        <f>+COUNTIFS($A$2:$J$6,"&lt;="&amp;B31)</f>
        <v>25</v>
      </c>
      <c r="G31" s="9">
        <f>+E31+G30</f>
        <v>0.5</v>
      </c>
    </row>
    <row r="32" spans="1:7" x14ac:dyDescent="0.35">
      <c r="A32" s="10">
        <f t="shared" ref="A32:A35" si="2">+B31</f>
        <v>10.666666666666668</v>
      </c>
      <c r="B32" s="10">
        <f t="shared" ref="B32:B35" si="3">+A32+$B$27</f>
        <v>14.000000000000002</v>
      </c>
      <c r="C32" s="10">
        <f t="shared" si="0"/>
        <v>12.333333333333336</v>
      </c>
      <c r="D32">
        <f t="shared" ref="D32:D35" si="4">+F32-F31</f>
        <v>7</v>
      </c>
      <c r="E32">
        <f t="shared" si="1"/>
        <v>0.14000000000000001</v>
      </c>
      <c r="F32">
        <f>+COUNTIFS($A$2:$J$6,"&lt;="&amp;B32)</f>
        <v>32</v>
      </c>
      <c r="G32">
        <f t="shared" ref="G32:G35" si="5">+E32+G31</f>
        <v>0.64</v>
      </c>
    </row>
    <row r="33" spans="1:7" x14ac:dyDescent="0.35">
      <c r="A33" s="10">
        <f t="shared" si="2"/>
        <v>14.000000000000002</v>
      </c>
      <c r="B33" s="10">
        <f t="shared" si="3"/>
        <v>17.333333333333336</v>
      </c>
      <c r="C33" s="10">
        <f t="shared" si="0"/>
        <v>15.666666666666668</v>
      </c>
      <c r="D33">
        <f t="shared" si="4"/>
        <v>11</v>
      </c>
      <c r="E33">
        <f t="shared" si="1"/>
        <v>0.22</v>
      </c>
      <c r="F33">
        <f>+COUNTIFS($A$2:$J$6,"&lt;="&amp;B33)</f>
        <v>43</v>
      </c>
      <c r="G33">
        <f t="shared" si="5"/>
        <v>0.86</v>
      </c>
    </row>
    <row r="34" spans="1:7" x14ac:dyDescent="0.35">
      <c r="A34" s="10">
        <f t="shared" si="2"/>
        <v>17.333333333333336</v>
      </c>
      <c r="B34" s="10">
        <f t="shared" si="3"/>
        <v>20.666666666666668</v>
      </c>
      <c r="C34" s="10">
        <f t="shared" si="0"/>
        <v>19</v>
      </c>
      <c r="D34">
        <f t="shared" si="4"/>
        <v>6</v>
      </c>
      <c r="E34">
        <f t="shared" si="1"/>
        <v>0.12</v>
      </c>
      <c r="F34">
        <f>+COUNTIFS($A$2:$J$6,"&lt;="&amp;B34)</f>
        <v>49</v>
      </c>
      <c r="G34">
        <f t="shared" si="5"/>
        <v>0.98</v>
      </c>
    </row>
    <row r="35" spans="1:7" x14ac:dyDescent="0.35">
      <c r="A35" s="10">
        <f t="shared" si="2"/>
        <v>20.666666666666668</v>
      </c>
      <c r="B35" s="10">
        <f t="shared" si="3"/>
        <v>24</v>
      </c>
      <c r="C35" s="10">
        <f t="shared" si="0"/>
        <v>22.333333333333336</v>
      </c>
      <c r="D35">
        <f t="shared" si="4"/>
        <v>1</v>
      </c>
      <c r="E35">
        <f t="shared" si="1"/>
        <v>0.02</v>
      </c>
      <c r="F35">
        <f>+COUNTIFS($A$2:$J$6,"&lt;="&amp;B35)</f>
        <v>50</v>
      </c>
      <c r="G35">
        <f t="shared" si="5"/>
        <v>1</v>
      </c>
    </row>
    <row r="36" spans="1:7" x14ac:dyDescent="0.35">
      <c r="D36">
        <f>+SUM(D30:D35)</f>
        <v>50</v>
      </c>
      <c r="E36">
        <f>+SUM(E30:E35)</f>
        <v>1</v>
      </c>
    </row>
    <row r="39" spans="1:7" x14ac:dyDescent="0.35">
      <c r="A39" t="s">
        <v>15</v>
      </c>
      <c r="B39" s="12">
        <f>+G30+((10-A31)*E31/B27)</f>
        <v>0.44399999999999995</v>
      </c>
    </row>
    <row r="41" spans="1:7" x14ac:dyDescent="0.35">
      <c r="A41" t="s">
        <v>16</v>
      </c>
      <c r="B41">
        <f>+A31+((0.25-G30)*B27/E31)</f>
        <v>7.6904761904761907</v>
      </c>
    </row>
    <row r="42" spans="1:7" x14ac:dyDescent="0.35">
      <c r="A42" t="s">
        <v>17</v>
      </c>
      <c r="B42" s="10">
        <f>+B31</f>
        <v>10.666666666666668</v>
      </c>
    </row>
    <row r="43" spans="1:7" x14ac:dyDescent="0.35">
      <c r="A43" t="s">
        <v>18</v>
      </c>
      <c r="B43">
        <f>+A33+((0.75-G32)*B27/E33)</f>
        <v>15.666666666666668</v>
      </c>
    </row>
  </sheetData>
  <mergeCells count="1">
    <mergeCell ref="A8: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Osorio Holguin</dc:creator>
  <cp:lastModifiedBy>Daniel Felipe Osorio Holguin</cp:lastModifiedBy>
  <dcterms:created xsi:type="dcterms:W3CDTF">2025-08-20T20:36:55Z</dcterms:created>
  <dcterms:modified xsi:type="dcterms:W3CDTF">2025-08-20T20:51:19Z</dcterms:modified>
</cp:coreProperties>
</file>