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ashishkabra/Dropbox/Ashish_Karan/Sustainable Transportation System/Data/Code/R/Model_v22/PaperPlots/"/>
    </mc:Choice>
  </mc:AlternateContent>
  <bookViews>
    <workbookView xWindow="0" yWindow="460" windowWidth="25600" windowHeight="15040" tabRatio="500"/>
  </bookViews>
  <sheets>
    <sheet name="results_counterfactual_l1_2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G49" i="1"/>
  <c r="F50" i="1"/>
  <c r="K49" i="1"/>
  <c r="J49" i="1"/>
  <c r="I49" i="1"/>
  <c r="H49" i="1"/>
  <c r="F49" i="1"/>
  <c r="D49" i="1"/>
  <c r="C49" i="1"/>
  <c r="B49" i="1"/>
  <c r="A49" i="1"/>
  <c r="E35" i="1"/>
  <c r="G35" i="1"/>
  <c r="F36" i="1"/>
  <c r="K35" i="1"/>
  <c r="J35" i="1"/>
  <c r="I35" i="1"/>
  <c r="H35" i="1"/>
  <c r="F35" i="1"/>
  <c r="D35" i="1"/>
  <c r="C35" i="1"/>
  <c r="B35" i="1"/>
  <c r="A35" i="1"/>
  <c r="E45" i="1"/>
  <c r="G45" i="1"/>
  <c r="F46" i="1"/>
  <c r="K45" i="1"/>
  <c r="J45" i="1"/>
  <c r="I45" i="1"/>
  <c r="H45" i="1"/>
  <c r="F45" i="1"/>
  <c r="D45" i="1"/>
  <c r="C45" i="1"/>
  <c r="B45" i="1"/>
  <c r="A45" i="1"/>
  <c r="E31" i="1"/>
  <c r="G31" i="1"/>
  <c r="F32" i="1"/>
  <c r="K31" i="1"/>
  <c r="J31" i="1"/>
  <c r="I31" i="1"/>
  <c r="H31" i="1"/>
  <c r="F31" i="1"/>
  <c r="D31" i="1"/>
  <c r="C31" i="1"/>
  <c r="B31" i="1"/>
  <c r="A31" i="1"/>
  <c r="E41" i="1"/>
  <c r="G41" i="1"/>
  <c r="F42" i="1"/>
  <c r="K41" i="1"/>
  <c r="J41" i="1"/>
  <c r="I41" i="1"/>
  <c r="H41" i="1"/>
  <c r="F41" i="1"/>
  <c r="D41" i="1"/>
  <c r="C41" i="1"/>
  <c r="B41" i="1"/>
  <c r="A41" i="1"/>
  <c r="E27" i="1"/>
  <c r="G27" i="1"/>
  <c r="F28" i="1"/>
  <c r="K27" i="1"/>
  <c r="J27" i="1"/>
  <c r="I27" i="1"/>
  <c r="H27" i="1"/>
  <c r="F27" i="1"/>
  <c r="D27" i="1"/>
  <c r="C27" i="1"/>
  <c r="B27" i="1"/>
  <c r="A27" i="1"/>
  <c r="F4" i="1"/>
  <c r="F12" i="1"/>
  <c r="F19" i="1"/>
  <c r="K18" i="1"/>
  <c r="J18" i="1"/>
  <c r="I18" i="1"/>
  <c r="H18" i="1"/>
  <c r="G18" i="1"/>
  <c r="F18" i="1"/>
  <c r="E18" i="1"/>
  <c r="D18" i="1"/>
  <c r="C18" i="1"/>
  <c r="B18" i="1"/>
  <c r="A18" i="1"/>
  <c r="K11" i="1"/>
  <c r="J11" i="1"/>
  <c r="I11" i="1"/>
  <c r="H11" i="1"/>
  <c r="G11" i="1"/>
  <c r="F11" i="1"/>
  <c r="E11" i="1"/>
  <c r="D11" i="1"/>
  <c r="C11" i="1"/>
  <c r="B11" i="1"/>
  <c r="A11" i="1"/>
  <c r="K3" i="1"/>
  <c r="J3" i="1"/>
  <c r="I3" i="1"/>
  <c r="H3" i="1"/>
  <c r="G3" i="1"/>
  <c r="F3" i="1"/>
  <c r="E3" i="1"/>
  <c r="D3" i="1"/>
  <c r="C3" i="1"/>
  <c r="B3" i="1"/>
  <c r="A3" i="1"/>
  <c r="A15" i="1"/>
</calcChain>
</file>

<file path=xl/sharedStrings.xml><?xml version="1.0" encoding="utf-8"?>
<sst xmlns="http://schemas.openxmlformats.org/spreadsheetml/2006/main" count="28" uniqueCount="21">
  <si>
    <t>&gt; print(ddc)</t>
  </si>
  <si>
    <t>&gt; serv_lvl_coef &lt;- c(theta2[which(row.names(theta2)=="serv_lvl")]</t>
  </si>
  <si>
    <t>+                    theta2[which(row.names(theta2)=="serv_lvl_sq")])</t>
  </si>
  <si>
    <t>&gt; sdc &lt;- demand_serv_lvl_change(theta1</t>
  </si>
  <si>
    <t xml:space="preserve"> delta_list_cfl1</t>
  </si>
  <si>
    <t xml:space="preserve"> wdcMerged_cfl1</t>
  </si>
  <si>
    <t>points</t>
  </si>
  <si>
    <t xml:space="preserve"> </t>
  </si>
  <si>
    <t>+           c(-5:5)/100+1</t>
  </si>
  <si>
    <t xml:space="preserve"> serv_lvl_coef)</t>
  </si>
  <si>
    <t>&gt; print(sdc)</t>
  </si>
  <si>
    <t>&gt; sdc_shortterm &lt;- demand_serv_lvl_change_shortterm(theta1</t>
  </si>
  <si>
    <t xml:space="preserve"> c(-5:5)/100+1</t>
  </si>
  <si>
    <t>&gt; print(sdc_shortterm)</t>
  </si>
  <si>
    <t>when</t>
  </si>
  <si>
    <t>rd=0.27</t>
  </si>
  <si>
    <t>ddc</t>
  </si>
  <si>
    <t>sdc</t>
  </si>
  <si>
    <t>sdc_shortterm</t>
  </si>
  <si>
    <t>whn</t>
  </si>
  <si>
    <t>rd=1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</si>
</sst>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workbookViewId="0">
      <selection activeCell="L43" sqref="L43"/>
    </sheetView>
  </sheetViews>
  <sheetFormatPr baseColWidth="10" defaultRowHeight="16" x14ac:dyDescent="0.2"/>
  <sheetData>
    <row r="1" spans="1:11" x14ac:dyDescent="0.2">
      <c r="A1" t="s">
        <v>0</v>
      </c>
    </row>
    <row r="2" spans="1:11" x14ac:dyDescent="0.2">
      <c r="A2">
        <v>357.21019999999999</v>
      </c>
      <c r="B2">
        <v>363.50839999999999</v>
      </c>
      <c r="C2">
        <v>369.82740000000001</v>
      </c>
      <c r="D2">
        <v>376.16559999999998</v>
      </c>
      <c r="E2">
        <v>382.52170000000001</v>
      </c>
      <c r="F2">
        <v>388.89420000000001</v>
      </c>
      <c r="G2">
        <v>395.28190000000001</v>
      </c>
      <c r="H2">
        <v>401.68329999999997</v>
      </c>
      <c r="I2">
        <v>408.09710000000001</v>
      </c>
      <c r="J2">
        <v>414.52190000000002</v>
      </c>
      <c r="K2">
        <v>420.95659999999998</v>
      </c>
    </row>
    <row r="3" spans="1:11" x14ac:dyDescent="0.2">
      <c r="A3">
        <f t="shared" ref="A3:K3" si="0">(A2-$F2)/$F2*100</f>
        <v>-8.1472030181987876</v>
      </c>
      <c r="B3">
        <f t="shared" si="0"/>
        <v>-6.5276879932896961</v>
      </c>
      <c r="C3">
        <f t="shared" si="0"/>
        <v>-4.9028244699972383</v>
      </c>
      <c r="D3">
        <f t="shared" si="0"/>
        <v>-3.2730238712739936</v>
      </c>
      <c r="E3">
        <f t="shared" si="0"/>
        <v>-1.6386204782688973</v>
      </c>
      <c r="F3">
        <f t="shared" si="0"/>
        <v>0</v>
      </c>
      <c r="G3">
        <f t="shared" si="0"/>
        <v>1.6425289963182776</v>
      </c>
      <c r="H3">
        <f t="shared" si="0"/>
        <v>3.2885808016678988</v>
      </c>
      <c r="I3">
        <f t="shared" si="0"/>
        <v>4.937821134899929</v>
      </c>
      <c r="J3">
        <f t="shared" si="0"/>
        <v>6.5898900009308452</v>
      </c>
      <c r="K3">
        <f t="shared" si="0"/>
        <v>8.2445045464807567</v>
      </c>
    </row>
    <row r="4" spans="1:11" x14ac:dyDescent="0.2">
      <c r="F4">
        <f>AVERAGE(-E3,G3)</f>
        <v>1.6405747372935875</v>
      </c>
    </row>
    <row r="5" spans="1:11" x14ac:dyDescent="0.2">
      <c r="A5" t="s">
        <v>1</v>
      </c>
    </row>
    <row r="6" spans="1:11" x14ac:dyDescent="0.2">
      <c r="A6" t="s">
        <v>2</v>
      </c>
    </row>
    <row r="7" spans="1:11" x14ac:dyDescent="0.2">
      <c r="A7" t="s">
        <v>3</v>
      </c>
      <c r="B7" t="s">
        <v>4</v>
      </c>
      <c r="C7" t="s">
        <v>5</v>
      </c>
      <c r="D7" t="s">
        <v>6</v>
      </c>
      <c r="E7" t="s">
        <v>7</v>
      </c>
    </row>
    <row r="8" spans="1:11" x14ac:dyDescent="0.2">
      <c r="A8" t="s">
        <v>8</v>
      </c>
      <c r="B8" t="s">
        <v>9</v>
      </c>
    </row>
    <row r="9" spans="1:11" x14ac:dyDescent="0.2">
      <c r="A9" t="s">
        <v>10</v>
      </c>
    </row>
    <row r="10" spans="1:11" x14ac:dyDescent="0.2">
      <c r="A10">
        <v>358.11329999999998</v>
      </c>
      <c r="B10">
        <v>364.63189999999997</v>
      </c>
      <c r="C10">
        <v>370.97329999999999</v>
      </c>
      <c r="D10">
        <v>377.13310000000001</v>
      </c>
      <c r="E10">
        <v>383.10759999999999</v>
      </c>
      <c r="F10">
        <v>388.89420000000001</v>
      </c>
      <c r="G10">
        <v>394.90339999999998</v>
      </c>
      <c r="H10">
        <v>400.94290000000001</v>
      </c>
      <c r="I10">
        <v>406.99329999999998</v>
      </c>
      <c r="J10">
        <v>413.02159999999998</v>
      </c>
      <c r="K10">
        <v>419.03370000000001</v>
      </c>
    </row>
    <row r="11" spans="1:11" x14ac:dyDescent="0.2">
      <c r="A11">
        <f t="shared" ref="A11:K11" si="1">(A10-$F10)/$F10*100</f>
        <v>-7.9149804754095152</v>
      </c>
      <c r="B11">
        <f t="shared" si="1"/>
        <v>-6.2387919387843889</v>
      </c>
      <c r="C11">
        <f t="shared" si="1"/>
        <v>-4.6081684941559988</v>
      </c>
      <c r="D11">
        <f t="shared" si="1"/>
        <v>-3.0242415546439103</v>
      </c>
      <c r="E11">
        <f t="shared" si="1"/>
        <v>-1.4879625358259447</v>
      </c>
      <c r="F11">
        <f t="shared" si="1"/>
        <v>0</v>
      </c>
      <c r="G11">
        <f t="shared" si="1"/>
        <v>1.5452017541017489</v>
      </c>
      <c r="H11">
        <f t="shared" si="1"/>
        <v>3.0981948303677442</v>
      </c>
      <c r="I11">
        <f t="shared" si="1"/>
        <v>4.6539907254980823</v>
      </c>
      <c r="J11">
        <f t="shared" si="1"/>
        <v>6.2041038410961047</v>
      </c>
      <c r="K11">
        <f t="shared" si="1"/>
        <v>7.7500512992993968</v>
      </c>
    </row>
    <row r="12" spans="1:11" x14ac:dyDescent="0.2">
      <c r="F12">
        <f>AVERAGE(-E11,G11)</f>
        <v>1.5165821449638468</v>
      </c>
    </row>
    <row r="14" spans="1:11" x14ac:dyDescent="0.2">
      <c r="A14" t="s">
        <v>11</v>
      </c>
      <c r="B14" t="s">
        <v>4</v>
      </c>
      <c r="C14" t="s">
        <v>7</v>
      </c>
    </row>
    <row r="15" spans="1:11" x14ac:dyDescent="0.2">
      <c r="A15" t="e">
        <f>+           wdcMerged_cfl1</f>
        <v>#NAME?</v>
      </c>
      <c r="B15" t="s">
        <v>6</v>
      </c>
      <c r="C15" t="s">
        <v>12</v>
      </c>
      <c r="D15" t="s">
        <v>9</v>
      </c>
    </row>
    <row r="16" spans="1:11" x14ac:dyDescent="0.2">
      <c r="A16" t="s">
        <v>13</v>
      </c>
    </row>
    <row r="17" spans="1:11" x14ac:dyDescent="0.2">
      <c r="A17">
        <v>369.57769999999999</v>
      </c>
      <c r="B17">
        <v>373.44209999999998</v>
      </c>
      <c r="C17">
        <v>377.30590000000001</v>
      </c>
      <c r="D17">
        <v>381.16919999999999</v>
      </c>
      <c r="E17">
        <v>385.03199999999998</v>
      </c>
      <c r="F17">
        <v>388.89420000000001</v>
      </c>
      <c r="G17">
        <v>392.4948</v>
      </c>
      <c r="H17">
        <v>395.97609999999997</v>
      </c>
      <c r="I17">
        <v>399.35730000000001</v>
      </c>
      <c r="J17">
        <v>402.66539999999998</v>
      </c>
      <c r="K17">
        <v>405.8997</v>
      </c>
    </row>
    <row r="18" spans="1:11" x14ac:dyDescent="0.2">
      <c r="A18">
        <f t="shared" ref="A18:K18" si="2">(A17-$F17)/$F17*100</f>
        <v>-4.9670321645321573</v>
      </c>
      <c r="B18">
        <f t="shared" si="2"/>
        <v>-3.9733428783458402</v>
      </c>
      <c r="C18">
        <f t="shared" si="2"/>
        <v>-2.9798078757667259</v>
      </c>
      <c r="D18">
        <f t="shared" si="2"/>
        <v>-1.9864014428603003</v>
      </c>
      <c r="E18">
        <f t="shared" si="2"/>
        <v>-0.99312357962654874</v>
      </c>
      <c r="F18">
        <f t="shared" si="2"/>
        <v>0</v>
      </c>
      <c r="G18">
        <f t="shared" si="2"/>
        <v>0.9258559268819091</v>
      </c>
      <c r="H18">
        <f t="shared" si="2"/>
        <v>1.8210351298630738</v>
      </c>
      <c r="I18">
        <f t="shared" si="2"/>
        <v>2.6904746843743097</v>
      </c>
      <c r="J18">
        <f t="shared" si="2"/>
        <v>3.5411173527401445</v>
      </c>
      <c r="K18">
        <f t="shared" si="2"/>
        <v>4.3727831374188622</v>
      </c>
    </row>
    <row r="19" spans="1:11" x14ac:dyDescent="0.2">
      <c r="F19">
        <f>AVERAGE(-E18,G18)</f>
        <v>0.95948975325422892</v>
      </c>
    </row>
    <row r="24" spans="1:11" x14ac:dyDescent="0.2">
      <c r="A24" t="s">
        <v>14</v>
      </c>
      <c r="B24" t="s">
        <v>15</v>
      </c>
    </row>
    <row r="25" spans="1:11" x14ac:dyDescent="0.2">
      <c r="A25" t="s">
        <v>16</v>
      </c>
    </row>
    <row r="26" spans="1:11" x14ac:dyDescent="0.2">
      <c r="A26">
        <v>357.29140000000001</v>
      </c>
      <c r="B26">
        <v>363.58479999999997</v>
      </c>
      <c r="C26">
        <v>369.89870000000002</v>
      </c>
      <c r="D26">
        <v>376.23160000000001</v>
      </c>
      <c r="E26">
        <v>382.58210000000003</v>
      </c>
      <c r="F26">
        <v>388.94880000000001</v>
      </c>
      <c r="G26">
        <v>395.33049999999997</v>
      </c>
      <c r="H26">
        <v>401.72559999999999</v>
      </c>
      <c r="I26">
        <v>408.13290000000001</v>
      </c>
      <c r="J26">
        <v>414.55099999999999</v>
      </c>
      <c r="K26">
        <v>420.9787</v>
      </c>
    </row>
    <row r="27" spans="1:11" x14ac:dyDescent="0.2">
      <c r="A27">
        <f t="shared" ref="A27" si="3">(A26-$F26)/$F26*100</f>
        <v>-8.1392203806773527</v>
      </c>
      <c r="B27">
        <f t="shared" ref="B27" si="4">(B26-$F26)/$F26*100</f>
        <v>-6.5211667962467121</v>
      </c>
      <c r="C27">
        <f t="shared" ref="C27" si="5">(C26-$F26)/$F26*100</f>
        <v>-4.8978425952207552</v>
      </c>
      <c r="D27">
        <f t="shared" ref="D27" si="6">(D26-$F26)/$F26*100</f>
        <v>-3.2696334324723435</v>
      </c>
      <c r="E27">
        <f t="shared" ref="E27" si="7">(E26-$F26)/$F26*100</f>
        <v>-1.6368992525494306</v>
      </c>
      <c r="F27">
        <f t="shared" ref="F27" si="8">(F26-$F26)/$F26*100</f>
        <v>0</v>
      </c>
      <c r="G27">
        <f t="shared" ref="G27" si="9">(G26-$F26)/$F26*100</f>
        <v>1.6407558012776917</v>
      </c>
      <c r="H27">
        <f t="shared" ref="H27" si="10">(H26-$F26)/$F26*100</f>
        <v>3.2849567860859783</v>
      </c>
      <c r="I27">
        <f t="shared" ref="I27" si="11">(I26-$F26)/$F26*100</f>
        <v>4.9322944305265892</v>
      </c>
      <c r="J27">
        <f t="shared" ref="J27" si="12">(J26-$F26)/$F26*100</f>
        <v>6.5824087900515389</v>
      </c>
      <c r="K27">
        <f t="shared" ref="K27" si="13">(K26-$F26)/$F26*100</f>
        <v>8.234991340762587</v>
      </c>
    </row>
    <row r="28" spans="1:11" x14ac:dyDescent="0.2">
      <c r="F28">
        <f>AVERAGE(-E27,G27)</f>
        <v>1.6388275269135613</v>
      </c>
    </row>
    <row r="29" spans="1:11" x14ac:dyDescent="0.2">
      <c r="A29" t="s">
        <v>17</v>
      </c>
    </row>
    <row r="30" spans="1:11" x14ac:dyDescent="0.2">
      <c r="A30">
        <v>358.20859999999999</v>
      </c>
      <c r="B30">
        <v>364.71949999999998</v>
      </c>
      <c r="C30">
        <v>371.05309999999997</v>
      </c>
      <c r="D30">
        <v>377.2047</v>
      </c>
      <c r="E30">
        <v>383.17090000000002</v>
      </c>
      <c r="F30">
        <v>388.94880000000001</v>
      </c>
      <c r="G30">
        <v>394.94990000000001</v>
      </c>
      <c r="H30">
        <v>400.9812</v>
      </c>
      <c r="I30">
        <v>407.02350000000001</v>
      </c>
      <c r="J30">
        <v>413.04349999999999</v>
      </c>
      <c r="K30">
        <v>419.04719999999998</v>
      </c>
    </row>
    <row r="31" spans="1:11" x14ac:dyDescent="0.2">
      <c r="A31">
        <f t="shared" ref="A31" si="14">(A30-$F30)/$F30*100</f>
        <v>-7.9034052811064113</v>
      </c>
      <c r="B31">
        <f t="shared" ref="B31" si="15">(B30-$F30)/$F30*100</f>
        <v>-6.2294317401159285</v>
      </c>
      <c r="C31">
        <f t="shared" ref="C31" si="16">(C30-$F30)/$F30*100</f>
        <v>-4.6010426050935322</v>
      </c>
      <c r="D31">
        <f t="shared" ref="D31" si="17">(D30-$F30)/$F30*100</f>
        <v>-3.0194462613074018</v>
      </c>
      <c r="E31">
        <f t="shared" ref="E31" si="18">(E30-$F30)/$F30*100</f>
        <v>-1.485516859802624</v>
      </c>
      <c r="F31">
        <f t="shared" ref="F31" si="19">(F30-$F30)/$F30*100</f>
        <v>0</v>
      </c>
      <c r="G31">
        <f t="shared" ref="G31" si="20">(G30-$F30)/$F30*100</f>
        <v>1.5429023048792048</v>
      </c>
      <c r="H31">
        <f t="shared" ref="H31" si="21">(H30-$F30)/$F30*100</f>
        <v>3.0935691278646433</v>
      </c>
      <c r="I31">
        <f t="shared" ref="I31" si="22">(I30-$F30)/$F30*100</f>
        <v>4.6470640865841482</v>
      </c>
      <c r="J31">
        <f t="shared" ref="J31" si="23">(J30-$F30)/$F30*100</f>
        <v>6.1948256428609598</v>
      </c>
      <c r="K31">
        <f t="shared" ref="K31" si="24">(K30-$F30)/$F30*100</f>
        <v>7.7383964161863901</v>
      </c>
    </row>
    <row r="32" spans="1:11" x14ac:dyDescent="0.2">
      <c r="F32">
        <f>AVERAGE(-E31,G31)</f>
        <v>1.5142095823409143</v>
      </c>
    </row>
    <row r="33" spans="1:11" x14ac:dyDescent="0.2">
      <c r="A33" t="s">
        <v>18</v>
      </c>
    </row>
    <row r="34" spans="1:11" x14ac:dyDescent="0.2">
      <c r="A34">
        <v>369.64049999999997</v>
      </c>
      <c r="B34">
        <v>373.50330000000002</v>
      </c>
      <c r="C34">
        <v>377.36559999999997</v>
      </c>
      <c r="D34">
        <v>381.22719999999998</v>
      </c>
      <c r="E34">
        <v>385.0883</v>
      </c>
      <c r="F34">
        <v>388.94880000000001</v>
      </c>
      <c r="G34">
        <v>392.5478</v>
      </c>
      <c r="H34">
        <v>396.02749999999997</v>
      </c>
      <c r="I34">
        <v>399.40710000000001</v>
      </c>
      <c r="J34">
        <v>402.71370000000002</v>
      </c>
      <c r="K34">
        <v>405.94639999999998</v>
      </c>
    </row>
    <row r="35" spans="1:11" x14ac:dyDescent="0.2">
      <c r="A35">
        <f t="shared" ref="A35" si="25">(A34-$F34)/$F34*100</f>
        <v>-4.9642266539966267</v>
      </c>
      <c r="B35">
        <f t="shared" ref="B35" si="26">(B34-$F34)/$F34*100</f>
        <v>-3.9710882254939421</v>
      </c>
      <c r="C35">
        <f t="shared" ref="C35" si="27">(C34-$F34)/$F34*100</f>
        <v>-2.9780783486155591</v>
      </c>
      <c r="D35">
        <f t="shared" ref="D35" si="28">(D34-$F34)/$F34*100</f>
        <v>-1.9852484440111458</v>
      </c>
      <c r="E35">
        <f t="shared" ref="E35" si="29">(E34-$F34)/$F34*100</f>
        <v>-0.99254709103100502</v>
      </c>
      <c r="F35">
        <f t="shared" ref="F35" si="30">(F34-$F34)/$F34*100</f>
        <v>0</v>
      </c>
      <c r="G35">
        <f t="shared" ref="G35" si="31">(G34-$F34)/$F34*100</f>
        <v>0.92531459153492435</v>
      </c>
      <c r="H35">
        <f t="shared" ref="H35" si="32">(H34-$F34)/$F34*100</f>
        <v>1.8199567655177158</v>
      </c>
      <c r="I35">
        <f t="shared" ref="I35" si="33">(I34-$F34)/$F34*100</f>
        <v>2.6888629043205707</v>
      </c>
      <c r="J35">
        <f t="shared" ref="J35" si="34">(J34-$F34)/$F34*100</f>
        <v>3.539000505979196</v>
      </c>
      <c r="K35">
        <f t="shared" ref="K35" si="35">(K34-$F34)/$F34*100</f>
        <v>4.3701381775698955</v>
      </c>
    </row>
    <row r="36" spans="1:11" x14ac:dyDescent="0.2">
      <c r="F36">
        <f>AVERAGE(-E35,G35)</f>
        <v>0.95893084128296469</v>
      </c>
    </row>
    <row r="38" spans="1:11" x14ac:dyDescent="0.2">
      <c r="A38" t="s">
        <v>19</v>
      </c>
      <c r="B38" t="s">
        <v>20</v>
      </c>
    </row>
    <row r="39" spans="1:11" x14ac:dyDescent="0.2">
      <c r="A39" t="s">
        <v>16</v>
      </c>
    </row>
    <row r="40" spans="1:11" x14ac:dyDescent="0.2">
      <c r="A40">
        <v>358.2688</v>
      </c>
      <c r="B40">
        <v>364.50360000000001</v>
      </c>
      <c r="C40">
        <v>370.75619999999998</v>
      </c>
      <c r="D40">
        <v>377.0249</v>
      </c>
      <c r="E40">
        <v>383.30849999999998</v>
      </c>
      <c r="F40">
        <v>389.60550000000001</v>
      </c>
      <c r="G40">
        <v>395.91460000000001</v>
      </c>
      <c r="H40">
        <v>402.23450000000003</v>
      </c>
      <c r="I40">
        <v>408.56380000000001</v>
      </c>
      <c r="J40">
        <v>414.90109999999999</v>
      </c>
      <c r="K40">
        <v>421.24529999999999</v>
      </c>
    </row>
    <row r="41" spans="1:11" x14ac:dyDescent="0.2">
      <c r="A41">
        <f t="shared" ref="A41" si="36">(A40-$F40)/$F40*100</f>
        <v>-8.04318727533364</v>
      </c>
      <c r="B41">
        <f t="shared" ref="B41" si="37">(B40-$F40)/$F40*100</f>
        <v>-6.4429018584183231</v>
      </c>
      <c r="C41">
        <f t="shared" ref="C41" si="38">(C40-$F40)/$F40*100</f>
        <v>-4.8380477174988616</v>
      </c>
      <c r="D41">
        <f t="shared" ref="D41" si="39">(D40-$F40)/$F40*100</f>
        <v>-3.2290611913846199</v>
      </c>
      <c r="E41">
        <f t="shared" ref="E41" si="40">(E40-$F40)/$F40*100</f>
        <v>-1.61625028394107</v>
      </c>
      <c r="F41">
        <f t="shared" ref="F41" si="41">(F40-$F40)/$F40*100</f>
        <v>0</v>
      </c>
      <c r="G41">
        <f t="shared" ref="G41" si="42">(G40-$F40)/$F40*100</f>
        <v>1.6193559895843361</v>
      </c>
      <c r="H41">
        <f t="shared" ref="H41" si="43">(H40-$F40)/$F40*100</f>
        <v>3.2414840139577135</v>
      </c>
      <c r="I41">
        <f t="shared" ref="I41" si="44">(I40-$F40)/$F40*100</f>
        <v>4.8660247352770964</v>
      </c>
      <c r="J41">
        <f t="shared" ref="J41" si="45">(J40-$F40)/$F40*100</f>
        <v>6.4926188156994646</v>
      </c>
      <c r="K41">
        <f t="shared" ref="K41" si="46">(K40-$F40)/$F40*100</f>
        <v>8.1209839183481698</v>
      </c>
    </row>
    <row r="42" spans="1:11" x14ac:dyDescent="0.2">
      <c r="F42">
        <f>AVERAGE(-E41,G41)</f>
        <v>1.617803136762703</v>
      </c>
    </row>
    <row r="43" spans="1:11" x14ac:dyDescent="0.2">
      <c r="A43" t="s">
        <v>17</v>
      </c>
    </row>
    <row r="44" spans="1:11" x14ac:dyDescent="0.2">
      <c r="A44">
        <v>359.3569</v>
      </c>
      <c r="B44">
        <v>365.77589999999998</v>
      </c>
      <c r="C44">
        <v>372.01409999999998</v>
      </c>
      <c r="D44">
        <v>378.06720000000001</v>
      </c>
      <c r="E44">
        <v>383.93180000000001</v>
      </c>
      <c r="F44">
        <v>389.60550000000001</v>
      </c>
      <c r="G44">
        <v>395.50799999999998</v>
      </c>
      <c r="H44">
        <v>401.44139999999999</v>
      </c>
      <c r="I44">
        <v>407.38560000000001</v>
      </c>
      <c r="J44">
        <v>413.30680000000001</v>
      </c>
      <c r="K44">
        <v>419.21069999999997</v>
      </c>
    </row>
    <row r="45" spans="1:11" x14ac:dyDescent="0.2">
      <c r="A45">
        <f t="shared" ref="A45" si="47">(A44-$F44)/$F44*100</f>
        <v>-7.763904770338204</v>
      </c>
      <c r="B45">
        <f t="shared" ref="B45" si="48">(B44-$F44)/$F44*100</f>
        <v>-6.1163407600765458</v>
      </c>
      <c r="C45">
        <f t="shared" ref="C45" si="49">(C44-$F44)/$F44*100</f>
        <v>-4.5151826655424578</v>
      </c>
      <c r="D45">
        <f t="shared" ref="D45" si="50">(D44-$F44)/$F44*100</f>
        <v>-2.9615341672537969</v>
      </c>
      <c r="E45">
        <f t="shared" ref="E45" si="51">(E44-$F44)/$F44*100</f>
        <v>-1.4562679428293483</v>
      </c>
      <c r="F45">
        <f t="shared" ref="F45" si="52">(F44-$F44)/$F44*100</f>
        <v>0</v>
      </c>
      <c r="G45">
        <f t="shared" ref="G45" si="53">(G44-$F44)/$F44*100</f>
        <v>1.5149940131748589</v>
      </c>
      <c r="H45">
        <f t="shared" ref="H45" si="54">(H44-$F44)/$F44*100</f>
        <v>3.0379191258850251</v>
      </c>
      <c r="I45">
        <f t="shared" ref="I45" si="55">(I44-$F44)/$F44*100</f>
        <v>4.5636162733842323</v>
      </c>
      <c r="J45">
        <f t="shared" ref="J45" si="56">(J44-$F44)/$F44*100</f>
        <v>6.0834100134623359</v>
      </c>
      <c r="K45">
        <f t="shared" ref="K45" si="57">(K44-$F44)/$F44*100</f>
        <v>7.5987633644802157</v>
      </c>
    </row>
    <row r="46" spans="1:11" x14ac:dyDescent="0.2">
      <c r="F46">
        <f>AVERAGE(-E45,G45)</f>
        <v>1.4856309780021038</v>
      </c>
    </row>
    <row r="47" spans="1:11" x14ac:dyDescent="0.2">
      <c r="A47" t="s">
        <v>18</v>
      </c>
    </row>
    <row r="48" spans="1:11" x14ac:dyDescent="0.2">
      <c r="A48">
        <v>370.39659999999998</v>
      </c>
      <c r="B48">
        <v>374.24059999999997</v>
      </c>
      <c r="C48">
        <v>378.08350000000002</v>
      </c>
      <c r="D48">
        <v>381.92529999999999</v>
      </c>
      <c r="E48">
        <v>385.76600000000002</v>
      </c>
      <c r="F48">
        <v>389.60550000000001</v>
      </c>
      <c r="G48">
        <v>393.18470000000002</v>
      </c>
      <c r="H48">
        <v>396.64499999999998</v>
      </c>
      <c r="I48">
        <v>400.00560000000002</v>
      </c>
      <c r="J48">
        <v>403.29320000000001</v>
      </c>
      <c r="K48">
        <v>406.50709999999998</v>
      </c>
    </row>
    <row r="49" spans="1:11" x14ac:dyDescent="0.2">
      <c r="A49">
        <f t="shared" ref="A49" si="58">(A48-$F48)/$F48*100</f>
        <v>-4.9303462091782659</v>
      </c>
      <c r="B49">
        <f t="shared" ref="B49" si="59">(B48-$F48)/$F48*100</f>
        <v>-3.9437071601915354</v>
      </c>
      <c r="C49">
        <f t="shared" ref="C49" si="60">(C48-$F48)/$F48*100</f>
        <v>-2.9573504480814545</v>
      </c>
      <c r="D49">
        <f t="shared" ref="D49" si="61">(D48-$F48)/$F48*100</f>
        <v>-1.9712760728480512</v>
      </c>
      <c r="E49">
        <f t="shared" ref="E49" si="62">(E48-$F48)/$F48*100</f>
        <v>-0.98548403449129607</v>
      </c>
      <c r="F49">
        <f t="shared" ref="F49" si="63">(F48-$F48)/$F48*100</f>
        <v>0</v>
      </c>
      <c r="G49">
        <f t="shared" ref="G49" si="64">(G48-$F48)/$F48*100</f>
        <v>0.91867286267776371</v>
      </c>
      <c r="H49">
        <f t="shared" ref="H49" si="65">(H48-$F48)/$F48*100</f>
        <v>1.8068276756873236</v>
      </c>
      <c r="I49">
        <f t="shared" ref="I49" si="66">(I48-$F48)/$F48*100</f>
        <v>2.6693925008758881</v>
      </c>
      <c r="J49">
        <f t="shared" ref="J49" si="67">(J48-$F48)/$F48*100</f>
        <v>3.5132204242496594</v>
      </c>
      <c r="K49">
        <f t="shared" ref="K49" si="68">(K48-$F48)/$F48*100</f>
        <v>4.3381317768871259</v>
      </c>
    </row>
    <row r="50" spans="1:11" x14ac:dyDescent="0.2">
      <c r="F50">
        <f>AVERAGE(-E49,G49)</f>
        <v>0.95207844858452995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results_counterfactual_l1_2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2015-11-30T07:51:25Z</dcterms:created>
  <dcterms:modified xsi:type="dcterms:W3CDTF">2015-12-04T13:27:40Z</dcterms:modified>
</cp:coreProperties>
</file>