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ashishkabra/Dropbox/Ashish_Karan/Sustainable Transportation System/Data/Code/R/Model_v22/"/>
    </mc:Choice>
  </mc:AlternateContent>
  <bookViews>
    <workbookView xWindow="-32000" yWindow="460" windowWidth="25600" windowHeight="15040"/>
  </bookViews>
  <sheets>
    <sheet name="Results" sheetId="15" r:id="rId1"/>
    <sheet name="Sheet1" sheetId="17" r:id="rId2"/>
    <sheet name="Counterfactuals" sheetId="16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6" l="1"/>
  <c r="G40" i="16"/>
  <c r="F41" i="16"/>
  <c r="K40" i="16"/>
  <c r="J40" i="16"/>
  <c r="I40" i="16"/>
  <c r="H40" i="16"/>
  <c r="F40" i="16"/>
  <c r="D40" i="16"/>
  <c r="C40" i="16"/>
  <c r="B40" i="16"/>
  <c r="A40" i="16"/>
  <c r="E35" i="16"/>
  <c r="G35" i="16"/>
  <c r="F36" i="16"/>
  <c r="K35" i="16"/>
  <c r="J35" i="16"/>
  <c r="I35" i="16"/>
  <c r="H35" i="16"/>
  <c r="F35" i="16"/>
  <c r="D35" i="16"/>
  <c r="C35" i="16"/>
  <c r="B35" i="16"/>
  <c r="A35" i="16"/>
  <c r="E30" i="16"/>
  <c r="G30" i="16"/>
  <c r="F31" i="16"/>
  <c r="K30" i="16"/>
  <c r="J30" i="16"/>
  <c r="I30" i="16"/>
  <c r="H30" i="16"/>
  <c r="F30" i="16"/>
  <c r="D30" i="16"/>
  <c r="C30" i="16"/>
  <c r="B30" i="16"/>
  <c r="A30" i="16"/>
</calcChain>
</file>

<file path=xl/sharedStrings.xml><?xml version="1.0" encoding="utf-8"?>
<sst xmlns="http://schemas.openxmlformats.org/spreadsheetml/2006/main" count="229" uniqueCount="123">
  <si>
    <t xml:space="preserve">Structural Model </t>
  </si>
  <si>
    <t>(1)</t>
  </si>
  <si>
    <t>(2)</t>
  </si>
  <si>
    <t>(3)</t>
  </si>
  <si>
    <t>%Increase in Demand</t>
  </si>
  <si>
    <t>Marginal Effects</t>
  </si>
  <si>
    <t>Wald Test (p-value)</t>
  </si>
  <si>
    <t>F-stat (p-value)</t>
  </si>
  <si>
    <t>*(p-value&lt;0.05)   **(p-value&lt;0.01)   ***(p-value&lt;0.001)</t>
  </si>
  <si>
    <t>Value</t>
  </si>
  <si>
    <t>Bike-Availability</t>
  </si>
  <si>
    <t>Walking Distance</t>
  </si>
  <si>
    <t xml:space="preserve"> </t>
  </si>
  <si>
    <t>Short Term</t>
  </si>
  <si>
    <t>Long Term</t>
  </si>
  <si>
    <t>(0.024)***</t>
  </si>
  <si>
    <r>
      <rPr>
        <vertAlign val="superscript"/>
        <sz val="8"/>
        <color theme="1"/>
        <rFont val="LM Roman 8"/>
        <family val="3"/>
      </rPr>
      <t>$</t>
    </r>
    <r>
      <rPr>
        <sz val="8"/>
        <color theme="1"/>
        <rFont val="LM Roman 8"/>
        <family val="3"/>
      </rPr>
      <t>Robust Standard Errors</t>
    </r>
  </si>
  <si>
    <r>
      <t>Adjusted R</t>
    </r>
    <r>
      <rPr>
        <vertAlign val="superscript"/>
        <sz val="10"/>
        <color rgb="FF000000"/>
        <rFont val="LM Roman 10"/>
        <family val="3"/>
      </rPr>
      <t>2</t>
    </r>
  </si>
  <si>
    <t>Primary variables</t>
  </si>
  <si>
    <t>Walking Distance Sq.</t>
  </si>
  <si>
    <t>Bike-Availability Sq.</t>
  </si>
  <si>
    <t>Density variables</t>
  </si>
  <si>
    <t>Census Density</t>
  </si>
  <si>
    <t>Metro Dummy (day)</t>
  </si>
  <si>
    <t>Intercept</t>
  </si>
  <si>
    <t>Distance from City Center</t>
  </si>
  <si>
    <t>Var (TimeWindow F. E.)</t>
  </si>
  <si>
    <t>Metro Annual Traffic (day)</t>
  </si>
  <si>
    <t>Metro Dummy (night)</t>
  </si>
  <si>
    <t>Metro Annual Traffic (night)</t>
  </si>
  <si>
    <t>Tourist Locations Annual Visitors</t>
  </si>
  <si>
    <t>Lodging density</t>
  </si>
  <si>
    <t>Musuem density</t>
  </si>
  <si>
    <t>Movie Theaters density</t>
  </si>
  <si>
    <t>Government Buildings density</t>
  </si>
  <si>
    <t>Food places density</t>
  </si>
  <si>
    <t>(2.110)***</t>
  </si>
  <si>
    <t>(1.667)***</t>
  </si>
  <si>
    <t>(-1.938)</t>
  </si>
  <si>
    <t>(8.327)*</t>
  </si>
  <si>
    <t>(17.941)***</t>
  </si>
  <si>
    <t>p-value</t>
  </si>
  <si>
    <t>t-value</t>
  </si>
  <si>
    <t>(0.841)*</t>
  </si>
  <si>
    <t>(0.995)</t>
  </si>
  <si>
    <t>--</t>
  </si>
  <si>
    <t>??</t>
  </si>
  <si>
    <t>(-2.491)</t>
  </si>
  <si>
    <t>(-3.06)</t>
  </si>
  <si>
    <t>Weather variables</t>
  </si>
  <si>
    <t>Appendix</t>
  </si>
  <si>
    <t>OLS</t>
  </si>
  <si>
    <t>IV</t>
  </si>
  <si>
    <t>(0.006)***</t>
  </si>
  <si>
    <t>(0.123)***</t>
  </si>
  <si>
    <t>(0.094)***</t>
  </si>
  <si>
    <t>(0.653)***</t>
  </si>
  <si>
    <t>(1.684)***</t>
  </si>
  <si>
    <t>Std. error</t>
  </si>
  <si>
    <t>(-10.408)</t>
  </si>
  <si>
    <t>(-8.462)</t>
  </si>
  <si>
    <t>(-0.287)</t>
  </si>
  <si>
    <t>(-0.674)</t>
  </si>
  <si>
    <t>Using multiple density covariates</t>
  </si>
  <si>
    <t>Fit statistics</t>
  </si>
  <si>
    <t>1% increase in Bike-Availability</t>
  </si>
  <si>
    <t>1% decrease in Walking Distance</t>
  </si>
  <si>
    <t xml:space="preserve">density ridership           </t>
  </si>
  <si>
    <t xml:space="preserve">density metro               </t>
  </si>
  <si>
    <t xml:space="preserve">density intercept           </t>
  </si>
  <si>
    <t xml:space="preserve">density metro evening       </t>
  </si>
  <si>
    <t xml:space="preserve">local_government_office     </t>
  </si>
  <si>
    <t xml:space="preserve">food                        </t>
  </si>
  <si>
    <t xml:space="preserve">lodging                     </t>
  </si>
  <si>
    <t xml:space="preserve">museum                      </t>
  </si>
  <si>
    <t xml:space="preserve">movie_theater               </t>
  </si>
  <si>
    <t xml:space="preserve">density bus                 </t>
  </si>
  <si>
    <t xml:space="preserve">density tourist locations   </t>
  </si>
  <si>
    <t xml:space="preserve">density metro dummy         </t>
  </si>
  <si>
    <t xml:space="preserve">density metro evening dummy </t>
  </si>
  <si>
    <t>Density Variable</t>
  </si>
  <si>
    <t>Percentage Demand Explained</t>
  </si>
  <si>
    <t>Level 1</t>
  </si>
  <si>
    <t>&gt; print(ddc)</t>
  </si>
  <si>
    <t>&gt; serv_lvl_coef &lt;- c(theta2[which(row.names(theta2)=="serv_lvl")]</t>
  </si>
  <si>
    <t>+                    theta2[which(row.names(theta2)=="serv_lvl_sq")])</t>
  </si>
  <si>
    <t>&gt; sdc &lt;- demand_serv_lvl_change(theta1</t>
  </si>
  <si>
    <t xml:space="preserve"> delta_list_cfl1</t>
  </si>
  <si>
    <t xml:space="preserve"> wdcMerged_cfl1</t>
  </si>
  <si>
    <t>points</t>
  </si>
  <si>
    <t>+           c(-5:5)/100+1</t>
  </si>
  <si>
    <t xml:space="preserve"> serv_lvl_coef)</t>
  </si>
  <si>
    <t>&gt; print(sdc)</t>
  </si>
  <si>
    <t>&gt; sdc_shortterm &lt;- demand_serv_lvl_change_shortterm(theta1</t>
  </si>
  <si>
    <t xml:space="preserve"> c(-5:5)/100+1</t>
  </si>
  <si>
    <t>&gt; print(sdc_shortterm)</t>
  </si>
  <si>
    <t>(1.748)</t>
  </si>
  <si>
    <t>(0.25)</t>
  </si>
  <si>
    <t>(1.518)*</t>
  </si>
  <si>
    <t>(6.292)</t>
  </si>
  <si>
    <t>(0.009)</t>
  </si>
  <si>
    <t>(0.001)***</t>
  </si>
  <si>
    <t>(2.301)</t>
  </si>
  <si>
    <t>(0.777)*</t>
  </si>
  <si>
    <t>(2.678)</t>
  </si>
  <si>
    <t>(0.856)</t>
  </si>
  <si>
    <t>(11.746)***</t>
  </si>
  <si>
    <t>(0.058)***</t>
  </si>
  <si>
    <t>(0.145)***</t>
  </si>
  <si>
    <t>(0.136)***</t>
  </si>
  <si>
    <t>No google vars</t>
  </si>
  <si>
    <t>With google vars</t>
  </si>
  <si>
    <t>ddc</t>
  </si>
  <si>
    <t>sdc</t>
  </si>
  <si>
    <t>sdc_shorterm</t>
  </si>
  <si>
    <t>(0.073)***</t>
  </si>
  <si>
    <t>(0.683)</t>
  </si>
  <si>
    <t>(0.292)**</t>
  </si>
  <si>
    <t>(0.599)***</t>
  </si>
  <si>
    <t>(1.458)***</t>
  </si>
  <si>
    <t>(8.377)</t>
  </si>
  <si>
    <t>(6.817)</t>
  </si>
  <si>
    <t>(0.022)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</si>
</sst>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Calibri"/>
      <family val="2"/>
      <scheme val="minor"/>
    </font>
    <font>
      <sz val="10"/>
      <name val="LM Roman 10"/>
      <family val="3"/>
    </font>
    <font>
      <sz val="11"/>
      <color theme="1"/>
      <name val="LM Roman 10"/>
      <family val="3"/>
    </font>
    <font>
      <sz val="9"/>
      <color theme="1"/>
      <name val="LM Roman 10"/>
      <family val="3"/>
    </font>
    <font>
      <sz val="8"/>
      <name val="LM Roman 8"/>
      <family val="3"/>
    </font>
    <font>
      <i/>
      <sz val="8"/>
      <color theme="1"/>
      <name val="LM Roman 8"/>
      <family val="3"/>
    </font>
    <font>
      <sz val="8"/>
      <color theme="1"/>
      <name val="LM Roman 10"/>
      <family val="3"/>
    </font>
    <font>
      <sz val="8"/>
      <color theme="1"/>
      <name val="LM Roman 8"/>
      <family val="3"/>
    </font>
    <font>
      <sz val="10"/>
      <color theme="1"/>
      <name val="LM Roman 10"/>
      <family val="3"/>
    </font>
    <font>
      <vertAlign val="superscript"/>
      <sz val="8"/>
      <color theme="1"/>
      <name val="LM Roman 8"/>
      <family val="3"/>
    </font>
    <font>
      <sz val="10"/>
      <color rgb="FF000000"/>
      <name val="LM Roman 10"/>
      <family val="3"/>
    </font>
    <font>
      <vertAlign val="superscript"/>
      <sz val="10"/>
      <color rgb="FF000000"/>
      <name val="LM Roman 10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LM Roman 10"/>
      <family val="3"/>
    </font>
    <font>
      <sz val="11"/>
      <color theme="0"/>
      <name val="Calibri"/>
      <family val="2"/>
      <scheme val="minor"/>
    </font>
    <font>
      <sz val="11"/>
      <color theme="1"/>
      <name val="Calibri (Body)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6">
    <xf numFmtId="0" fontId="0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8" fillId="2" borderId="0" xfId="0" applyFont="1" applyFill="1" applyBorder="1"/>
    <xf numFmtId="0" fontId="7" fillId="2" borderId="0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/>
    </xf>
    <xf numFmtId="0" fontId="10" fillId="2" borderId="0" xfId="0" applyFont="1" applyFill="1" applyBorder="1"/>
    <xf numFmtId="164" fontId="3" fillId="2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2" fontId="10" fillId="2" borderId="0" xfId="0" applyNumberFormat="1" applyFont="1" applyFill="1" applyBorder="1"/>
    <xf numFmtId="164" fontId="3" fillId="2" borderId="2" xfId="0" applyNumberFormat="1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9" fillId="2" borderId="3" xfId="0" applyFont="1" applyFill="1" applyBorder="1"/>
    <xf numFmtId="0" fontId="10" fillId="2" borderId="3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4" fillId="2" borderId="2" xfId="0" applyFont="1" applyFill="1" applyBorder="1"/>
    <xf numFmtId="0" fontId="9" fillId="2" borderId="3" xfId="0" applyFont="1" applyFill="1" applyBorder="1" applyAlignment="1">
      <alignment horizontal="right"/>
    </xf>
    <xf numFmtId="0" fontId="10" fillId="2" borderId="4" xfId="0" applyFont="1" applyFill="1" applyBorder="1"/>
    <xf numFmtId="0" fontId="10" fillId="2" borderId="0" xfId="0" applyFont="1" applyFill="1"/>
    <xf numFmtId="0" fontId="0" fillId="2" borderId="2" xfId="0" applyFill="1" applyBorder="1"/>
    <xf numFmtId="0" fontId="10" fillId="2" borderId="7" xfId="0" applyFont="1" applyFill="1" applyBorder="1"/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9" fillId="2" borderId="3" xfId="0" applyFont="1" applyFill="1" applyBorder="1" applyAlignment="1">
      <alignment vertical="center"/>
    </xf>
    <xf numFmtId="0" fontId="5" fillId="2" borderId="3" xfId="0" applyFont="1" applyFill="1" applyBorder="1"/>
    <xf numFmtId="0" fontId="4" fillId="2" borderId="3" xfId="0" applyFont="1" applyFill="1" applyBorder="1"/>
    <xf numFmtId="164" fontId="10" fillId="2" borderId="0" xfId="0" applyNumberFormat="1" applyFont="1" applyFill="1" applyBorder="1" applyAlignment="1">
      <alignment horizontal="right"/>
    </xf>
    <xf numFmtId="0" fontId="12" fillId="0" borderId="0" xfId="0" applyFont="1" applyAlignment="1"/>
    <xf numFmtId="15" fontId="1" fillId="2" borderId="0" xfId="0" applyNumberFormat="1" applyFont="1" applyFill="1"/>
    <xf numFmtId="0" fontId="16" fillId="2" borderId="0" xfId="0" applyFont="1" applyFill="1" applyBorder="1"/>
    <xf numFmtId="2" fontId="16" fillId="2" borderId="0" xfId="0" applyNumberFormat="1" applyFont="1" applyFill="1" applyBorder="1"/>
    <xf numFmtId="0" fontId="17" fillId="2" borderId="0" xfId="0" applyFont="1" applyFill="1" applyBorder="1"/>
    <xf numFmtId="0" fontId="17" fillId="2" borderId="1" xfId="0" applyFont="1" applyFill="1" applyBorder="1"/>
    <xf numFmtId="0" fontId="18" fillId="2" borderId="0" xfId="0" applyFont="1" applyFill="1" applyBorder="1"/>
    <xf numFmtId="49" fontId="9" fillId="2" borderId="0" xfId="0" applyNumberFormat="1" applyFont="1" applyFill="1" applyBorder="1"/>
    <xf numFmtId="49" fontId="3" fillId="2" borderId="0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164" fontId="10" fillId="2" borderId="2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49" fontId="10" fillId="2" borderId="0" xfId="0" applyNumberFormat="1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left"/>
    </xf>
    <xf numFmtId="0" fontId="0" fillId="0" borderId="0" xfId="0" applyFont="1" applyBorder="1"/>
    <xf numFmtId="164" fontId="10" fillId="2" borderId="0" xfId="0" applyNumberFormat="1" applyFont="1" applyFill="1" applyBorder="1"/>
    <xf numFmtId="164" fontId="10" fillId="2" borderId="0" xfId="0" applyNumberFormat="1" applyFont="1" applyFill="1" applyBorder="1" applyAlignment="1">
      <alignment horizontal="left"/>
    </xf>
    <xf numFmtId="164" fontId="10" fillId="2" borderId="3" xfId="0" applyNumberFormat="1" applyFont="1" applyFill="1" applyBorder="1"/>
    <xf numFmtId="0" fontId="0" fillId="2" borderId="5" xfId="0" applyFill="1" applyBorder="1"/>
    <xf numFmtId="0" fontId="10" fillId="2" borderId="5" xfId="0" applyFont="1" applyFill="1" applyBorder="1"/>
    <xf numFmtId="0" fontId="0" fillId="2" borderId="6" xfId="0" applyFill="1" applyBorder="1"/>
    <xf numFmtId="166" fontId="10" fillId="2" borderId="0" xfId="1" applyNumberFormat="1" applyFont="1" applyFill="1" applyBorder="1"/>
    <xf numFmtId="166" fontId="10" fillId="2" borderId="3" xfId="1" applyNumberFormat="1" applyFont="1" applyFill="1" applyBorder="1"/>
    <xf numFmtId="166" fontId="10" fillId="2" borderId="3" xfId="0" applyNumberFormat="1" applyFont="1" applyFill="1" applyBorder="1"/>
    <xf numFmtId="166" fontId="0" fillId="0" borderId="0" xfId="1" applyNumberFormat="1" applyFont="1"/>
    <xf numFmtId="165" fontId="10" fillId="2" borderId="0" xfId="1" applyNumberFormat="1" applyFont="1" applyFill="1"/>
    <xf numFmtId="165" fontId="10" fillId="2" borderId="0" xfId="0" applyNumberFormat="1" applyFont="1" applyFill="1"/>
    <xf numFmtId="0" fontId="10" fillId="2" borderId="6" xfId="0" applyFont="1" applyFill="1" applyBorder="1" applyAlignment="1">
      <alignment horizontal="center"/>
    </xf>
    <xf numFmtId="16" fontId="0" fillId="0" borderId="0" xfId="0" applyNumberFormat="1"/>
    <xf numFmtId="0" fontId="10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49" fontId="10" fillId="2" borderId="0" xfId="0" applyNumberFormat="1" applyFont="1" applyFill="1" applyBorder="1" applyAlignment="1">
      <alignment horizontal="center"/>
    </xf>
    <xf numFmtId="164" fontId="16" fillId="2" borderId="0" xfId="0" applyNumberFormat="1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164" fontId="16" fillId="2" borderId="0" xfId="0" applyNumberFormat="1" applyFont="1" applyFill="1" applyBorder="1"/>
    <xf numFmtId="164" fontId="16" fillId="2" borderId="0" xfId="0" applyNumberFormat="1" applyFont="1" applyFill="1" applyBorder="1" applyAlignment="1">
      <alignment horizontal="left"/>
    </xf>
    <xf numFmtId="164" fontId="16" fillId="2" borderId="3" xfId="0" applyNumberFormat="1" applyFont="1" applyFill="1" applyBorder="1"/>
    <xf numFmtId="166" fontId="20" fillId="0" borderId="0" xfId="1" applyNumberFormat="1" applyFont="1"/>
    <xf numFmtId="165" fontId="16" fillId="2" borderId="0" xfId="1" applyNumberFormat="1" applyFont="1" applyFill="1"/>
    <xf numFmtId="165" fontId="16" fillId="2" borderId="0" xfId="0" applyNumberFormat="1" applyFont="1" applyFill="1"/>
    <xf numFmtId="49" fontId="9" fillId="2" borderId="0" xfId="0" applyNumberFormat="1" applyFont="1" applyFill="1" applyBorder="1" applyAlignment="1">
      <alignment horizontal="left"/>
    </xf>
    <xf numFmtId="49" fontId="9" fillId="2" borderId="2" xfId="0" applyNumberFormat="1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02"/>
  <sheetViews>
    <sheetView tabSelected="1" zoomScale="120" zoomScaleNormal="120" zoomScalePageLayoutView="120" workbookViewId="0">
      <selection activeCell="A6" sqref="A6:K36"/>
    </sheetView>
  </sheetViews>
  <sheetFormatPr baseColWidth="10" defaultRowHeight="15" x14ac:dyDescent="0.2"/>
  <cols>
    <col min="1" max="1" width="14" bestFit="1" customWidth="1"/>
    <col min="2" max="2" width="27.83203125" customWidth="1"/>
    <col min="3" max="3" width="9.33203125" customWidth="1"/>
    <col min="4" max="4" width="2.6640625" customWidth="1"/>
    <col min="5" max="6" width="9.33203125" customWidth="1"/>
    <col min="7" max="7" width="2.6640625" customWidth="1"/>
    <col min="8" max="9" width="9.33203125" customWidth="1"/>
    <col min="10" max="10" width="2.6640625" customWidth="1"/>
    <col min="11" max="11" width="9.33203125" customWidth="1"/>
    <col min="20" max="20" width="24.33203125" bestFit="1" customWidth="1"/>
    <col min="21" max="21" width="27.5" customWidth="1"/>
  </cols>
  <sheetData>
    <row r="4" spans="1:22" x14ac:dyDescent="0.2">
      <c r="B4" s="34">
        <v>42347</v>
      </c>
      <c r="C4" s="69"/>
      <c r="D4" s="69"/>
      <c r="E4" s="69"/>
      <c r="F4" s="1"/>
      <c r="G4" s="1"/>
      <c r="H4" s="1"/>
      <c r="I4" s="1"/>
      <c r="J4" s="1"/>
      <c r="K4" s="1"/>
      <c r="L4" s="37"/>
    </row>
    <row r="5" spans="1:22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3"/>
      <c r="L5" s="37"/>
    </row>
    <row r="6" spans="1:22" x14ac:dyDescent="0.2">
      <c r="A6" s="1"/>
      <c r="B6" s="6"/>
      <c r="C6" s="70" t="s">
        <v>1</v>
      </c>
      <c r="D6" s="70"/>
      <c r="E6" s="70"/>
      <c r="F6" s="70" t="s">
        <v>2</v>
      </c>
      <c r="G6" s="70"/>
      <c r="H6" s="70"/>
      <c r="I6" s="70" t="s">
        <v>3</v>
      </c>
      <c r="J6" s="70"/>
      <c r="K6" s="70"/>
      <c r="L6" s="37"/>
    </row>
    <row r="7" spans="1:22" x14ac:dyDescent="0.2">
      <c r="A7" s="1"/>
      <c r="B7" s="5"/>
      <c r="C7" s="68" t="s">
        <v>51</v>
      </c>
      <c r="D7" s="68"/>
      <c r="E7" s="68"/>
      <c r="F7" s="68" t="s">
        <v>52</v>
      </c>
      <c r="G7" s="68"/>
      <c r="H7" s="68"/>
      <c r="I7" s="68" t="s">
        <v>0</v>
      </c>
      <c r="J7" s="68"/>
      <c r="K7" s="68"/>
      <c r="L7" s="37"/>
    </row>
    <row r="8" spans="1:22" x14ac:dyDescent="0.2">
      <c r="A8" s="1"/>
      <c r="B8" s="15"/>
      <c r="C8" s="14" t="s">
        <v>9</v>
      </c>
      <c r="D8" s="10"/>
      <c r="E8" s="81" t="s">
        <v>58</v>
      </c>
      <c r="F8" s="14" t="s">
        <v>9</v>
      </c>
      <c r="G8" s="10"/>
      <c r="H8" s="82" t="s">
        <v>58</v>
      </c>
      <c r="I8" s="10" t="s">
        <v>9</v>
      </c>
      <c r="J8" s="10"/>
      <c r="K8" s="47" t="s">
        <v>58</v>
      </c>
      <c r="L8" s="37"/>
      <c r="Q8" t="s">
        <v>41</v>
      </c>
      <c r="R8" t="s">
        <v>42</v>
      </c>
      <c r="T8" t="s">
        <v>67</v>
      </c>
      <c r="U8" s="35"/>
      <c r="V8" s="76">
        <v>0.110508828190568</v>
      </c>
    </row>
    <row r="9" spans="1:22" x14ac:dyDescent="0.2">
      <c r="A9" s="24" t="s">
        <v>18</v>
      </c>
      <c r="B9" s="8" t="s">
        <v>10</v>
      </c>
      <c r="C9" s="32">
        <v>1.2230000000000001</v>
      </c>
      <c r="D9" s="45"/>
      <c r="E9" s="80" t="s">
        <v>54</v>
      </c>
      <c r="F9" s="32">
        <v>16.170000000000002</v>
      </c>
      <c r="G9" s="45"/>
      <c r="H9" s="79" t="s">
        <v>120</v>
      </c>
      <c r="I9" s="12">
        <v>2.2029999999999998</v>
      </c>
      <c r="J9" s="12"/>
      <c r="K9" s="42" t="s">
        <v>96</v>
      </c>
      <c r="L9" s="37"/>
      <c r="Q9">
        <v>0.05</v>
      </c>
      <c r="R9">
        <v>1.833</v>
      </c>
      <c r="T9" t="s">
        <v>68</v>
      </c>
      <c r="U9" s="76">
        <v>9.0085861961400199E-2</v>
      </c>
      <c r="V9" s="76">
        <v>9.0085861961400199E-2</v>
      </c>
    </row>
    <row r="10" spans="1:22" x14ac:dyDescent="0.2">
      <c r="A10" s="54"/>
      <c r="B10" s="8" t="s">
        <v>20</v>
      </c>
      <c r="C10" s="32">
        <v>-0.53369999999999995</v>
      </c>
      <c r="D10" s="50"/>
      <c r="E10" s="79" t="s">
        <v>55</v>
      </c>
      <c r="F10" s="32">
        <v>-6.4850000000000003</v>
      </c>
      <c r="G10" s="50"/>
      <c r="H10" s="79" t="s">
        <v>121</v>
      </c>
      <c r="I10" s="8">
        <v>0.34300000000000003</v>
      </c>
      <c r="J10" s="2"/>
      <c r="K10" s="43" t="s">
        <v>97</v>
      </c>
      <c r="L10" s="37"/>
      <c r="Q10">
        <v>0.01</v>
      </c>
      <c r="R10">
        <v>2.8210000000000002</v>
      </c>
      <c r="T10" t="s">
        <v>69</v>
      </c>
      <c r="U10" s="76">
        <v>0.15846444486240299</v>
      </c>
      <c r="V10" s="76">
        <v>0.15846444486240299</v>
      </c>
    </row>
    <row r="11" spans="1:22" x14ac:dyDescent="0.2">
      <c r="A11" s="54"/>
      <c r="B11" s="8" t="s">
        <v>11</v>
      </c>
      <c r="C11" s="32">
        <v>-0.79410000000000003</v>
      </c>
      <c r="D11" s="32"/>
      <c r="E11" s="79" t="s">
        <v>117</v>
      </c>
      <c r="F11" s="32">
        <v>-4.4820000000000002</v>
      </c>
      <c r="G11" s="32"/>
      <c r="H11" s="79" t="s">
        <v>118</v>
      </c>
      <c r="I11" s="9">
        <v>-3.9780000000000002</v>
      </c>
      <c r="J11" s="9"/>
      <c r="K11" s="43" t="s">
        <v>98</v>
      </c>
      <c r="L11" s="37"/>
      <c r="Q11">
        <v>1E-3</v>
      </c>
      <c r="R11">
        <v>4.2969999999999997</v>
      </c>
      <c r="T11" t="s">
        <v>70</v>
      </c>
      <c r="U11" s="76">
        <v>2.9418674704761599E-2</v>
      </c>
      <c r="V11" s="76">
        <v>2.9418674704761599E-2</v>
      </c>
    </row>
    <row r="12" spans="1:22" x14ac:dyDescent="0.2">
      <c r="A12" s="54"/>
      <c r="B12" s="8" t="s">
        <v>19</v>
      </c>
      <c r="C12" s="32">
        <v>1.1000000000000001</v>
      </c>
      <c r="D12" s="32"/>
      <c r="E12" s="79" t="s">
        <v>116</v>
      </c>
      <c r="F12" s="32">
        <v>10.35</v>
      </c>
      <c r="G12" s="32"/>
      <c r="H12" s="79" t="s">
        <v>119</v>
      </c>
      <c r="I12" s="9">
        <v>-11.829000000000001</v>
      </c>
      <c r="J12" s="9"/>
      <c r="K12" s="43" t="s">
        <v>99</v>
      </c>
      <c r="L12" s="37"/>
      <c r="T12" t="s">
        <v>71</v>
      </c>
      <c r="U12" s="76">
        <v>0</v>
      </c>
      <c r="V12" s="76">
        <v>0</v>
      </c>
    </row>
    <row r="13" spans="1:22" x14ac:dyDescent="0.2">
      <c r="A13" s="1"/>
      <c r="B13" s="8"/>
      <c r="C13" s="32"/>
      <c r="D13" s="32"/>
      <c r="E13" s="79"/>
      <c r="F13" s="32"/>
      <c r="G13" s="32"/>
      <c r="H13" s="79"/>
      <c r="I13" s="9"/>
      <c r="J13" s="9"/>
      <c r="K13" s="43"/>
      <c r="L13" s="37"/>
      <c r="T13" t="s">
        <v>72</v>
      </c>
      <c r="U13" s="76">
        <v>0</v>
      </c>
      <c r="V13" s="76">
        <v>0</v>
      </c>
    </row>
    <row r="14" spans="1:22" x14ac:dyDescent="0.2">
      <c r="A14" s="1"/>
      <c r="B14" s="8" t="s">
        <v>25</v>
      </c>
      <c r="C14" s="32">
        <v>0.1782</v>
      </c>
      <c r="D14" s="32"/>
      <c r="E14" s="79" t="s">
        <v>115</v>
      </c>
      <c r="F14" s="32">
        <v>3.1189999999999998E-3</v>
      </c>
      <c r="G14" s="32"/>
      <c r="H14" s="79" t="s">
        <v>122</v>
      </c>
      <c r="I14" s="9">
        <v>-8.9999999999999993E-3</v>
      </c>
      <c r="J14" s="9"/>
      <c r="K14" s="43" t="s">
        <v>100</v>
      </c>
      <c r="L14" s="37"/>
      <c r="T14" t="s">
        <v>73</v>
      </c>
      <c r="U14" s="76">
        <v>0</v>
      </c>
      <c r="V14" s="76">
        <v>0</v>
      </c>
    </row>
    <row r="15" spans="1:22" x14ac:dyDescent="0.2">
      <c r="A15" s="1"/>
      <c r="B15" s="8"/>
      <c r="C15" s="32"/>
      <c r="D15" s="32"/>
      <c r="E15" s="7"/>
      <c r="F15" s="32"/>
      <c r="G15" s="32"/>
      <c r="H15" s="7"/>
      <c r="I15" s="9"/>
      <c r="J15" s="9"/>
      <c r="K15" s="43"/>
      <c r="L15" s="37"/>
      <c r="T15" t="s">
        <v>74</v>
      </c>
      <c r="U15" s="76">
        <v>0</v>
      </c>
      <c r="V15" s="76">
        <v>0</v>
      </c>
    </row>
    <row r="16" spans="1:22" x14ac:dyDescent="0.2">
      <c r="A16" s="1"/>
      <c r="B16" s="8"/>
      <c r="C16" s="32"/>
      <c r="D16" s="32"/>
      <c r="E16" s="7"/>
      <c r="F16" s="32"/>
      <c r="G16" s="32"/>
      <c r="H16" s="7"/>
      <c r="I16" s="9"/>
      <c r="J16" s="9"/>
      <c r="K16" s="43"/>
      <c r="L16" s="37"/>
      <c r="T16" t="s">
        <v>75</v>
      </c>
      <c r="U16" s="76">
        <v>0</v>
      </c>
      <c r="V16" s="76">
        <v>0</v>
      </c>
    </row>
    <row r="17" spans="1:22" ht="15" customHeight="1" x14ac:dyDescent="0.2">
      <c r="A17" s="55" t="s">
        <v>21</v>
      </c>
      <c r="B17" s="8" t="s">
        <v>24</v>
      </c>
      <c r="C17" s="67" t="s">
        <v>63</v>
      </c>
      <c r="D17" s="67"/>
      <c r="E17" s="67"/>
      <c r="F17" s="67" t="s">
        <v>63</v>
      </c>
      <c r="G17" s="67"/>
      <c r="H17" s="67"/>
      <c r="I17" s="9">
        <v>7.2999999999999995E-2</v>
      </c>
      <c r="J17" s="9"/>
      <c r="K17" s="44"/>
      <c r="L17" s="37"/>
      <c r="T17" t="s">
        <v>76</v>
      </c>
      <c r="U17" s="76">
        <v>0</v>
      </c>
      <c r="V17" s="76">
        <v>0</v>
      </c>
    </row>
    <row r="18" spans="1:22" x14ac:dyDescent="0.2">
      <c r="A18" s="55"/>
      <c r="B18" s="8" t="s">
        <v>22</v>
      </c>
      <c r="C18" s="67"/>
      <c r="D18" s="67"/>
      <c r="E18" s="67"/>
      <c r="F18" s="67"/>
      <c r="G18" s="67"/>
      <c r="H18" s="67"/>
      <c r="I18" s="9">
        <v>7.0000000000000001E-3</v>
      </c>
      <c r="J18" s="9"/>
      <c r="K18" s="44" t="s">
        <v>101</v>
      </c>
      <c r="L18" s="37"/>
      <c r="T18" t="s">
        <v>77</v>
      </c>
      <c r="U18" s="76">
        <v>3.8581498822140702E-2</v>
      </c>
      <c r="V18" s="76">
        <v>3.8581498822140702E-2</v>
      </c>
    </row>
    <row r="19" spans="1:22" x14ac:dyDescent="0.2">
      <c r="A19" s="55"/>
      <c r="B19" s="8" t="s">
        <v>23</v>
      </c>
      <c r="C19" s="67"/>
      <c r="D19" s="67"/>
      <c r="E19" s="67"/>
      <c r="F19" s="67"/>
      <c r="G19" s="67"/>
      <c r="H19" s="67"/>
      <c r="I19" s="9">
        <v>3.75</v>
      </c>
      <c r="J19" s="9"/>
      <c r="K19" s="44" t="s">
        <v>102</v>
      </c>
      <c r="L19" s="39"/>
      <c r="T19" t="s">
        <v>78</v>
      </c>
      <c r="U19" s="76">
        <v>2.7454938051134001E-2</v>
      </c>
      <c r="V19" s="76">
        <v>2.7454938051134001E-2</v>
      </c>
    </row>
    <row r="20" spans="1:22" x14ac:dyDescent="0.2">
      <c r="A20" s="55"/>
      <c r="B20" s="8" t="s">
        <v>27</v>
      </c>
      <c r="C20" s="67"/>
      <c r="D20" s="67"/>
      <c r="E20" s="67"/>
      <c r="F20" s="67"/>
      <c r="G20" s="67"/>
      <c r="H20" s="67"/>
      <c r="I20" s="9">
        <v>1.9179999999999999</v>
      </c>
      <c r="J20" s="9"/>
      <c r="K20" s="44" t="s">
        <v>103</v>
      </c>
      <c r="L20" s="37"/>
      <c r="T20" t="s">
        <v>79</v>
      </c>
      <c r="U20" s="76">
        <v>1.13407464768826E-2</v>
      </c>
      <c r="V20" s="76">
        <v>1.13407464768826E-2</v>
      </c>
    </row>
    <row r="21" spans="1:22" x14ac:dyDescent="0.2">
      <c r="A21" s="55"/>
      <c r="B21" s="8" t="s">
        <v>28</v>
      </c>
      <c r="C21" s="67"/>
      <c r="D21" s="67"/>
      <c r="E21" s="67"/>
      <c r="F21" s="67"/>
      <c r="G21" s="67"/>
      <c r="H21" s="67"/>
      <c r="I21" s="9">
        <v>2.5179999999999998</v>
      </c>
      <c r="J21" s="9"/>
      <c r="K21" s="44" t="s">
        <v>104</v>
      </c>
      <c r="L21" s="37"/>
    </row>
    <row r="22" spans="1:22" x14ac:dyDescent="0.2">
      <c r="A22" s="55"/>
      <c r="B22" s="8" t="s">
        <v>29</v>
      </c>
      <c r="C22" s="67"/>
      <c r="D22" s="67"/>
      <c r="E22" s="67"/>
      <c r="F22" s="67"/>
      <c r="G22" s="67"/>
      <c r="H22" s="67"/>
      <c r="I22" s="9">
        <v>1.198</v>
      </c>
      <c r="J22" s="9"/>
      <c r="K22" s="44" t="s">
        <v>105</v>
      </c>
      <c r="L22" s="37"/>
      <c r="T22" s="63" t="s">
        <v>80</v>
      </c>
      <c r="U22" s="65" t="s">
        <v>81</v>
      </c>
    </row>
    <row r="23" spans="1:22" x14ac:dyDescent="0.2">
      <c r="A23" s="55"/>
      <c r="B23" s="8" t="s">
        <v>30</v>
      </c>
      <c r="C23" s="67"/>
      <c r="D23" s="67"/>
      <c r="E23" s="67"/>
      <c r="F23" s="67"/>
      <c r="G23" s="67"/>
      <c r="H23" s="67"/>
      <c r="I23" s="9">
        <v>58.375999999999998</v>
      </c>
      <c r="J23" s="9"/>
      <c r="K23" s="44" t="s">
        <v>106</v>
      </c>
      <c r="L23" s="37"/>
      <c r="T23" s="55" t="s">
        <v>24</v>
      </c>
      <c r="U23" s="77">
        <v>0.15846444486240299</v>
      </c>
    </row>
    <row r="24" spans="1:22" x14ac:dyDescent="0.2">
      <c r="A24" s="55"/>
      <c r="B24" s="8"/>
      <c r="C24" s="8"/>
      <c r="D24" s="6"/>
      <c r="E24" s="6"/>
      <c r="F24" s="6"/>
      <c r="G24" s="6"/>
      <c r="H24" s="6"/>
      <c r="I24" s="6"/>
      <c r="J24" s="6"/>
      <c r="K24" s="40"/>
      <c r="L24" s="37"/>
      <c r="T24" s="55" t="s">
        <v>22</v>
      </c>
      <c r="U24" s="77">
        <v>0.110508828190568</v>
      </c>
    </row>
    <row r="25" spans="1:22" x14ac:dyDescent="0.2">
      <c r="A25" s="55"/>
      <c r="B25" s="8" t="s">
        <v>32</v>
      </c>
      <c r="C25" s="8"/>
      <c r="D25" s="48"/>
      <c r="E25" s="6"/>
      <c r="F25" s="6"/>
      <c r="G25" s="48"/>
      <c r="H25" s="6"/>
      <c r="I25" s="41">
        <v>0.57899999999999996</v>
      </c>
      <c r="J25" s="41"/>
      <c r="K25" s="40" t="s">
        <v>107</v>
      </c>
      <c r="L25" s="37"/>
      <c r="T25" s="55" t="s">
        <v>23</v>
      </c>
      <c r="U25" s="77">
        <v>2.7454938051134001E-2</v>
      </c>
    </row>
    <row r="26" spans="1:22" x14ac:dyDescent="0.2">
      <c r="A26" s="55"/>
      <c r="B26" s="8" t="s">
        <v>33</v>
      </c>
      <c r="C26" s="8"/>
      <c r="D26" s="48"/>
      <c r="E26" s="6"/>
      <c r="F26" s="6"/>
      <c r="G26" s="48"/>
      <c r="H26" s="6"/>
      <c r="I26" s="41">
        <v>1.0109999999999999</v>
      </c>
      <c r="J26" s="41"/>
      <c r="K26" s="6" t="s">
        <v>108</v>
      </c>
      <c r="L26" s="37"/>
      <c r="T26" s="55" t="s">
        <v>27</v>
      </c>
      <c r="U26" s="77">
        <v>9.0085861961400199E-2</v>
      </c>
    </row>
    <row r="27" spans="1:22" x14ac:dyDescent="0.2">
      <c r="A27" s="55"/>
      <c r="B27" s="8" t="s">
        <v>34</v>
      </c>
      <c r="C27" s="8"/>
      <c r="D27" s="48"/>
      <c r="E27" s="6"/>
      <c r="F27" s="6"/>
      <c r="G27" s="48"/>
      <c r="H27" s="6"/>
      <c r="I27" s="41">
        <v>1.355</v>
      </c>
      <c r="J27" s="41"/>
      <c r="K27" s="6" t="s">
        <v>109</v>
      </c>
      <c r="L27" s="37"/>
      <c r="T27" s="55" t="s">
        <v>28</v>
      </c>
      <c r="U27" s="77">
        <v>1.13407464768826E-2</v>
      </c>
    </row>
    <row r="28" spans="1:22" x14ac:dyDescent="0.2">
      <c r="A28" s="22"/>
      <c r="B28" s="8"/>
      <c r="C28" s="8"/>
      <c r="D28" s="48"/>
      <c r="E28" s="6"/>
      <c r="F28" s="6"/>
      <c r="G28" s="48"/>
      <c r="H28" s="6"/>
      <c r="I28" s="41"/>
      <c r="J28" s="41"/>
      <c r="K28" s="6"/>
      <c r="L28" s="37"/>
      <c r="T28" s="55" t="s">
        <v>29</v>
      </c>
      <c r="U28" s="77">
        <v>2.9418674704761599E-2</v>
      </c>
    </row>
    <row r="29" spans="1:22" x14ac:dyDescent="0.2">
      <c r="A29" s="55" t="s">
        <v>49</v>
      </c>
      <c r="B29" s="8" t="s">
        <v>50</v>
      </c>
      <c r="C29" s="8"/>
      <c r="D29" s="48"/>
      <c r="E29" s="6"/>
      <c r="F29" s="6"/>
      <c r="G29" s="48"/>
      <c r="H29" s="6"/>
      <c r="I29" s="41"/>
      <c r="J29" s="41"/>
      <c r="K29" s="6"/>
      <c r="L29" s="37"/>
      <c r="T29" s="55" t="s">
        <v>30</v>
      </c>
      <c r="U29" s="77">
        <v>3.8581498822140702E-2</v>
      </c>
    </row>
    <row r="30" spans="1:22" x14ac:dyDescent="0.2">
      <c r="A30" s="22"/>
      <c r="B30" s="8"/>
      <c r="C30" s="8"/>
      <c r="D30" s="6"/>
      <c r="E30" s="6"/>
      <c r="F30" s="6"/>
      <c r="G30" s="6"/>
      <c r="H30" s="6"/>
      <c r="I30" s="6"/>
      <c r="J30" s="6"/>
      <c r="K30" s="6"/>
      <c r="L30" s="37"/>
      <c r="T30" s="55"/>
      <c r="U30" s="78"/>
    </row>
    <row r="31" spans="1:22" x14ac:dyDescent="0.2">
      <c r="A31" s="1"/>
      <c r="B31" s="8" t="s">
        <v>26</v>
      </c>
      <c r="C31" s="32">
        <v>1.6102579999999998E-2</v>
      </c>
      <c r="D31" s="71"/>
      <c r="E31" s="71"/>
      <c r="F31" s="32">
        <v>8.6452109999999999E-2</v>
      </c>
      <c r="G31" s="10"/>
      <c r="H31" s="10"/>
      <c r="I31" s="10" t="s">
        <v>46</v>
      </c>
      <c r="J31" s="10"/>
      <c r="K31" s="10"/>
      <c r="L31" s="37"/>
      <c r="T31" s="55" t="s">
        <v>31</v>
      </c>
      <c r="U31" s="77">
        <v>0</v>
      </c>
    </row>
    <row r="32" spans="1:22" x14ac:dyDescent="0.2">
      <c r="A32" s="1"/>
      <c r="B32" s="8"/>
      <c r="C32" s="72"/>
      <c r="D32" s="72"/>
      <c r="E32" s="72"/>
      <c r="F32" s="72"/>
      <c r="G32" s="10"/>
      <c r="H32" s="10"/>
      <c r="I32" s="10"/>
      <c r="J32" s="10"/>
      <c r="K32" s="10"/>
      <c r="L32" s="37"/>
      <c r="T32" s="55" t="s">
        <v>32</v>
      </c>
      <c r="U32" s="77">
        <v>0</v>
      </c>
    </row>
    <row r="33" spans="1:21" x14ac:dyDescent="0.2">
      <c r="A33" s="1"/>
      <c r="B33" s="8"/>
      <c r="C33" s="72"/>
      <c r="D33" s="72"/>
      <c r="E33" s="72"/>
      <c r="F33" s="72"/>
      <c r="G33" s="10"/>
      <c r="H33" s="10"/>
      <c r="I33" s="10"/>
      <c r="J33" s="10"/>
      <c r="K33" s="8"/>
      <c r="L33" s="37"/>
      <c r="T33" s="55" t="s">
        <v>33</v>
      </c>
      <c r="U33" s="77">
        <v>0</v>
      </c>
    </row>
    <row r="34" spans="1:21" ht="16" x14ac:dyDescent="0.2">
      <c r="A34" s="55" t="s">
        <v>64</v>
      </c>
      <c r="B34" s="33" t="s">
        <v>17</v>
      </c>
      <c r="C34" s="32">
        <v>0.86260000000000003</v>
      </c>
      <c r="D34" s="73"/>
      <c r="E34" s="74"/>
      <c r="F34" s="32">
        <v>0.44080000000000003</v>
      </c>
      <c r="G34" s="8"/>
      <c r="H34" s="8"/>
      <c r="I34" s="35" t="s">
        <v>46</v>
      </c>
      <c r="J34" s="35"/>
      <c r="K34" s="8"/>
      <c r="L34" s="37"/>
      <c r="T34" s="55" t="s">
        <v>34</v>
      </c>
      <c r="U34" s="77">
        <v>0</v>
      </c>
    </row>
    <row r="35" spans="1:21" x14ac:dyDescent="0.2">
      <c r="A35" s="54"/>
      <c r="B35" s="8" t="s">
        <v>7</v>
      </c>
      <c r="C35" s="51">
        <v>0</v>
      </c>
      <c r="D35" s="73"/>
      <c r="E35" s="73"/>
      <c r="F35" s="73"/>
      <c r="G35" s="8"/>
      <c r="H35" s="8"/>
      <c r="I35" s="35"/>
      <c r="J35" s="35"/>
      <c r="K35" s="8"/>
      <c r="L35" s="37"/>
      <c r="T35" s="55" t="s">
        <v>35</v>
      </c>
      <c r="U35" s="77">
        <v>0</v>
      </c>
    </row>
    <row r="36" spans="1:21" x14ac:dyDescent="0.2">
      <c r="A36" s="56"/>
      <c r="B36" s="16" t="s">
        <v>6</v>
      </c>
      <c r="C36" s="73"/>
      <c r="D36" s="73"/>
      <c r="E36" s="75"/>
      <c r="F36" s="53">
        <v>0</v>
      </c>
      <c r="G36" s="11"/>
      <c r="H36" s="8"/>
      <c r="I36" s="36" t="s">
        <v>46</v>
      </c>
      <c r="J36" s="36"/>
      <c r="K36" s="8"/>
      <c r="L36" s="37"/>
    </row>
    <row r="37" spans="1:21" x14ac:dyDescent="0.2">
      <c r="A37" s="23"/>
      <c r="B37" s="4"/>
      <c r="C37" s="17"/>
      <c r="D37" s="17"/>
      <c r="E37" s="4"/>
      <c r="F37" s="4"/>
      <c r="G37" s="17"/>
      <c r="H37" s="17"/>
      <c r="I37" s="17"/>
      <c r="J37" s="17"/>
      <c r="K37" s="17"/>
      <c r="L37" s="37"/>
    </row>
    <row r="38" spans="1:21" x14ac:dyDescent="0.2">
      <c r="A38" s="1"/>
      <c r="B38" s="18"/>
      <c r="C38" s="18"/>
      <c r="D38" s="4"/>
      <c r="E38" s="18"/>
      <c r="F38" s="4"/>
      <c r="G38" s="4"/>
      <c r="H38" s="4"/>
      <c r="I38" s="4"/>
      <c r="J38" s="4"/>
      <c r="K38" s="4"/>
      <c r="L38" s="37"/>
    </row>
    <row r="39" spans="1:21" x14ac:dyDescent="0.2">
      <c r="A39" s="1"/>
      <c r="B39" s="66" t="s">
        <v>5</v>
      </c>
      <c r="C39" s="66"/>
      <c r="D39" s="4"/>
      <c r="E39" s="8" t="s">
        <v>4</v>
      </c>
      <c r="F39" s="21"/>
      <c r="G39" s="4"/>
      <c r="H39" s="4"/>
      <c r="I39" s="4"/>
      <c r="J39" s="4"/>
      <c r="K39" s="4"/>
      <c r="L39" s="38"/>
    </row>
    <row r="40" spans="1:21" x14ac:dyDescent="0.2">
      <c r="A40" s="1"/>
      <c r="B40" s="67" t="s">
        <v>65</v>
      </c>
      <c r="C40" s="67"/>
      <c r="D40" s="4"/>
      <c r="E40" s="13" t="s">
        <v>13</v>
      </c>
      <c r="F40" s="20" t="s">
        <v>14</v>
      </c>
      <c r="G40" s="4"/>
      <c r="H40" s="4"/>
      <c r="I40" s="4"/>
      <c r="J40" s="4"/>
      <c r="K40" s="4"/>
    </row>
    <row r="41" spans="1:21" x14ac:dyDescent="0.2">
      <c r="A41" s="1"/>
      <c r="B41" s="67"/>
      <c r="C41" s="67"/>
      <c r="D41" s="4"/>
      <c r="E41" s="57">
        <v>9.6015733479345201E-3</v>
      </c>
      <c r="F41" s="57">
        <v>1.17673185677225E-2</v>
      </c>
      <c r="G41" s="4"/>
      <c r="H41" s="4"/>
      <c r="I41" s="4"/>
      <c r="J41" s="4"/>
      <c r="K41" s="4"/>
    </row>
    <row r="42" spans="1:21" x14ac:dyDescent="0.2">
      <c r="A42" s="1"/>
      <c r="B42" s="68" t="s">
        <v>66</v>
      </c>
      <c r="C42" s="68"/>
      <c r="D42" s="4"/>
      <c r="E42" s="58">
        <v>1.5495455689922701E-2</v>
      </c>
      <c r="F42" s="59"/>
      <c r="G42" s="4"/>
      <c r="H42" s="4"/>
      <c r="I42" s="4"/>
      <c r="J42" s="4"/>
      <c r="K42" s="4"/>
    </row>
    <row r="43" spans="1:21" x14ac:dyDescent="0.2">
      <c r="A43" s="1"/>
      <c r="B43" s="19"/>
      <c r="C43" s="27"/>
      <c r="D43" s="27"/>
      <c r="E43" s="27"/>
      <c r="F43" s="27"/>
      <c r="G43" s="27"/>
      <c r="H43" s="27"/>
      <c r="I43" s="27"/>
      <c r="J43" s="27"/>
      <c r="K43" s="27"/>
    </row>
    <row r="44" spans="1:21" x14ac:dyDescent="0.2">
      <c r="A44" s="1"/>
      <c r="B44" s="6" t="s">
        <v>8</v>
      </c>
      <c r="C44" s="28"/>
      <c r="D44" s="27"/>
      <c r="E44" s="27"/>
      <c r="F44" s="27"/>
      <c r="G44" s="27"/>
      <c r="H44" s="27"/>
      <c r="I44" s="27"/>
      <c r="J44" s="27"/>
      <c r="K44" s="27"/>
    </row>
    <row r="45" spans="1:21" x14ac:dyDescent="0.2">
      <c r="A45" s="1"/>
      <c r="B45" s="25" t="s">
        <v>16</v>
      </c>
      <c r="C45" s="28"/>
      <c r="D45" s="27"/>
      <c r="E45" s="27"/>
      <c r="F45" s="27"/>
      <c r="G45" s="27"/>
      <c r="H45" s="27"/>
      <c r="I45" s="27"/>
      <c r="J45" s="27"/>
      <c r="K45" s="27"/>
    </row>
    <row r="46" spans="1:21" x14ac:dyDescent="0.2">
      <c r="A46" s="1"/>
      <c r="B46" s="29"/>
      <c r="C46" s="30"/>
      <c r="D46" s="31"/>
      <c r="E46" s="31"/>
      <c r="F46" s="31"/>
      <c r="G46" s="31"/>
      <c r="H46" s="31"/>
      <c r="I46" s="31"/>
      <c r="J46" s="31"/>
      <c r="K46" s="31"/>
    </row>
    <row r="58" spans="1:22" x14ac:dyDescent="0.2">
      <c r="B58" s="34">
        <v>42335</v>
      </c>
      <c r="C58" s="69"/>
      <c r="D58" s="69"/>
      <c r="E58" s="69"/>
      <c r="F58" s="1"/>
      <c r="G58" s="1"/>
      <c r="H58" s="1"/>
      <c r="I58" s="1"/>
      <c r="J58" s="1"/>
      <c r="K58" s="1"/>
      <c r="L58" s="37"/>
    </row>
    <row r="59" spans="1:22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3"/>
      <c r="L59" s="37"/>
      <c r="T59" t="s">
        <v>67</v>
      </c>
      <c r="U59" s="8"/>
      <c r="V59" s="60">
        <v>0.110508828190568</v>
      </c>
    </row>
    <row r="60" spans="1:22" x14ac:dyDescent="0.2">
      <c r="A60" s="1"/>
      <c r="B60" s="6"/>
      <c r="C60" s="70" t="s">
        <v>1</v>
      </c>
      <c r="D60" s="70"/>
      <c r="E60" s="70"/>
      <c r="F60" s="70" t="s">
        <v>2</v>
      </c>
      <c r="G60" s="70"/>
      <c r="H60" s="70"/>
      <c r="I60" s="70" t="s">
        <v>3</v>
      </c>
      <c r="J60" s="70"/>
      <c r="K60" s="70"/>
      <c r="L60" s="37"/>
      <c r="T60" t="s">
        <v>68</v>
      </c>
      <c r="U60" s="60">
        <v>9.0085861961400199E-2</v>
      </c>
      <c r="V60" s="60">
        <v>9.0085861961400199E-2</v>
      </c>
    </row>
    <row r="61" spans="1:22" x14ac:dyDescent="0.2">
      <c r="A61" s="1"/>
      <c r="B61" s="5"/>
      <c r="C61" s="68" t="s">
        <v>51</v>
      </c>
      <c r="D61" s="68"/>
      <c r="E61" s="68"/>
      <c r="F61" s="68" t="s">
        <v>52</v>
      </c>
      <c r="G61" s="68"/>
      <c r="H61" s="68"/>
      <c r="I61" s="68" t="s">
        <v>0</v>
      </c>
      <c r="J61" s="68"/>
      <c r="K61" s="68"/>
      <c r="L61" s="37"/>
      <c r="T61" t="s">
        <v>69</v>
      </c>
      <c r="U61" s="60">
        <v>0.15846444486240299</v>
      </c>
      <c r="V61" s="60">
        <v>0.15846444486240299</v>
      </c>
    </row>
    <row r="62" spans="1:22" x14ac:dyDescent="0.2">
      <c r="A62" s="1"/>
      <c r="B62" s="15"/>
      <c r="C62" s="14" t="s">
        <v>9</v>
      </c>
      <c r="D62" s="10"/>
      <c r="E62" s="26" t="s">
        <v>58</v>
      </c>
      <c r="F62" s="14" t="s">
        <v>9</v>
      </c>
      <c r="G62" s="10"/>
      <c r="H62" s="13" t="s">
        <v>58</v>
      </c>
      <c r="I62" s="10" t="s">
        <v>9</v>
      </c>
      <c r="J62" s="10"/>
      <c r="K62" s="7" t="s">
        <v>58</v>
      </c>
      <c r="L62" s="37"/>
      <c r="T62" t="s">
        <v>70</v>
      </c>
      <c r="U62" s="60">
        <v>2.9418674704761599E-2</v>
      </c>
      <c r="V62" s="60">
        <v>2.9418674704761599E-2</v>
      </c>
    </row>
    <row r="63" spans="1:22" x14ac:dyDescent="0.2">
      <c r="A63" s="24" t="s">
        <v>18</v>
      </c>
      <c r="B63" s="8" t="s">
        <v>10</v>
      </c>
      <c r="C63" s="32">
        <v>1.1928403000000001</v>
      </c>
      <c r="D63" s="45"/>
      <c r="E63" s="46" t="s">
        <v>54</v>
      </c>
      <c r="F63" s="32">
        <v>-2.6479518</v>
      </c>
      <c r="G63" s="45"/>
      <c r="H63" s="47" t="s">
        <v>59</v>
      </c>
      <c r="I63" s="12">
        <v>11.962</v>
      </c>
      <c r="J63" s="12"/>
      <c r="K63" s="42" t="s">
        <v>36</v>
      </c>
      <c r="L63" s="37"/>
      <c r="T63" t="s">
        <v>71</v>
      </c>
      <c r="U63" s="60">
        <v>0</v>
      </c>
      <c r="V63" s="60">
        <v>0</v>
      </c>
    </row>
    <row r="64" spans="1:22" x14ac:dyDescent="0.2">
      <c r="A64" s="54"/>
      <c r="B64" s="8" t="s">
        <v>20</v>
      </c>
      <c r="C64" s="32">
        <v>-0.52657949999999998</v>
      </c>
      <c r="D64" s="50"/>
      <c r="E64" s="47" t="s">
        <v>55</v>
      </c>
      <c r="F64" s="32">
        <v>8.7902187999999999</v>
      </c>
      <c r="G64" s="50"/>
      <c r="H64" s="47" t="s">
        <v>60</v>
      </c>
      <c r="I64" s="8">
        <v>-7.0190000000000001</v>
      </c>
      <c r="J64" s="2"/>
      <c r="K64" s="43" t="s">
        <v>37</v>
      </c>
      <c r="L64" s="37"/>
      <c r="T64" t="s">
        <v>72</v>
      </c>
      <c r="U64" s="60">
        <v>0</v>
      </c>
      <c r="V64" s="60">
        <v>0</v>
      </c>
    </row>
    <row r="65" spans="1:22" x14ac:dyDescent="0.2">
      <c r="A65" s="54"/>
      <c r="B65" s="8" t="s">
        <v>11</v>
      </c>
      <c r="C65" s="32">
        <v>-0.41082980000000002</v>
      </c>
      <c r="D65" s="32"/>
      <c r="E65" s="49" t="s">
        <v>61</v>
      </c>
      <c r="F65" s="32">
        <v>-4.0494927000000001</v>
      </c>
      <c r="G65" s="32"/>
      <c r="H65" s="47" t="s">
        <v>56</v>
      </c>
      <c r="I65" s="9">
        <v>-2.21</v>
      </c>
      <c r="J65" s="9"/>
      <c r="K65" s="43" t="s">
        <v>38</v>
      </c>
      <c r="L65" s="37"/>
      <c r="T65" t="s">
        <v>73</v>
      </c>
      <c r="U65" s="60">
        <v>0</v>
      </c>
      <c r="V65" s="60">
        <v>0</v>
      </c>
    </row>
    <row r="66" spans="1:22" x14ac:dyDescent="0.2">
      <c r="A66" s="54"/>
      <c r="B66" s="8" t="s">
        <v>19</v>
      </c>
      <c r="C66" s="32">
        <v>0.2329002</v>
      </c>
      <c r="D66" s="32"/>
      <c r="E66" s="47" t="s">
        <v>62</v>
      </c>
      <c r="F66" s="32">
        <v>9.9332186</v>
      </c>
      <c r="G66" s="32"/>
      <c r="H66" s="47" t="s">
        <v>57</v>
      </c>
      <c r="I66" s="9">
        <v>-19.652000000000001</v>
      </c>
      <c r="J66" s="9"/>
      <c r="K66" s="43" t="s">
        <v>39</v>
      </c>
      <c r="L66" s="37"/>
      <c r="T66" t="s">
        <v>74</v>
      </c>
      <c r="U66" s="60">
        <v>0</v>
      </c>
      <c r="V66" s="60">
        <v>0</v>
      </c>
    </row>
    <row r="67" spans="1:22" x14ac:dyDescent="0.2">
      <c r="A67" s="1"/>
      <c r="B67" s="8"/>
      <c r="C67" s="32"/>
      <c r="D67" s="32"/>
      <c r="E67" s="47"/>
      <c r="F67" s="32"/>
      <c r="G67" s="32"/>
      <c r="H67" s="47"/>
      <c r="I67" s="9"/>
      <c r="J67" s="9"/>
      <c r="K67" s="43"/>
      <c r="L67" s="37"/>
      <c r="T67" t="s">
        <v>75</v>
      </c>
      <c r="U67" s="60">
        <v>0</v>
      </c>
      <c r="V67" s="60">
        <v>0</v>
      </c>
    </row>
    <row r="68" spans="1:22" x14ac:dyDescent="0.2">
      <c r="A68" s="1"/>
      <c r="B68" s="8" t="s">
        <v>25</v>
      </c>
      <c r="C68" s="32">
        <v>0.19658880000000001</v>
      </c>
      <c r="D68" s="32"/>
      <c r="E68" s="47" t="s">
        <v>53</v>
      </c>
      <c r="F68" s="32">
        <v>-6.7019800000000004E-2</v>
      </c>
      <c r="G68" s="32"/>
      <c r="H68" s="47" t="s">
        <v>15</v>
      </c>
      <c r="I68" s="9">
        <v>-6.9576840054553502E-2</v>
      </c>
      <c r="J68" s="9"/>
      <c r="K68" s="43"/>
      <c r="L68" s="37"/>
      <c r="T68" t="s">
        <v>76</v>
      </c>
      <c r="U68" s="60">
        <v>0</v>
      </c>
      <c r="V68" s="60">
        <v>0</v>
      </c>
    </row>
    <row r="69" spans="1:22" x14ac:dyDescent="0.2">
      <c r="A69" s="1"/>
      <c r="B69" s="8"/>
      <c r="C69" s="32"/>
      <c r="D69" s="32"/>
      <c r="E69" s="7"/>
      <c r="F69" s="32"/>
      <c r="G69" s="32"/>
      <c r="H69" s="7"/>
      <c r="I69" s="9"/>
      <c r="J69" s="9"/>
      <c r="K69" s="43"/>
      <c r="L69" s="37"/>
      <c r="T69" t="s">
        <v>77</v>
      </c>
      <c r="U69" s="60">
        <v>3.8581498822140702E-2</v>
      </c>
      <c r="V69" s="60">
        <v>3.8581498822140702E-2</v>
      </c>
    </row>
    <row r="70" spans="1:22" x14ac:dyDescent="0.2">
      <c r="A70" s="1"/>
      <c r="B70" s="8"/>
      <c r="C70" s="32"/>
      <c r="D70" s="32"/>
      <c r="E70" s="7"/>
      <c r="F70" s="32"/>
      <c r="G70" s="32"/>
      <c r="H70" s="7"/>
      <c r="I70" s="9"/>
      <c r="J70" s="9"/>
      <c r="K70" s="43"/>
      <c r="L70" s="37"/>
      <c r="T70" t="s">
        <v>78</v>
      </c>
      <c r="U70" s="60">
        <v>2.7454938051134001E-2</v>
      </c>
      <c r="V70" s="60">
        <v>2.7454938051134001E-2</v>
      </c>
    </row>
    <row r="71" spans="1:22" x14ac:dyDescent="0.2">
      <c r="A71" s="55" t="s">
        <v>21</v>
      </c>
      <c r="B71" s="8" t="s">
        <v>24</v>
      </c>
      <c r="C71" s="67" t="s">
        <v>63</v>
      </c>
      <c r="D71" s="67"/>
      <c r="E71" s="67"/>
      <c r="F71" s="67" t="s">
        <v>63</v>
      </c>
      <c r="G71" s="67"/>
      <c r="H71" s="67"/>
      <c r="I71" s="9">
        <v>0.13100000000000001</v>
      </c>
      <c r="J71" s="9"/>
      <c r="K71" s="44"/>
      <c r="L71" s="37"/>
      <c r="T71" t="s">
        <v>79</v>
      </c>
      <c r="U71" s="60">
        <v>1.13407464768826E-2</v>
      </c>
      <c r="V71" s="60">
        <v>1.13407464768826E-2</v>
      </c>
    </row>
    <row r="72" spans="1:22" x14ac:dyDescent="0.2">
      <c r="A72" s="55"/>
      <c r="B72" s="8" t="s">
        <v>22</v>
      </c>
      <c r="C72" s="67"/>
      <c r="D72" s="67"/>
      <c r="E72" s="67"/>
      <c r="F72" s="67"/>
      <c r="G72" s="67"/>
      <c r="H72" s="67"/>
      <c r="I72" s="9">
        <v>5.0000000000000001E-3</v>
      </c>
      <c r="J72" s="9"/>
      <c r="K72" s="44" t="s">
        <v>36</v>
      </c>
      <c r="L72" s="37"/>
    </row>
    <row r="73" spans="1:22" x14ac:dyDescent="0.2">
      <c r="A73" s="55"/>
      <c r="B73" s="8" t="s">
        <v>23</v>
      </c>
      <c r="C73" s="67"/>
      <c r="D73" s="67"/>
      <c r="E73" s="67"/>
      <c r="F73" s="67"/>
      <c r="G73" s="67"/>
      <c r="H73" s="67"/>
      <c r="I73" s="9">
        <v>3.786</v>
      </c>
      <c r="J73" s="9"/>
      <c r="K73" s="44" t="s">
        <v>47</v>
      </c>
      <c r="L73" s="39"/>
      <c r="T73" s="63" t="s">
        <v>80</v>
      </c>
      <c r="U73" s="65" t="s">
        <v>81</v>
      </c>
    </row>
    <row r="74" spans="1:22" x14ac:dyDescent="0.2">
      <c r="A74" s="55"/>
      <c r="B74" s="8" t="s">
        <v>27</v>
      </c>
      <c r="C74" s="67"/>
      <c r="D74" s="67"/>
      <c r="E74" s="67"/>
      <c r="F74" s="67"/>
      <c r="G74" s="67"/>
      <c r="H74" s="67"/>
      <c r="I74" s="9">
        <v>2.1269999999999998</v>
      </c>
      <c r="J74" s="9"/>
      <c r="K74" s="44" t="s">
        <v>43</v>
      </c>
      <c r="L74" s="37"/>
      <c r="T74" s="55" t="s">
        <v>24</v>
      </c>
      <c r="U74" s="61">
        <v>0.15846444486240299</v>
      </c>
    </row>
    <row r="75" spans="1:22" x14ac:dyDescent="0.2">
      <c r="A75" s="55"/>
      <c r="B75" s="8" t="s">
        <v>28</v>
      </c>
      <c r="C75" s="67"/>
      <c r="D75" s="67"/>
      <c r="E75" s="67"/>
      <c r="F75" s="67"/>
      <c r="G75" s="67"/>
      <c r="H75" s="67"/>
      <c r="I75" s="9">
        <v>3.121</v>
      </c>
      <c r="J75" s="9"/>
      <c r="K75" s="44" t="s">
        <v>48</v>
      </c>
      <c r="L75" s="37"/>
      <c r="T75" s="55" t="s">
        <v>22</v>
      </c>
      <c r="U75" s="61">
        <v>0.110508828190568</v>
      </c>
    </row>
    <row r="76" spans="1:22" x14ac:dyDescent="0.2">
      <c r="A76" s="55"/>
      <c r="B76" s="8" t="s">
        <v>29</v>
      </c>
      <c r="C76" s="67"/>
      <c r="D76" s="67"/>
      <c r="E76" s="67"/>
      <c r="F76" s="67"/>
      <c r="G76" s="67"/>
      <c r="H76" s="67"/>
      <c r="I76" s="9">
        <v>1.532</v>
      </c>
      <c r="J76" s="9"/>
      <c r="K76" s="44" t="s">
        <v>44</v>
      </c>
      <c r="L76" s="37"/>
      <c r="T76" s="55" t="s">
        <v>23</v>
      </c>
      <c r="U76" s="61">
        <v>2.7454938051134001E-2</v>
      </c>
    </row>
    <row r="77" spans="1:22" x14ac:dyDescent="0.2">
      <c r="A77" s="55"/>
      <c r="B77" s="8" t="s">
        <v>30</v>
      </c>
      <c r="C77" s="67"/>
      <c r="D77" s="67"/>
      <c r="E77" s="67"/>
      <c r="F77" s="67"/>
      <c r="G77" s="67"/>
      <c r="H77" s="67"/>
      <c r="I77" s="9">
        <v>86.656999999999996</v>
      </c>
      <c r="J77" s="9"/>
      <c r="K77" s="44" t="s">
        <v>40</v>
      </c>
      <c r="L77" s="37"/>
      <c r="T77" s="55" t="s">
        <v>27</v>
      </c>
      <c r="U77" s="61">
        <v>9.0085861961400199E-2</v>
      </c>
    </row>
    <row r="78" spans="1:22" x14ac:dyDescent="0.2">
      <c r="A78" s="55"/>
      <c r="B78" s="8"/>
      <c r="C78" s="8"/>
      <c r="D78" s="6"/>
      <c r="E78" s="6"/>
      <c r="F78" s="6"/>
      <c r="G78" s="6"/>
      <c r="H78" s="6"/>
      <c r="I78" s="6"/>
      <c r="J78" s="6"/>
      <c r="K78" s="40"/>
      <c r="L78" s="37"/>
      <c r="T78" s="55" t="s">
        <v>28</v>
      </c>
      <c r="U78" s="61">
        <v>1.13407464768826E-2</v>
      </c>
    </row>
    <row r="79" spans="1:22" x14ac:dyDescent="0.2">
      <c r="A79" s="55"/>
      <c r="B79" s="8" t="s">
        <v>31</v>
      </c>
      <c r="C79" s="8"/>
      <c r="D79" s="48"/>
      <c r="E79" s="6"/>
      <c r="F79" s="6"/>
      <c r="G79" s="48"/>
      <c r="H79" s="6"/>
      <c r="I79" s="41" t="s">
        <v>45</v>
      </c>
      <c r="J79" s="41"/>
      <c r="K79" s="40"/>
      <c r="L79" s="37"/>
      <c r="T79" s="55" t="s">
        <v>29</v>
      </c>
      <c r="U79" s="61">
        <v>2.9418674704761599E-2</v>
      </c>
    </row>
    <row r="80" spans="1:22" x14ac:dyDescent="0.2">
      <c r="A80" s="55"/>
      <c r="B80" s="8" t="s">
        <v>32</v>
      </c>
      <c r="C80" s="8"/>
      <c r="D80" s="48"/>
      <c r="E80" s="6"/>
      <c r="F80" s="6"/>
      <c r="G80" s="48"/>
      <c r="H80" s="6"/>
      <c r="I80" s="41" t="s">
        <v>45</v>
      </c>
      <c r="J80" s="41"/>
      <c r="K80" s="40"/>
      <c r="L80" s="37"/>
      <c r="T80" s="55" t="s">
        <v>30</v>
      </c>
      <c r="U80" s="61">
        <v>3.8581498822140702E-2</v>
      </c>
    </row>
    <row r="81" spans="1:21" x14ac:dyDescent="0.2">
      <c r="A81" s="55"/>
      <c r="B81" s="8" t="s">
        <v>33</v>
      </c>
      <c r="C81" s="8"/>
      <c r="D81" s="48"/>
      <c r="E81" s="6"/>
      <c r="F81" s="6"/>
      <c r="G81" s="48"/>
      <c r="H81" s="6"/>
      <c r="I81" s="41" t="s">
        <v>45</v>
      </c>
      <c r="J81" s="41"/>
      <c r="K81" s="6"/>
      <c r="L81" s="37"/>
      <c r="T81" s="55"/>
      <c r="U81" s="62"/>
    </row>
    <row r="82" spans="1:21" x14ac:dyDescent="0.2">
      <c r="A82" s="55"/>
      <c r="B82" s="8" t="s">
        <v>34</v>
      </c>
      <c r="C82" s="8"/>
      <c r="D82" s="48"/>
      <c r="E82" s="6"/>
      <c r="F82" s="6"/>
      <c r="G82" s="48"/>
      <c r="H82" s="6"/>
      <c r="I82" s="41" t="s">
        <v>45</v>
      </c>
      <c r="J82" s="41"/>
      <c r="K82" s="6"/>
      <c r="L82" s="37"/>
      <c r="T82" s="55" t="s">
        <v>31</v>
      </c>
      <c r="U82" s="61">
        <v>0</v>
      </c>
    </row>
    <row r="83" spans="1:21" x14ac:dyDescent="0.2">
      <c r="A83" s="55"/>
      <c r="B83" s="8" t="s">
        <v>35</v>
      </c>
      <c r="C83" s="8"/>
      <c r="D83" s="48"/>
      <c r="E83" s="6"/>
      <c r="F83" s="6"/>
      <c r="G83" s="48"/>
      <c r="H83" s="6"/>
      <c r="I83" s="41" t="s">
        <v>45</v>
      </c>
      <c r="J83" s="41"/>
      <c r="K83" s="6"/>
      <c r="L83" s="37"/>
      <c r="T83" s="55" t="s">
        <v>32</v>
      </c>
      <c r="U83" s="61">
        <v>0</v>
      </c>
    </row>
    <row r="84" spans="1:21" x14ac:dyDescent="0.2">
      <c r="A84" s="22"/>
      <c r="B84" s="8"/>
      <c r="C84" s="8"/>
      <c r="D84" s="48"/>
      <c r="E84" s="6"/>
      <c r="F84" s="6"/>
      <c r="G84" s="48"/>
      <c r="H84" s="6"/>
      <c r="I84" s="41"/>
      <c r="J84" s="41"/>
      <c r="K84" s="6"/>
      <c r="L84" s="37"/>
      <c r="T84" s="55" t="s">
        <v>33</v>
      </c>
      <c r="U84" s="61">
        <v>0</v>
      </c>
    </row>
    <row r="85" spans="1:21" x14ac:dyDescent="0.2">
      <c r="A85" s="55" t="s">
        <v>49</v>
      </c>
      <c r="B85" s="8" t="s">
        <v>50</v>
      </c>
      <c r="C85" s="8"/>
      <c r="D85" s="48"/>
      <c r="E85" s="6"/>
      <c r="F85" s="6"/>
      <c r="G85" s="48"/>
      <c r="H85" s="6"/>
      <c r="I85" s="41"/>
      <c r="J85" s="41"/>
      <c r="K85" s="6"/>
      <c r="L85" s="37"/>
      <c r="T85" s="55" t="s">
        <v>34</v>
      </c>
      <c r="U85" s="61">
        <v>0</v>
      </c>
    </row>
    <row r="86" spans="1:21" x14ac:dyDescent="0.2">
      <c r="A86" s="22"/>
      <c r="B86" s="8"/>
      <c r="C86" s="8"/>
      <c r="D86" s="6"/>
      <c r="E86" s="6"/>
      <c r="F86" s="6"/>
      <c r="G86" s="6"/>
      <c r="H86" s="6"/>
      <c r="I86" s="6"/>
      <c r="J86" s="6"/>
      <c r="K86" s="6"/>
      <c r="L86" s="37"/>
      <c r="T86" s="55" t="s">
        <v>35</v>
      </c>
      <c r="U86" s="61">
        <v>0</v>
      </c>
    </row>
    <row r="87" spans="1:21" x14ac:dyDescent="0.2">
      <c r="A87" s="1"/>
      <c r="B87" s="8" t="s">
        <v>26</v>
      </c>
      <c r="C87" s="32">
        <v>1.602197E-2</v>
      </c>
      <c r="D87" s="32"/>
      <c r="E87" s="32"/>
      <c r="F87" s="32">
        <v>0.14172080000000001</v>
      </c>
      <c r="G87" s="10"/>
      <c r="H87" s="10"/>
      <c r="I87" s="10" t="s">
        <v>46</v>
      </c>
      <c r="J87" s="10"/>
      <c r="K87" s="10"/>
      <c r="L87" s="37"/>
    </row>
    <row r="88" spans="1:21" x14ac:dyDescent="0.2">
      <c r="A88" s="1"/>
      <c r="B88" s="8"/>
      <c r="C88" s="10"/>
      <c r="D88" s="10"/>
      <c r="E88" s="10"/>
      <c r="F88" s="10"/>
      <c r="G88" s="10"/>
      <c r="H88" s="10"/>
      <c r="I88" s="10"/>
      <c r="J88" s="10"/>
      <c r="K88" s="10"/>
      <c r="L88" s="37"/>
    </row>
    <row r="89" spans="1:21" x14ac:dyDescent="0.2">
      <c r="A89" s="1"/>
      <c r="B89" s="8"/>
      <c r="C89" s="10"/>
      <c r="D89" s="10"/>
      <c r="E89" s="10"/>
      <c r="F89" s="10"/>
      <c r="G89" s="10"/>
      <c r="H89" s="10"/>
      <c r="I89" s="10"/>
      <c r="J89" s="10"/>
      <c r="K89" s="8"/>
      <c r="L89" s="37"/>
    </row>
    <row r="90" spans="1:21" ht="16" x14ac:dyDescent="0.2">
      <c r="A90" s="55" t="s">
        <v>64</v>
      </c>
      <c r="B90" s="33" t="s">
        <v>17</v>
      </c>
      <c r="C90" s="32">
        <v>0.86160000000000003</v>
      </c>
      <c r="D90" s="51"/>
      <c r="E90" s="52"/>
      <c r="F90" s="32">
        <v>0.31690000000000002</v>
      </c>
      <c r="G90" s="8"/>
      <c r="H90" s="8"/>
      <c r="I90" s="35" t="s">
        <v>46</v>
      </c>
      <c r="J90" s="35"/>
      <c r="K90" s="8"/>
      <c r="L90" s="37"/>
    </row>
    <row r="91" spans="1:21" x14ac:dyDescent="0.2">
      <c r="A91" s="54"/>
      <c r="B91" s="8" t="s">
        <v>7</v>
      </c>
      <c r="C91" s="51">
        <v>0</v>
      </c>
      <c r="D91" s="51"/>
      <c r="E91" s="51"/>
      <c r="F91" s="51"/>
      <c r="G91" s="8"/>
      <c r="H91" s="8"/>
      <c r="I91" s="35"/>
      <c r="J91" s="35"/>
      <c r="K91" s="8"/>
      <c r="L91" s="37"/>
    </row>
    <row r="92" spans="1:21" x14ac:dyDescent="0.2">
      <c r="A92" s="56"/>
      <c r="B92" s="16" t="s">
        <v>6</v>
      </c>
      <c r="C92" s="51"/>
      <c r="D92" s="51"/>
      <c r="E92" s="53"/>
      <c r="F92" s="53">
        <v>0</v>
      </c>
      <c r="G92" s="11"/>
      <c r="H92" s="8"/>
      <c r="I92" s="36" t="s">
        <v>46</v>
      </c>
      <c r="J92" s="36"/>
      <c r="K92" s="8"/>
      <c r="L92" s="37"/>
    </row>
    <row r="93" spans="1:21" x14ac:dyDescent="0.2">
      <c r="A93" s="23"/>
      <c r="B93" s="4"/>
      <c r="C93" s="17"/>
      <c r="D93" s="17"/>
      <c r="E93" s="4"/>
      <c r="F93" s="4"/>
      <c r="G93" s="17"/>
      <c r="H93" s="17"/>
      <c r="I93" s="17"/>
      <c r="J93" s="17"/>
      <c r="K93" s="17"/>
      <c r="L93" s="37"/>
    </row>
    <row r="94" spans="1:21" x14ac:dyDescent="0.2">
      <c r="A94" s="1"/>
      <c r="B94" s="18"/>
      <c r="C94" s="18"/>
      <c r="D94" s="4"/>
      <c r="E94" s="18"/>
      <c r="F94" s="4"/>
      <c r="G94" s="4"/>
      <c r="H94" s="4"/>
      <c r="I94" s="4"/>
      <c r="J94" s="4"/>
      <c r="K94" s="4"/>
      <c r="L94" s="37"/>
    </row>
    <row r="95" spans="1:21" x14ac:dyDescent="0.2">
      <c r="A95" s="1"/>
      <c r="B95" s="66" t="s">
        <v>5</v>
      </c>
      <c r="C95" s="66"/>
      <c r="D95" s="4"/>
      <c r="E95" s="8" t="s">
        <v>4</v>
      </c>
      <c r="F95" s="21"/>
      <c r="G95" s="4"/>
      <c r="H95" s="4"/>
      <c r="I95" s="4"/>
      <c r="J95" s="4"/>
      <c r="K95" s="4"/>
      <c r="L95" s="38"/>
    </row>
    <row r="96" spans="1:21" x14ac:dyDescent="0.2">
      <c r="A96" s="1"/>
      <c r="B96" s="67" t="s">
        <v>65</v>
      </c>
      <c r="C96" s="67"/>
      <c r="D96" s="4"/>
      <c r="E96" s="13" t="s">
        <v>13</v>
      </c>
      <c r="F96" s="20" t="s">
        <v>14</v>
      </c>
      <c r="G96" s="4"/>
      <c r="H96" s="4"/>
      <c r="I96" s="4"/>
      <c r="J96" s="4"/>
      <c r="K96" s="4"/>
    </row>
    <row r="97" spans="1:11" x14ac:dyDescent="0.2">
      <c r="A97" s="1"/>
      <c r="B97" s="67"/>
      <c r="C97" s="67"/>
      <c r="D97" s="4"/>
      <c r="E97" s="57">
        <v>9.5948975325422896E-3</v>
      </c>
      <c r="F97" s="57">
        <v>1.51658214496385E-2</v>
      </c>
      <c r="G97" s="4"/>
      <c r="H97" s="4"/>
      <c r="I97" s="4"/>
      <c r="J97" s="4"/>
      <c r="K97" s="4"/>
    </row>
    <row r="98" spans="1:11" x14ac:dyDescent="0.2">
      <c r="A98" s="1"/>
      <c r="B98" s="68" t="s">
        <v>66</v>
      </c>
      <c r="C98" s="68"/>
      <c r="D98" s="4"/>
      <c r="E98" s="58">
        <v>1.6405747372935899E-2</v>
      </c>
      <c r="F98" s="59"/>
      <c r="G98" s="4"/>
      <c r="H98" s="4"/>
      <c r="I98" s="4"/>
      <c r="J98" s="4"/>
      <c r="K98" s="4"/>
    </row>
    <row r="99" spans="1:11" x14ac:dyDescent="0.2">
      <c r="A99" s="1"/>
      <c r="B99" s="19"/>
      <c r="C99" s="27"/>
      <c r="D99" s="27"/>
      <c r="E99" s="27"/>
      <c r="F99" s="27"/>
      <c r="G99" s="27"/>
      <c r="H99" s="27"/>
      <c r="I99" s="27"/>
      <c r="J99" s="27"/>
      <c r="K99" s="27"/>
    </row>
    <row r="100" spans="1:11" x14ac:dyDescent="0.2">
      <c r="A100" s="1"/>
      <c r="B100" s="6" t="s">
        <v>8</v>
      </c>
      <c r="C100" s="28"/>
      <c r="D100" s="27"/>
      <c r="E100" s="27"/>
      <c r="F100" s="27"/>
      <c r="G100" s="27"/>
      <c r="H100" s="27"/>
      <c r="I100" s="27"/>
      <c r="J100" s="27"/>
      <c r="K100" s="27"/>
    </row>
    <row r="101" spans="1:11" x14ac:dyDescent="0.2">
      <c r="A101" s="1"/>
      <c r="B101" s="25" t="s">
        <v>16</v>
      </c>
      <c r="C101" s="28"/>
      <c r="D101" s="27"/>
      <c r="E101" s="27"/>
      <c r="F101" s="27"/>
      <c r="G101" s="27"/>
      <c r="H101" s="27"/>
      <c r="I101" s="27"/>
      <c r="J101" s="27"/>
      <c r="K101" s="27"/>
    </row>
    <row r="102" spans="1:11" x14ac:dyDescent="0.2">
      <c r="A102" s="1"/>
      <c r="B102" s="29"/>
      <c r="C102" s="30"/>
      <c r="D102" s="31"/>
      <c r="E102" s="31"/>
      <c r="F102" s="31"/>
      <c r="G102" s="31"/>
      <c r="H102" s="31"/>
      <c r="I102" s="31"/>
      <c r="J102" s="31"/>
      <c r="K102" s="31"/>
    </row>
  </sheetData>
  <mergeCells count="24">
    <mergeCell ref="C71:E77"/>
    <mergeCell ref="F71:H77"/>
    <mergeCell ref="B95:C95"/>
    <mergeCell ref="B96:C97"/>
    <mergeCell ref="B98:C98"/>
    <mergeCell ref="C58:E58"/>
    <mergeCell ref="C60:E60"/>
    <mergeCell ref="F60:H60"/>
    <mergeCell ref="I60:K60"/>
    <mergeCell ref="C61:E61"/>
    <mergeCell ref="F61:H61"/>
    <mergeCell ref="I61:K61"/>
    <mergeCell ref="C4:E4"/>
    <mergeCell ref="C6:E6"/>
    <mergeCell ref="F6:H6"/>
    <mergeCell ref="I6:K6"/>
    <mergeCell ref="C7:E7"/>
    <mergeCell ref="F7:H7"/>
    <mergeCell ref="I7:K7"/>
    <mergeCell ref="B39:C39"/>
    <mergeCell ref="B40:C41"/>
    <mergeCell ref="B42:C42"/>
    <mergeCell ref="C17:E23"/>
    <mergeCell ref="F17:H23"/>
  </mergeCells>
  <phoneticPr fontId="19" type="noConversion"/>
  <pageMargins left="0.7" right="0.7" top="0.75" bottom="0.75" header="0.3" footer="0.3"/>
  <pageSetup paperSize="8" orientation="landscape" horizontalDpi="0" verticalDpi="0"/>
  <ignoredErrors>
    <ignoredError sqref="K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zoomScalePageLayoutView="110" workbookViewId="0">
      <selection activeCell="F31" sqref="F31"/>
    </sheetView>
  </sheetViews>
  <sheetFormatPr baseColWidth="10" defaultRowHeight="15" x14ac:dyDescent="0.2"/>
  <sheetData>
    <row r="1" spans="1:11" x14ac:dyDescent="0.2">
      <c r="A1" t="s">
        <v>82</v>
      </c>
      <c r="B1" t="s">
        <v>110</v>
      </c>
    </row>
    <row r="2" spans="1:11" x14ac:dyDescent="0.2">
      <c r="A2" s="64">
        <v>42342</v>
      </c>
    </row>
    <row r="3" spans="1:11" x14ac:dyDescent="0.2">
      <c r="A3" t="s">
        <v>83</v>
      </c>
    </row>
    <row r="4" spans="1:11" x14ac:dyDescent="0.2">
      <c r="A4">
        <v>357.21019999999999</v>
      </c>
      <c r="B4">
        <v>363.50839999999999</v>
      </c>
      <c r="C4">
        <v>369.82740000000001</v>
      </c>
      <c r="D4">
        <v>376.16559999999998</v>
      </c>
      <c r="E4">
        <v>382.52170000000001</v>
      </c>
      <c r="F4">
        <v>388.89420000000001</v>
      </c>
      <c r="G4">
        <v>395.28190000000001</v>
      </c>
      <c r="H4">
        <v>401.68329999999997</v>
      </c>
      <c r="I4">
        <v>408.09710000000001</v>
      </c>
      <c r="J4">
        <v>414.52190000000002</v>
      </c>
      <c r="K4">
        <v>420.95659999999998</v>
      </c>
    </row>
    <row r="5" spans="1:11" x14ac:dyDescent="0.2">
      <c r="A5">
        <v>-8.1472030180000008</v>
      </c>
      <c r="B5">
        <v>-6.5276879929999998</v>
      </c>
      <c r="C5">
        <v>-4.9028244699999997</v>
      </c>
      <c r="D5">
        <v>-3.2730238709999999</v>
      </c>
      <c r="E5">
        <v>-1.638620478</v>
      </c>
      <c r="F5">
        <v>0</v>
      </c>
      <c r="G5">
        <v>1.642528996</v>
      </c>
      <c r="H5">
        <v>3.2885808019999998</v>
      </c>
      <c r="I5">
        <v>4.9378211350000001</v>
      </c>
      <c r="J5">
        <v>6.5898900009999997</v>
      </c>
      <c r="K5">
        <v>8.2445045459999999</v>
      </c>
    </row>
    <row r="6" spans="1:11" x14ac:dyDescent="0.2">
      <c r="F6">
        <v>1.6405747369999999</v>
      </c>
    </row>
    <row r="7" spans="1:11" x14ac:dyDescent="0.2">
      <c r="A7" t="s">
        <v>84</v>
      </c>
    </row>
    <row r="8" spans="1:11" x14ac:dyDescent="0.2">
      <c r="A8" t="s">
        <v>85</v>
      </c>
    </row>
    <row r="9" spans="1:11" x14ac:dyDescent="0.2">
      <c r="A9" t="s">
        <v>86</v>
      </c>
      <c r="B9" t="s">
        <v>87</v>
      </c>
      <c r="C9" t="s">
        <v>88</v>
      </c>
      <c r="D9" t="s">
        <v>89</v>
      </c>
      <c r="E9" t="s">
        <v>12</v>
      </c>
    </row>
    <row r="10" spans="1:11" x14ac:dyDescent="0.2">
      <c r="A10" t="s">
        <v>90</v>
      </c>
      <c r="B10" t="s">
        <v>91</v>
      </c>
    </row>
    <row r="11" spans="1:11" x14ac:dyDescent="0.2">
      <c r="A11" t="s">
        <v>92</v>
      </c>
    </row>
    <row r="12" spans="1:11" x14ac:dyDescent="0.2">
      <c r="A12">
        <v>358.11329999999998</v>
      </c>
      <c r="B12">
        <v>364.63189999999997</v>
      </c>
      <c r="C12">
        <v>370.97329999999999</v>
      </c>
      <c r="D12">
        <v>377.13310000000001</v>
      </c>
      <c r="E12">
        <v>383.10759999999999</v>
      </c>
      <c r="F12">
        <v>388.89420000000001</v>
      </c>
      <c r="G12">
        <v>394.90339999999998</v>
      </c>
      <c r="H12">
        <v>400.94290000000001</v>
      </c>
      <c r="I12">
        <v>406.99329999999998</v>
      </c>
      <c r="J12">
        <v>413.02159999999998</v>
      </c>
      <c r="K12">
        <v>419.03370000000001</v>
      </c>
    </row>
    <row r="13" spans="1:11" x14ac:dyDescent="0.2">
      <c r="A13">
        <v>-7.9149804750000001</v>
      </c>
      <c r="B13">
        <v>-6.2387919390000004</v>
      </c>
      <c r="C13">
        <v>-4.6081684940000001</v>
      </c>
      <c r="D13">
        <v>-3.0242415550000001</v>
      </c>
      <c r="E13">
        <v>-1.4879625359999999</v>
      </c>
      <c r="F13">
        <v>0</v>
      </c>
      <c r="G13">
        <v>1.545201754</v>
      </c>
      <c r="H13">
        <v>3.0981948300000002</v>
      </c>
      <c r="I13">
        <v>4.6539907249999999</v>
      </c>
      <c r="J13">
        <v>6.2041038410000002</v>
      </c>
      <c r="K13">
        <v>7.7500512989999999</v>
      </c>
    </row>
    <row r="14" spans="1:11" x14ac:dyDescent="0.2">
      <c r="F14">
        <v>1.5165821450000001</v>
      </c>
    </row>
    <row r="16" spans="1:11" x14ac:dyDescent="0.2">
      <c r="A16" t="s">
        <v>93</v>
      </c>
      <c r="B16" t="s">
        <v>87</v>
      </c>
      <c r="C16" t="s">
        <v>12</v>
      </c>
    </row>
    <row r="17" spans="1:11" x14ac:dyDescent="0.2">
      <c r="A17" t="e">
        <v>#NAME?</v>
      </c>
      <c r="B17" t="s">
        <v>89</v>
      </c>
      <c r="C17" t="s">
        <v>94</v>
      </c>
      <c r="D17" t="s">
        <v>91</v>
      </c>
    </row>
    <row r="18" spans="1:11" x14ac:dyDescent="0.2">
      <c r="A18" t="s">
        <v>95</v>
      </c>
    </row>
    <row r="19" spans="1:11" x14ac:dyDescent="0.2">
      <c r="A19">
        <v>369.57769999999999</v>
      </c>
      <c r="B19">
        <v>373.44209999999998</v>
      </c>
      <c r="C19">
        <v>377.30590000000001</v>
      </c>
      <c r="D19">
        <v>381.16919999999999</v>
      </c>
      <c r="E19">
        <v>385.03199999999998</v>
      </c>
      <c r="F19">
        <v>388.89420000000001</v>
      </c>
      <c r="G19">
        <v>392.4948</v>
      </c>
      <c r="H19">
        <v>395.97609999999997</v>
      </c>
      <c r="I19">
        <v>399.35730000000001</v>
      </c>
      <c r="J19">
        <v>402.66539999999998</v>
      </c>
      <c r="K19">
        <v>405.8997</v>
      </c>
    </row>
    <row r="20" spans="1:11" x14ac:dyDescent="0.2">
      <c r="A20">
        <v>-4.967032165</v>
      </c>
      <c r="B20">
        <v>-3.973342878</v>
      </c>
      <c r="C20">
        <v>-2.9798078760000002</v>
      </c>
      <c r="D20">
        <v>-1.9864014430000001</v>
      </c>
      <c r="E20">
        <v>-0.99312358000000001</v>
      </c>
      <c r="F20">
        <v>0</v>
      </c>
      <c r="G20">
        <v>0.92585592699999997</v>
      </c>
      <c r="H20">
        <v>1.8210351300000001</v>
      </c>
      <c r="I20">
        <v>2.6904746839999998</v>
      </c>
      <c r="J20">
        <v>3.5411173530000002</v>
      </c>
      <c r="K20">
        <v>4.3727831369999999</v>
      </c>
    </row>
    <row r="21" spans="1:11" x14ac:dyDescent="0.2">
      <c r="F21">
        <v>0.95948975299999995</v>
      </c>
    </row>
    <row r="26" spans="1:11" x14ac:dyDescent="0.2">
      <c r="A26" t="s">
        <v>111</v>
      </c>
    </row>
    <row r="28" spans="1:11" x14ac:dyDescent="0.2">
      <c r="A28" t="s">
        <v>112</v>
      </c>
    </row>
    <row r="29" spans="1:11" x14ac:dyDescent="0.2">
      <c r="A29">
        <v>358.75110000000001</v>
      </c>
      <c r="B29">
        <v>364.755</v>
      </c>
      <c r="C29">
        <v>370.76569999999998</v>
      </c>
      <c r="D29">
        <v>376.78210000000001</v>
      </c>
      <c r="E29">
        <v>382.80290000000002</v>
      </c>
      <c r="F29">
        <v>388.82690000000002</v>
      </c>
      <c r="G29">
        <v>394.85300000000001</v>
      </c>
      <c r="H29">
        <v>400.88</v>
      </c>
      <c r="I29">
        <v>406.90690000000001</v>
      </c>
      <c r="J29">
        <v>412.9325</v>
      </c>
      <c r="K29">
        <v>418.95580000000001</v>
      </c>
    </row>
    <row r="30" spans="1:11" x14ac:dyDescent="0.2">
      <c r="A30">
        <f t="shared" ref="A30:K30" si="0">(A29-$F29)/$F29*100</f>
        <v>-7.7350101034676388</v>
      </c>
      <c r="B30">
        <f t="shared" si="0"/>
        <v>-6.190903972950438</v>
      </c>
      <c r="C30">
        <f t="shared" si="0"/>
        <v>-4.6450489922379452</v>
      </c>
      <c r="D30">
        <f t="shared" si="0"/>
        <v>-3.0977280635676205</v>
      </c>
      <c r="E30">
        <f t="shared" si="0"/>
        <v>-1.5492755259474076</v>
      </c>
      <c r="F30">
        <f t="shared" si="0"/>
        <v>0</v>
      </c>
      <c r="G30">
        <f t="shared" si="0"/>
        <v>1.5498156120371263</v>
      </c>
      <c r="H30">
        <f t="shared" si="0"/>
        <v>3.0998626895412769</v>
      </c>
      <c r="I30">
        <f t="shared" si="0"/>
        <v>4.6498840486602093</v>
      </c>
      <c r="J30">
        <f t="shared" si="0"/>
        <v>6.1995710687712142</v>
      </c>
      <c r="K30">
        <f t="shared" si="0"/>
        <v>7.7486665660220488</v>
      </c>
    </row>
    <row r="31" spans="1:11" x14ac:dyDescent="0.2">
      <c r="F31">
        <f>AVERAGE(-E30,G30)</f>
        <v>1.5495455689922668</v>
      </c>
    </row>
    <row r="33" spans="1:11" x14ac:dyDescent="0.2">
      <c r="A33" t="s">
        <v>113</v>
      </c>
    </row>
    <row r="34" spans="1:11" x14ac:dyDescent="0.2">
      <c r="A34">
        <v>364.85430000000002</v>
      </c>
      <c r="B34">
        <v>370.11399999999998</v>
      </c>
      <c r="C34">
        <v>375.13909999999998</v>
      </c>
      <c r="D34">
        <v>379.93099999999998</v>
      </c>
      <c r="E34">
        <v>384.4923</v>
      </c>
      <c r="F34">
        <v>388.82690000000002</v>
      </c>
      <c r="G34">
        <v>393.64319999999998</v>
      </c>
      <c r="H34">
        <v>398.58539999999999</v>
      </c>
      <c r="I34">
        <v>403.61189999999999</v>
      </c>
      <c r="J34">
        <v>408.66140000000001</v>
      </c>
      <c r="K34">
        <v>413.7407</v>
      </c>
    </row>
    <row r="35" spans="1:11" x14ac:dyDescent="0.2">
      <c r="A35">
        <f t="shared" ref="A35:K35" si="1">(A34-$F34)/$F34*100</f>
        <v>-6.1653656164221147</v>
      </c>
      <c r="B35">
        <f t="shared" si="1"/>
        <v>-4.812655708748558</v>
      </c>
      <c r="C35">
        <f t="shared" si="1"/>
        <v>-3.5202811328125798</v>
      </c>
      <c r="D35">
        <f t="shared" si="1"/>
        <v>-2.2878818312210494</v>
      </c>
      <c r="E35">
        <f t="shared" si="1"/>
        <v>-1.1147891259581122</v>
      </c>
      <c r="F35">
        <f t="shared" si="1"/>
        <v>0</v>
      </c>
      <c r="G35">
        <f t="shared" si="1"/>
        <v>1.2386745875863925</v>
      </c>
      <c r="H35">
        <f t="shared" si="1"/>
        <v>2.5097286221709378</v>
      </c>
      <c r="I35">
        <f t="shared" si="1"/>
        <v>3.802463255500061</v>
      </c>
      <c r="J35">
        <f t="shared" si="1"/>
        <v>5.1011131174309154</v>
      </c>
      <c r="K35">
        <f t="shared" si="1"/>
        <v>6.4074270581587793</v>
      </c>
    </row>
    <row r="36" spans="1:11" x14ac:dyDescent="0.2">
      <c r="F36">
        <f>AVERAGE(-E35,G35)</f>
        <v>1.1767318567722524</v>
      </c>
    </row>
    <row r="38" spans="1:11" x14ac:dyDescent="0.2">
      <c r="A38" t="s">
        <v>114</v>
      </c>
    </row>
    <row r="39" spans="1:11" x14ac:dyDescent="0.2">
      <c r="A39">
        <v>369.50119999999998</v>
      </c>
      <c r="B39">
        <v>373.3673</v>
      </c>
      <c r="C39">
        <v>377.23289999999997</v>
      </c>
      <c r="D39">
        <v>381.09809999999999</v>
      </c>
      <c r="E39">
        <v>384.96280000000002</v>
      </c>
      <c r="F39">
        <v>388.82690000000002</v>
      </c>
      <c r="G39">
        <v>392.42950000000002</v>
      </c>
      <c r="H39">
        <v>395.91289999999998</v>
      </c>
      <c r="I39">
        <v>399.2962</v>
      </c>
      <c r="J39">
        <v>402.60640000000001</v>
      </c>
      <c r="K39">
        <v>405.84280000000001</v>
      </c>
    </row>
    <row r="40" spans="1:11" x14ac:dyDescent="0.2">
      <c r="A40">
        <f t="shared" ref="A40:K40" si="2">(A39-$F39)/$F39*100</f>
        <v>-4.9702579734066852</v>
      </c>
      <c r="B40">
        <f t="shared" si="2"/>
        <v>-3.9759594822271871</v>
      </c>
      <c r="C40">
        <f t="shared" si="2"/>
        <v>-2.9817895829738248</v>
      </c>
      <c r="D40">
        <f t="shared" si="2"/>
        <v>-1.9877225572613506</v>
      </c>
      <c r="E40">
        <f t="shared" si="2"/>
        <v>-0.99378412347499812</v>
      </c>
      <c r="F40">
        <f t="shared" si="2"/>
        <v>0</v>
      </c>
      <c r="G40">
        <f t="shared" si="2"/>
        <v>0.92653054611190611</v>
      </c>
      <c r="H40">
        <f t="shared" si="2"/>
        <v>1.8224047770357337</v>
      </c>
      <c r="I40">
        <f t="shared" si="2"/>
        <v>2.6925349043494613</v>
      </c>
      <c r="J40">
        <f t="shared" si="2"/>
        <v>3.543864892063791</v>
      </c>
      <c r="K40">
        <f t="shared" si="2"/>
        <v>4.3762147114821497</v>
      </c>
    </row>
    <row r="41" spans="1:11" x14ac:dyDescent="0.2">
      <c r="F41">
        <f>AVERAGE(-E40,G40)</f>
        <v>0.96015733479345211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Counterfactuals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KABRA Ashish</dc:creator>
  <cp:lastModifiedBy>Microsoft Office User</cp:lastModifiedBy>
  <cp:lastPrinted>2015-12-09T12:09:44Z</cp:lastPrinted>
  <dcterms:created xsi:type="dcterms:W3CDTF">2014-07-19T11:04:05Z</dcterms:created>
  <dcterms:modified xsi:type="dcterms:W3CDTF">2015-12-14T16:04:42Z</dcterms:modified>
</cp:coreProperties>
</file>