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 Cell Data\Internal Exam Cell 2025-26\CAT02 R23-24 ALL\Result Analysis Reports\"/>
    </mc:Choice>
  </mc:AlternateContent>
  <bookViews>
    <workbookView xWindow="0" yWindow="0" windowWidth="20490" windowHeight="7755" activeTab="2"/>
  </bookViews>
  <sheets>
    <sheet name="R23 BA Defense" sheetId="1" r:id="rId1"/>
    <sheet name="R23 BA Tamil" sheetId="2" r:id="rId2"/>
    <sheet name="R24 BA Defense" sheetId="3" r:id="rId3"/>
    <sheet name="R24 BA Tamil" sheetId="4" r:id="rId4"/>
    <sheet name="R24 MSW" sheetId="5" r:id="rId5"/>
  </sheets>
  <calcPr calcId="152511"/>
</workbook>
</file>

<file path=xl/calcChain.xml><?xml version="1.0" encoding="utf-8"?>
<calcChain xmlns="http://schemas.openxmlformats.org/spreadsheetml/2006/main">
  <c r="W28" i="3" l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8" i="3"/>
  <c r="W8" i="4"/>
  <c r="W29" i="4" s="1"/>
  <c r="Q9" i="1"/>
  <c r="Q10" i="1"/>
  <c r="Q11" i="1"/>
  <c r="Q12" i="1"/>
  <c r="Q13" i="1"/>
  <c r="Q14" i="1"/>
  <c r="Q15" i="1"/>
  <c r="Q16" i="1"/>
  <c r="Q17" i="1"/>
  <c r="Q8" i="1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M32" i="5" l="1"/>
  <c r="P31" i="5"/>
  <c r="P30" i="5"/>
  <c r="P32" i="5" s="1"/>
  <c r="P29" i="5"/>
  <c r="P28" i="5" s="1"/>
  <c r="M31" i="5"/>
  <c r="M30" i="5"/>
  <c r="M29" i="5"/>
  <c r="M28" i="5" s="1"/>
  <c r="J31" i="5"/>
  <c r="J30" i="5"/>
  <c r="J32" i="5" s="1"/>
  <c r="J29" i="5"/>
  <c r="J28" i="5" s="1"/>
  <c r="G31" i="5"/>
  <c r="G30" i="5"/>
  <c r="G32" i="5" s="1"/>
  <c r="G29" i="5"/>
  <c r="G28" i="5" s="1"/>
  <c r="D31" i="5"/>
  <c r="D30" i="5"/>
  <c r="D32" i="5" s="1"/>
  <c r="D29" i="5"/>
  <c r="D28" i="5" s="1"/>
  <c r="S34" i="4"/>
  <c r="S33" i="4"/>
  <c r="S35" i="4" s="1"/>
  <c r="S32" i="4"/>
  <c r="S31" i="4" s="1"/>
  <c r="P34" i="4"/>
  <c r="P33" i="4"/>
  <c r="P35" i="4" s="1"/>
  <c r="P32" i="4"/>
  <c r="P31" i="4" s="1"/>
  <c r="M35" i="4"/>
  <c r="M34" i="4"/>
  <c r="M33" i="4"/>
  <c r="M32" i="4"/>
  <c r="M31" i="4"/>
  <c r="J34" i="4"/>
  <c r="J33" i="4"/>
  <c r="J35" i="4" s="1"/>
  <c r="J32" i="4"/>
  <c r="J31" i="4" s="1"/>
  <c r="G35" i="4"/>
  <c r="G34" i="4"/>
  <c r="G33" i="4"/>
  <c r="G32" i="4"/>
  <c r="G31" i="4" s="1"/>
  <c r="D34" i="4"/>
  <c r="D33" i="4"/>
  <c r="D35" i="4" s="1"/>
  <c r="D32" i="4"/>
  <c r="D31" i="4" s="1"/>
  <c r="S33" i="3"/>
  <c r="S32" i="3"/>
  <c r="S34" i="3" s="1"/>
  <c r="S31" i="3"/>
  <c r="S30" i="3" s="1"/>
  <c r="P33" i="3"/>
  <c r="P32" i="3"/>
  <c r="P34" i="3" s="1"/>
  <c r="P31" i="3"/>
  <c r="P30" i="3" s="1"/>
  <c r="M33" i="3"/>
  <c r="M32" i="3"/>
  <c r="M34" i="3" s="1"/>
  <c r="M31" i="3"/>
  <c r="M30" i="3" s="1"/>
  <c r="J33" i="3"/>
  <c r="J32" i="3"/>
  <c r="J34" i="3" s="1"/>
  <c r="J31" i="3"/>
  <c r="J30" i="3" s="1"/>
  <c r="G33" i="3"/>
  <c r="G32" i="3"/>
  <c r="G34" i="3" s="1"/>
  <c r="G31" i="3"/>
  <c r="G30" i="3" s="1"/>
  <c r="D33" i="3"/>
  <c r="D32" i="3"/>
  <c r="D34" i="3" s="1"/>
  <c r="D31" i="3"/>
  <c r="D30" i="3" s="1"/>
  <c r="G18" i="2"/>
  <c r="G17" i="2" s="1"/>
  <c r="J18" i="2"/>
  <c r="J17" i="2" s="1"/>
  <c r="M18" i="2"/>
  <c r="M17" i="2" s="1"/>
  <c r="G19" i="2"/>
  <c r="J19" i="2"/>
  <c r="J21" i="2" s="1"/>
  <c r="M19" i="2"/>
  <c r="G20" i="2"/>
  <c r="J20" i="2"/>
  <c r="M20" i="2"/>
  <c r="G21" i="2"/>
  <c r="M21" i="2"/>
  <c r="D20" i="2"/>
  <c r="D19" i="2"/>
  <c r="D21" i="2" s="1"/>
  <c r="D18" i="2"/>
  <c r="D17" i="2" s="1"/>
  <c r="G23" i="1"/>
  <c r="G22" i="1" s="1"/>
  <c r="J23" i="1"/>
  <c r="J22" i="1" s="1"/>
  <c r="M23" i="1"/>
  <c r="M22" i="1" s="1"/>
  <c r="G24" i="1"/>
  <c r="J24" i="1"/>
  <c r="J26" i="1" s="1"/>
  <c r="M24" i="1"/>
  <c r="G25" i="1"/>
  <c r="J25" i="1"/>
  <c r="M25" i="1"/>
  <c r="G26" i="1"/>
  <c r="M26" i="1"/>
  <c r="D25" i="1"/>
  <c r="D24" i="1"/>
  <c r="D26" i="1" s="1"/>
  <c r="D23" i="1"/>
  <c r="D22" i="1"/>
</calcChain>
</file>

<file path=xl/sharedStrings.xml><?xml version="1.0" encoding="utf-8"?>
<sst xmlns="http://schemas.openxmlformats.org/spreadsheetml/2006/main" count="571" uniqueCount="202">
  <si>
    <t>TAKSHASHILA UNIVERSITY</t>
  </si>
  <si>
    <t>(Established under Tamil Nadu State Private University Act 2019 &amp; Recognized by UGC u/s 2(f) of the UGC Act 1956)</t>
  </si>
  <si>
    <t>Programme: BA Defense</t>
  </si>
  <si>
    <t>Batch: 2023-2026</t>
  </si>
  <si>
    <t>Semester: V</t>
  </si>
  <si>
    <t xml:space="preserve">Date: </t>
  </si>
  <si>
    <t>Sl. No</t>
  </si>
  <si>
    <t>Enrollment No</t>
  </si>
  <si>
    <t>Name of the Students</t>
  </si>
  <si>
    <t xml:space="preserve">Modern Strategic Thought </t>
  </si>
  <si>
    <t>Research Methodology</t>
  </si>
  <si>
    <t>Arms Contraol and Disarmament</t>
  </si>
  <si>
    <t xml:space="preserve">Terrorism </t>
  </si>
  <si>
    <t>TEST</t>
  </si>
  <si>
    <t>MCQ</t>
  </si>
  <si>
    <t>ASSIGN</t>
  </si>
  <si>
    <t>[50]</t>
  </si>
  <si>
    <t>[25]</t>
  </si>
  <si>
    <t>[05]</t>
  </si>
  <si>
    <t>TU6230207110001</t>
  </si>
  <si>
    <t>ABINESH R</t>
  </si>
  <si>
    <t>TU6230207110002</t>
  </si>
  <si>
    <t>ARIVAZHAGAN K</t>
  </si>
  <si>
    <t>TU6230207110003</t>
  </si>
  <si>
    <t>CHANDRU S</t>
  </si>
  <si>
    <t>TU6230207110004</t>
  </si>
  <si>
    <t>DHIVYA M</t>
  </si>
  <si>
    <t>AB</t>
  </si>
  <si>
    <t>TU6230207110005</t>
  </si>
  <si>
    <t>KARAN RAJ K</t>
  </si>
  <si>
    <t>TU6230207110006</t>
  </si>
  <si>
    <t>KOUSIK S</t>
  </si>
  <si>
    <t>TU6230207110007</t>
  </si>
  <si>
    <t>MANOBHARATHI A</t>
  </si>
  <si>
    <t>TU6230207110008</t>
  </si>
  <si>
    <t>NAVEEN KUMAR S</t>
  </si>
  <si>
    <t>TU6230207110009</t>
  </si>
  <si>
    <t>NITHYANADHAN S</t>
  </si>
  <si>
    <t>TU6230207110010</t>
  </si>
  <si>
    <t>PRADEEP M</t>
  </si>
  <si>
    <t>Programme: BA Tamil</t>
  </si>
  <si>
    <t xml:space="preserve">Kappiya Ilakkiyam </t>
  </si>
  <si>
    <t>Purapporul Venbamalai</t>
  </si>
  <si>
    <t>Tamil Mozhi Varalaru</t>
  </si>
  <si>
    <t>Makkal Thagaval Thotarpiyal</t>
  </si>
  <si>
    <t>TU6230206110001</t>
  </si>
  <si>
    <t>BOOBALAKUMAR R</t>
  </si>
  <si>
    <t>ab</t>
  </si>
  <si>
    <t>TU6230206110003</t>
  </si>
  <si>
    <t>GOKUL G</t>
  </si>
  <si>
    <t>TU6230206110006</t>
  </si>
  <si>
    <t>KAVIYARASAN R</t>
  </si>
  <si>
    <t>TU6230206110007</t>
  </si>
  <si>
    <t>MATHIVANAN S</t>
  </si>
  <si>
    <t>TU6230206110008</t>
  </si>
  <si>
    <t>NAGA MATHIALAGAN P</t>
  </si>
  <si>
    <t>Batch: 2024-2027</t>
  </si>
  <si>
    <t>Semester: III</t>
  </si>
  <si>
    <t>U24TAT373                                   Tamil – III</t>
  </si>
  <si>
    <t>U24ENT373              Communicative English III</t>
  </si>
  <si>
    <t>U24DST301 Fundamentals of National Security</t>
  </si>
  <si>
    <t>U24DST302 International Relations</t>
  </si>
  <si>
    <t>U24DST303 Defence Mechanism of India</t>
  </si>
  <si>
    <t xml:space="preserve">U24ECD301        Principles of Economics - I      </t>
  </si>
  <si>
    <t>TU6244101110003</t>
  </si>
  <si>
    <t>JANANI K</t>
  </si>
  <si>
    <t xml:space="preserve">                                                                                  </t>
  </si>
  <si>
    <t>TU6244101110005</t>
  </si>
  <si>
    <t>JAYAKRISHNAN V</t>
  </si>
  <si>
    <t>TU6244101110006</t>
  </si>
  <si>
    <t>JAYANTHAN P</t>
  </si>
  <si>
    <t>TU6244101110008</t>
  </si>
  <si>
    <t>KEERTHIKA K</t>
  </si>
  <si>
    <t>TU6244101110009</t>
  </si>
  <si>
    <t>LOGESHWARI B</t>
  </si>
  <si>
    <t>TU6244101110010</t>
  </si>
  <si>
    <t>MURUGAVEL S</t>
  </si>
  <si>
    <t>TU6244101110011</t>
  </si>
  <si>
    <t>MUTHAMIZH SELVAN S</t>
  </si>
  <si>
    <t>TU6244101110012</t>
  </si>
  <si>
    <t>NEMIN SAM P</t>
  </si>
  <si>
    <t>TU6244101110013</t>
  </si>
  <si>
    <t>PRAKASH K</t>
  </si>
  <si>
    <t>TU6244101110014</t>
  </si>
  <si>
    <t>SAKTHIKA S</t>
  </si>
  <si>
    <t>TU6244101110015</t>
  </si>
  <si>
    <t>SAKTHIVEL M</t>
  </si>
  <si>
    <t>TU6244101110016</t>
  </si>
  <si>
    <t>SANTHOSH S</t>
  </si>
  <si>
    <t>TU6244101110017</t>
  </si>
  <si>
    <t>SELVAKUMAR S</t>
  </si>
  <si>
    <t>TU6244101110018</t>
  </si>
  <si>
    <t>AKASH P</t>
  </si>
  <si>
    <t>TU6244101110019</t>
  </si>
  <si>
    <t>EZHIL R</t>
  </si>
  <si>
    <t>TU6244101110020</t>
  </si>
  <si>
    <t>GUNASRI G</t>
  </si>
  <si>
    <t>TU6244101110021</t>
  </si>
  <si>
    <t>KRISHNARAJ R</t>
  </si>
  <si>
    <t>TU6244101110022</t>
  </si>
  <si>
    <t>SATHEESH P</t>
  </si>
  <si>
    <t>U24TAT309 Citrilakkiyam</t>
  </si>
  <si>
    <t>U24TAT310 Yapparungalakkaarigai</t>
  </si>
  <si>
    <t>U24TAT311 Tamil Ilakkiya Varalaaru - 1</t>
  </si>
  <si>
    <t>U24TAT312 Padaippilakkiyam</t>
  </si>
  <si>
    <t>TU6244201110001</t>
  </si>
  <si>
    <t>AJITH R</t>
  </si>
  <si>
    <t>TU6244201110002</t>
  </si>
  <si>
    <t>ANBUMALAR G</t>
  </si>
  <si>
    <t>TU6244201110003</t>
  </si>
  <si>
    <t>ARSHAVARTHINI H</t>
  </si>
  <si>
    <t>TU6244201110004</t>
  </si>
  <si>
    <t>DILLI BABU R</t>
  </si>
  <si>
    <t>TU6244201110005</t>
  </si>
  <si>
    <t>DILSON R</t>
  </si>
  <si>
    <t>TU6244201110006</t>
  </si>
  <si>
    <t>KARAN E</t>
  </si>
  <si>
    <t>TU6244201110007</t>
  </si>
  <si>
    <t>MANIKANDAN M</t>
  </si>
  <si>
    <t>TU6244201110008</t>
  </si>
  <si>
    <t>NITHESKUMAR S</t>
  </si>
  <si>
    <t>TU6244201110009</t>
  </si>
  <si>
    <t>NITHISH B</t>
  </si>
  <si>
    <t>TU6244201110011</t>
  </si>
  <si>
    <t>POTRISELVAN K</t>
  </si>
  <si>
    <t>TU6244201110012</t>
  </si>
  <si>
    <t>RAMESH S</t>
  </si>
  <si>
    <t>TU6244201110014</t>
  </si>
  <si>
    <t>SABARIVASAN D</t>
  </si>
  <si>
    <t>TU6244201110015</t>
  </si>
  <si>
    <t>SACHIN M</t>
  </si>
  <si>
    <t>TU6244201110016</t>
  </si>
  <si>
    <t>SANKAR S</t>
  </si>
  <si>
    <t>TU6244201110017</t>
  </si>
  <si>
    <t>SHOBANA M</t>
  </si>
  <si>
    <t>TU6244201110018</t>
  </si>
  <si>
    <t>SIVA M</t>
  </si>
  <si>
    <t>TU6244201110019</t>
  </si>
  <si>
    <t>VINOTH BALA C</t>
  </si>
  <si>
    <t>TU6244201110020</t>
  </si>
  <si>
    <t>VISHAL S</t>
  </si>
  <si>
    <t>TU6244201110021</t>
  </si>
  <si>
    <t>BARATHRAJ M</t>
  </si>
  <si>
    <t>Programme: MSW</t>
  </si>
  <si>
    <t>Batch: 2024-2026</t>
  </si>
  <si>
    <t>P24SWT301                     Rural Community Development</t>
  </si>
  <si>
    <t>P24SWT302                     Tribal Community Development</t>
  </si>
  <si>
    <t>P24SWT303                     Health and Hygiene</t>
  </si>
  <si>
    <t>P24SWT304                     Mental Health</t>
  </si>
  <si>
    <t>P24SWT305                     Green Social Work</t>
  </si>
  <si>
    <t>TU6244102210001</t>
  </si>
  <si>
    <t>ADHAVAN  J</t>
  </si>
  <si>
    <t>-</t>
  </si>
  <si>
    <t>TU6244102210002</t>
  </si>
  <si>
    <t>ARULPANDY  A</t>
  </si>
  <si>
    <t>TU6244102210003</t>
  </si>
  <si>
    <t>ARUNESH  I</t>
  </si>
  <si>
    <t>TU6244102210004</t>
  </si>
  <si>
    <t>DHANUSHRAJ  S</t>
  </si>
  <si>
    <t>TU6244102210005</t>
  </si>
  <si>
    <t>JAYA SURYA  V</t>
  </si>
  <si>
    <t>TU6244102210006</t>
  </si>
  <si>
    <t>MANOJ KUMAR  M</t>
  </si>
  <si>
    <t>TU6244102210007</t>
  </si>
  <si>
    <t>RAVI KUMAR  K</t>
  </si>
  <si>
    <t>TU6244102210008</t>
  </si>
  <si>
    <t>RUBAN  S</t>
  </si>
  <si>
    <t>TU6244102210009</t>
  </si>
  <si>
    <t>SASIDHARAN  S</t>
  </si>
  <si>
    <t>TU6244102210010</t>
  </si>
  <si>
    <t>SURESH KUMAR  S</t>
  </si>
  <si>
    <t>TU6244102210011</t>
  </si>
  <si>
    <t>THAMIZHARASAN  D</t>
  </si>
  <si>
    <t>TU6244102210013</t>
  </si>
  <si>
    <t>VENGATESU  S</t>
  </si>
  <si>
    <t>TU6244102210015</t>
  </si>
  <si>
    <t>VISHALINI  S</t>
  </si>
  <si>
    <t>TU6244102210016</t>
  </si>
  <si>
    <t>VISHNU  S</t>
  </si>
  <si>
    <t>TU6244102210017</t>
  </si>
  <si>
    <t>TAMIL ENIYAN  B</t>
  </si>
  <si>
    <t>Total</t>
  </si>
  <si>
    <t>Presnt</t>
  </si>
  <si>
    <t>Absent</t>
  </si>
  <si>
    <t>Pass</t>
  </si>
  <si>
    <t>Fail</t>
  </si>
  <si>
    <t>Percentage</t>
  </si>
  <si>
    <t>50%</t>
  </si>
  <si>
    <t>70%</t>
  </si>
  <si>
    <t>60%</t>
  </si>
  <si>
    <t>40%</t>
  </si>
  <si>
    <t>84%</t>
  </si>
  <si>
    <t>95%</t>
  </si>
  <si>
    <t>62%</t>
  </si>
  <si>
    <t>45%</t>
  </si>
  <si>
    <t>86%</t>
  </si>
  <si>
    <t>100%</t>
  </si>
  <si>
    <t>75%</t>
  </si>
  <si>
    <t>53%</t>
  </si>
  <si>
    <t>58%</t>
  </si>
  <si>
    <t>74%</t>
  </si>
  <si>
    <t>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</si>
</sst>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12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2"/>
      <color rgb="FF000000"/>
      <name val="Times New Roman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7" fillId="0" borderId="7" xfId="0" applyFont="1" applyBorder="1" applyAlignment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8" fillId="0" borderId="7" xfId="0" applyFont="1" applyBorder="1" applyAlignment="1"/>
    <xf numFmtId="0" fontId="7" fillId="0" borderId="7" xfId="0" applyFont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2" borderId="7" xfId="0" applyFont="1" applyFill="1" applyBorder="1" applyAlignment="1">
      <alignment wrapText="1"/>
    </xf>
    <xf numFmtId="0" fontId="7" fillId="0" borderId="2" xfId="0" applyFont="1" applyBorder="1" applyAlignment="1"/>
    <xf numFmtId="0" fontId="7" fillId="0" borderId="5" xfId="0" applyFont="1" applyBorder="1" applyAlignment="1"/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/>
    <xf numFmtId="0" fontId="6" fillId="0" borderId="7" xfId="0" applyFont="1" applyBorder="1"/>
    <xf numFmtId="0" fontId="6" fillId="3" borderId="7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0" fillId="0" borderId="7" xfId="0" applyFont="1" applyBorder="1"/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Q1000"/>
  <sheetViews>
    <sheetView topLeftCell="A3" workbookViewId="0">
      <selection activeCell="Q12" sqref="Q12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1.85546875" customWidth="1"/>
    <col min="4" max="26" width="8.7109375" customWidth="1"/>
  </cols>
  <sheetData>
    <row r="1" spans="1:17" ht="18.7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7" ht="15.75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7" ht="18.7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7" ht="18.75">
      <c r="A4" s="40" t="s">
        <v>2</v>
      </c>
      <c r="B4" s="41"/>
      <c r="C4" s="41"/>
      <c r="D4" s="40" t="s">
        <v>3</v>
      </c>
      <c r="E4" s="41"/>
      <c r="F4" s="41"/>
      <c r="G4" s="40" t="s">
        <v>4</v>
      </c>
      <c r="H4" s="41"/>
      <c r="I4" s="41"/>
      <c r="J4" s="40" t="s">
        <v>5</v>
      </c>
      <c r="K4" s="41"/>
      <c r="L4" s="41"/>
    </row>
    <row r="5" spans="1:17" ht="33" customHeight="1">
      <c r="A5" s="29" t="s">
        <v>6</v>
      </c>
      <c r="B5" s="32" t="s">
        <v>7</v>
      </c>
      <c r="C5" s="29" t="s">
        <v>8</v>
      </c>
      <c r="D5" s="33" t="s">
        <v>9</v>
      </c>
      <c r="E5" s="34"/>
      <c r="F5" s="35"/>
      <c r="G5" s="33" t="s">
        <v>10</v>
      </c>
      <c r="H5" s="34"/>
      <c r="I5" s="35"/>
      <c r="J5" s="33" t="s">
        <v>11</v>
      </c>
      <c r="K5" s="34"/>
      <c r="L5" s="35"/>
      <c r="M5" s="36" t="s">
        <v>12</v>
      </c>
      <c r="N5" s="34"/>
      <c r="O5" s="35"/>
    </row>
    <row r="6" spans="1:17" ht="15.75">
      <c r="A6" s="30"/>
      <c r="B6" s="30"/>
      <c r="C6" s="30"/>
      <c r="D6" s="1" t="s">
        <v>13</v>
      </c>
      <c r="E6" s="1" t="s">
        <v>14</v>
      </c>
      <c r="F6" s="1" t="s">
        <v>15</v>
      </c>
      <c r="G6" s="1" t="s">
        <v>13</v>
      </c>
      <c r="H6" s="1" t="s">
        <v>14</v>
      </c>
      <c r="I6" s="1" t="s">
        <v>15</v>
      </c>
      <c r="J6" s="1" t="s">
        <v>13</v>
      </c>
      <c r="K6" s="1" t="s">
        <v>14</v>
      </c>
      <c r="L6" s="1" t="s">
        <v>15</v>
      </c>
      <c r="M6" s="1" t="s">
        <v>13</v>
      </c>
      <c r="N6" s="1" t="s">
        <v>14</v>
      </c>
      <c r="O6" s="1" t="s">
        <v>15</v>
      </c>
    </row>
    <row r="7" spans="1:17" ht="15.75">
      <c r="A7" s="31"/>
      <c r="B7" s="31"/>
      <c r="C7" s="31"/>
      <c r="D7" s="1" t="s">
        <v>16</v>
      </c>
      <c r="E7" s="1" t="s">
        <v>17</v>
      </c>
      <c r="F7" s="1" t="s">
        <v>18</v>
      </c>
      <c r="G7" s="1" t="s">
        <v>16</v>
      </c>
      <c r="H7" s="1" t="s">
        <v>17</v>
      </c>
      <c r="I7" s="1" t="s">
        <v>18</v>
      </c>
      <c r="J7" s="1" t="s">
        <v>16</v>
      </c>
      <c r="K7" s="1" t="s">
        <v>17</v>
      </c>
      <c r="L7" s="1" t="s">
        <v>18</v>
      </c>
      <c r="M7" s="1" t="s">
        <v>16</v>
      </c>
      <c r="N7" s="1" t="s">
        <v>17</v>
      </c>
      <c r="O7" s="1" t="s">
        <v>18</v>
      </c>
    </row>
    <row r="8" spans="1:17" ht="19.5" customHeight="1">
      <c r="A8" s="2">
        <v>1</v>
      </c>
      <c r="B8" s="3" t="s">
        <v>19</v>
      </c>
      <c r="C8" s="4" t="s">
        <v>20</v>
      </c>
      <c r="D8" s="5">
        <v>14</v>
      </c>
      <c r="E8" s="6"/>
      <c r="F8" s="6"/>
      <c r="G8" s="7">
        <v>20</v>
      </c>
      <c r="H8" s="7">
        <v>24</v>
      </c>
      <c r="I8" s="7">
        <v>5</v>
      </c>
      <c r="J8" s="7">
        <v>21</v>
      </c>
      <c r="K8" s="5">
        <v>23</v>
      </c>
      <c r="L8" s="5">
        <v>5</v>
      </c>
      <c r="M8" s="8">
        <v>19</v>
      </c>
      <c r="N8" s="5">
        <v>23</v>
      </c>
      <c r="O8" s="8">
        <v>5</v>
      </c>
      <c r="Q8" t="str">
        <f>IF(OR(D8="ab",G8="ab", J8="ab",M8="ab"),"Absent",IF(AND(D8&gt;=20,G8&gt;=20,J8&gt;=20,M8&gt;=20),"Pass","Fail"))</f>
        <v>Fail</v>
      </c>
    </row>
    <row r="9" spans="1:17" ht="19.5" customHeight="1">
      <c r="A9" s="2">
        <v>2</v>
      </c>
      <c r="B9" s="3" t="s">
        <v>21</v>
      </c>
      <c r="C9" s="4" t="s">
        <v>22</v>
      </c>
      <c r="D9" s="5">
        <v>6</v>
      </c>
      <c r="E9" s="6"/>
      <c r="F9" s="6"/>
      <c r="G9" s="7">
        <v>20</v>
      </c>
      <c r="H9" s="7">
        <v>23</v>
      </c>
      <c r="I9" s="7">
        <v>5</v>
      </c>
      <c r="J9" s="7">
        <v>4</v>
      </c>
      <c r="K9" s="5">
        <v>22</v>
      </c>
      <c r="L9" s="5">
        <v>5</v>
      </c>
      <c r="M9" s="8">
        <v>3</v>
      </c>
      <c r="N9" s="5">
        <v>22</v>
      </c>
      <c r="O9" s="8">
        <v>5</v>
      </c>
      <c r="Q9" t="str">
        <f t="shared" ref="Q9:Q17" si="0">IF(OR(D9="ab",G9="ab", J9="ab",M9="ab"),"Absent",IF(AND(D9&gt;=20,G9&gt;=20,J9&gt;=20,M9&gt;=20),"Pass","Fail"))</f>
        <v>Fail</v>
      </c>
    </row>
    <row r="10" spans="1:17" ht="19.5" customHeight="1">
      <c r="A10" s="2">
        <v>3</v>
      </c>
      <c r="B10" s="3" t="s">
        <v>23</v>
      </c>
      <c r="C10" s="4" t="s">
        <v>24</v>
      </c>
      <c r="D10" s="5">
        <v>20</v>
      </c>
      <c r="E10" s="6"/>
      <c r="F10" s="6"/>
      <c r="G10" s="7">
        <v>22</v>
      </c>
      <c r="H10" s="7">
        <v>23</v>
      </c>
      <c r="I10" s="7">
        <v>5</v>
      </c>
      <c r="J10" s="7">
        <v>14</v>
      </c>
      <c r="K10" s="5">
        <v>22</v>
      </c>
      <c r="L10" s="5">
        <v>5</v>
      </c>
      <c r="M10" s="8">
        <v>20</v>
      </c>
      <c r="N10" s="5">
        <v>22</v>
      </c>
      <c r="O10" s="8">
        <v>5</v>
      </c>
      <c r="Q10" t="str">
        <f t="shared" si="0"/>
        <v>Fail</v>
      </c>
    </row>
    <row r="11" spans="1:17" ht="19.5" customHeight="1">
      <c r="A11" s="2">
        <v>4</v>
      </c>
      <c r="B11" s="3" t="s">
        <v>25</v>
      </c>
      <c r="C11" s="4" t="s">
        <v>26</v>
      </c>
      <c r="D11" s="6" t="s">
        <v>27</v>
      </c>
      <c r="E11" s="6"/>
      <c r="F11" s="6"/>
      <c r="G11" s="7" t="s">
        <v>27</v>
      </c>
      <c r="H11" s="9"/>
      <c r="I11" s="7">
        <v>5</v>
      </c>
      <c r="J11" s="9" t="s">
        <v>27</v>
      </c>
      <c r="K11" s="5">
        <v>23</v>
      </c>
      <c r="L11" s="5">
        <v>5</v>
      </c>
      <c r="M11" s="47" t="s">
        <v>27</v>
      </c>
      <c r="N11" s="5">
        <v>23</v>
      </c>
      <c r="O11" s="8">
        <v>5</v>
      </c>
      <c r="Q11" t="str">
        <f t="shared" si="0"/>
        <v>Absent</v>
      </c>
    </row>
    <row r="12" spans="1:17" ht="19.5" customHeight="1">
      <c r="A12" s="2">
        <v>5</v>
      </c>
      <c r="B12" s="3" t="s">
        <v>28</v>
      </c>
      <c r="C12" s="4" t="s">
        <v>29</v>
      </c>
      <c r="D12" s="5">
        <v>20</v>
      </c>
      <c r="E12" s="6"/>
      <c r="F12" s="6"/>
      <c r="G12" s="7">
        <v>21</v>
      </c>
      <c r="H12" s="7">
        <v>25</v>
      </c>
      <c r="I12" s="7">
        <v>5</v>
      </c>
      <c r="J12" s="7">
        <v>29</v>
      </c>
      <c r="K12" s="5">
        <v>24</v>
      </c>
      <c r="L12" s="5">
        <v>5</v>
      </c>
      <c r="M12" s="8">
        <v>27</v>
      </c>
      <c r="N12" s="5">
        <v>24</v>
      </c>
      <c r="O12" s="8">
        <v>5</v>
      </c>
      <c r="Q12" t="str">
        <f t="shared" si="0"/>
        <v>Pass</v>
      </c>
    </row>
    <row r="13" spans="1:17" ht="15.75">
      <c r="A13" s="2">
        <v>6</v>
      </c>
      <c r="B13" s="3" t="s">
        <v>30</v>
      </c>
      <c r="C13" s="4" t="s">
        <v>31</v>
      </c>
      <c r="D13" s="5">
        <v>48</v>
      </c>
      <c r="E13" s="6"/>
      <c r="F13" s="6"/>
      <c r="G13" s="7">
        <v>35</v>
      </c>
      <c r="H13" s="7">
        <v>25</v>
      </c>
      <c r="I13" s="7">
        <v>5</v>
      </c>
      <c r="J13" s="7">
        <v>29</v>
      </c>
      <c r="K13" s="5">
        <v>25</v>
      </c>
      <c r="L13" s="5">
        <v>5</v>
      </c>
      <c r="M13" s="8">
        <v>32</v>
      </c>
      <c r="N13" s="5">
        <v>25</v>
      </c>
      <c r="O13" s="8">
        <v>5</v>
      </c>
      <c r="Q13" t="str">
        <f t="shared" si="0"/>
        <v>Pass</v>
      </c>
    </row>
    <row r="14" spans="1:17" ht="15.75">
      <c r="A14" s="2">
        <v>7</v>
      </c>
      <c r="B14" s="3" t="s">
        <v>32</v>
      </c>
      <c r="C14" s="4" t="s">
        <v>33</v>
      </c>
      <c r="D14" s="5">
        <v>4</v>
      </c>
      <c r="E14" s="6"/>
      <c r="F14" s="6"/>
      <c r="G14" s="7" t="s">
        <v>27</v>
      </c>
      <c r="H14" s="7">
        <v>22</v>
      </c>
      <c r="I14" s="7">
        <v>5</v>
      </c>
      <c r="J14" s="7">
        <v>1</v>
      </c>
      <c r="K14" s="5">
        <v>25</v>
      </c>
      <c r="L14" s="5">
        <v>5</v>
      </c>
      <c r="M14" s="8">
        <v>1</v>
      </c>
      <c r="N14" s="5">
        <v>25</v>
      </c>
      <c r="O14" s="8">
        <v>5</v>
      </c>
      <c r="Q14" t="str">
        <f t="shared" si="0"/>
        <v>Absent</v>
      </c>
    </row>
    <row r="15" spans="1:17" ht="15.75">
      <c r="A15" s="2">
        <v>8</v>
      </c>
      <c r="B15" s="3" t="s">
        <v>34</v>
      </c>
      <c r="C15" s="4" t="s">
        <v>35</v>
      </c>
      <c r="D15" s="5">
        <v>29</v>
      </c>
      <c r="E15" s="6"/>
      <c r="F15" s="6"/>
      <c r="G15" s="7">
        <v>39</v>
      </c>
      <c r="H15" s="7">
        <v>25</v>
      </c>
      <c r="I15" s="7">
        <v>5</v>
      </c>
      <c r="J15" s="7">
        <v>28</v>
      </c>
      <c r="K15" s="5">
        <v>23</v>
      </c>
      <c r="L15" s="5">
        <v>5</v>
      </c>
      <c r="M15" s="8">
        <v>29</v>
      </c>
      <c r="N15" s="5">
        <v>23</v>
      </c>
      <c r="O15" s="8">
        <v>5</v>
      </c>
      <c r="Q15" t="str">
        <f t="shared" si="0"/>
        <v>Pass</v>
      </c>
    </row>
    <row r="16" spans="1:17" ht="15.75">
      <c r="A16" s="2">
        <v>9</v>
      </c>
      <c r="B16" s="3" t="s">
        <v>36</v>
      </c>
      <c r="C16" s="4" t="s">
        <v>37</v>
      </c>
      <c r="D16" s="5">
        <v>6</v>
      </c>
      <c r="E16" s="6"/>
      <c r="F16" s="6"/>
      <c r="G16" s="7">
        <v>20</v>
      </c>
      <c r="H16" s="7">
        <v>24</v>
      </c>
      <c r="I16" s="7">
        <v>5</v>
      </c>
      <c r="J16" s="7">
        <v>23</v>
      </c>
      <c r="K16" s="5">
        <v>24</v>
      </c>
      <c r="L16" s="5">
        <v>5</v>
      </c>
      <c r="M16" s="8">
        <v>27</v>
      </c>
      <c r="N16" s="5">
        <v>24</v>
      </c>
      <c r="O16" s="8">
        <v>5</v>
      </c>
      <c r="Q16" t="str">
        <f t="shared" si="0"/>
        <v>Fail</v>
      </c>
    </row>
    <row r="17" spans="1:17" ht="15.75">
      <c r="A17" s="2">
        <v>10</v>
      </c>
      <c r="B17" s="3" t="s">
        <v>38</v>
      </c>
      <c r="C17" s="4" t="s">
        <v>39</v>
      </c>
      <c r="D17" s="5">
        <v>26</v>
      </c>
      <c r="E17" s="6"/>
      <c r="F17" s="6"/>
      <c r="G17" s="7" t="s">
        <v>27</v>
      </c>
      <c r="H17" s="7">
        <v>25</v>
      </c>
      <c r="I17" s="7">
        <v>5</v>
      </c>
      <c r="J17" s="7" t="s">
        <v>27</v>
      </c>
      <c r="K17" s="5">
        <v>25</v>
      </c>
      <c r="L17" s="5">
        <v>5</v>
      </c>
      <c r="M17" s="8">
        <v>33</v>
      </c>
      <c r="N17" s="5">
        <v>25</v>
      </c>
      <c r="O17" s="8">
        <v>5</v>
      </c>
      <c r="Q17" t="str">
        <f t="shared" si="0"/>
        <v>Absent</v>
      </c>
    </row>
    <row r="21" spans="1:17" ht="15.75" customHeight="1">
      <c r="C21" s="46" t="s">
        <v>181</v>
      </c>
      <c r="D21">
        <v>10</v>
      </c>
      <c r="G21">
        <v>10</v>
      </c>
      <c r="J21">
        <v>10</v>
      </c>
      <c r="M21">
        <v>10</v>
      </c>
    </row>
    <row r="22" spans="1:17" ht="15.75" customHeight="1">
      <c r="C22" s="46" t="s">
        <v>182</v>
      </c>
      <c r="D22">
        <f>D21-D23</f>
        <v>9</v>
      </c>
      <c r="G22">
        <f t="shared" ref="E22:M22" si="1">G21-G23</f>
        <v>7</v>
      </c>
      <c r="J22">
        <f t="shared" si="1"/>
        <v>8</v>
      </c>
      <c r="M22">
        <f t="shared" si="1"/>
        <v>9</v>
      </c>
    </row>
    <row r="23" spans="1:17" ht="15.75" customHeight="1">
      <c r="C23" s="46" t="s">
        <v>183</v>
      </c>
      <c r="D23">
        <f>COUNTIF(D8:D17,"=AB")</f>
        <v>1</v>
      </c>
      <c r="G23">
        <f t="shared" ref="E23:M23" si="2">COUNTIF(G8:G17,"=AB")</f>
        <v>3</v>
      </c>
      <c r="J23">
        <f t="shared" si="2"/>
        <v>2</v>
      </c>
      <c r="M23">
        <f t="shared" si="2"/>
        <v>1</v>
      </c>
    </row>
    <row r="24" spans="1:17" ht="15.75" customHeight="1">
      <c r="C24" s="46" t="s">
        <v>184</v>
      </c>
      <c r="D24">
        <f>COUNTIF(D8:D17,"&gt;=20")</f>
        <v>5</v>
      </c>
      <c r="G24">
        <f t="shared" ref="E24:M24" si="3">COUNTIF(G8:G17,"&gt;=20")</f>
        <v>7</v>
      </c>
      <c r="J24">
        <f t="shared" si="3"/>
        <v>5</v>
      </c>
      <c r="M24">
        <f t="shared" si="3"/>
        <v>6</v>
      </c>
    </row>
    <row r="25" spans="1:17" ht="15.75" customHeight="1">
      <c r="C25" s="46" t="s">
        <v>185</v>
      </c>
      <c r="D25">
        <f>COUNTIF(D8:D17,"&lt;20")</f>
        <v>4</v>
      </c>
      <c r="G25">
        <f t="shared" ref="E25:M25" si="4">COUNTIF(G8:G17,"&lt;20")</f>
        <v>0</v>
      </c>
      <c r="J25">
        <f t="shared" si="4"/>
        <v>3</v>
      </c>
      <c r="M25">
        <f t="shared" si="4"/>
        <v>3</v>
      </c>
    </row>
    <row r="26" spans="1:17" ht="15.75" customHeight="1">
      <c r="C26" s="46" t="s">
        <v>186</v>
      </c>
      <c r="D26" t="str">
        <f>ROUNDUP(D24/D21*100,0)&amp;"%"</f>
        <v>50%</v>
      </c>
      <c r="G26" t="str">
        <f t="shared" ref="E26:M26" si="5">ROUNDUP(G24/G21*100,0)&amp;"%"</f>
        <v>70%</v>
      </c>
      <c r="J26" t="str">
        <f t="shared" si="5"/>
        <v>50%</v>
      </c>
      <c r="M26" t="str">
        <f t="shared" si="5"/>
        <v>60%</v>
      </c>
    </row>
    <row r="27" spans="1:17" ht="15.75" customHeight="1"/>
    <row r="28" spans="1:17" ht="15.75" customHeight="1"/>
    <row r="29" spans="1:17" ht="15.75" customHeight="1">
      <c r="D29">
        <v>10</v>
      </c>
      <c r="G29">
        <v>10</v>
      </c>
      <c r="J29">
        <v>10</v>
      </c>
      <c r="M29">
        <v>10</v>
      </c>
    </row>
    <row r="30" spans="1:17" ht="15.75" customHeight="1">
      <c r="D30">
        <v>9</v>
      </c>
      <c r="G30">
        <v>7</v>
      </c>
      <c r="J30">
        <v>8</v>
      </c>
      <c r="M30">
        <v>9</v>
      </c>
    </row>
    <row r="31" spans="1:17" ht="15.75" customHeight="1">
      <c r="D31">
        <v>1</v>
      </c>
      <c r="G31">
        <v>3</v>
      </c>
      <c r="J31">
        <v>2</v>
      </c>
      <c r="M31">
        <v>1</v>
      </c>
    </row>
    <row r="32" spans="1:17" ht="15.75" customHeight="1">
      <c r="D32">
        <v>5</v>
      </c>
      <c r="G32">
        <v>7</v>
      </c>
      <c r="J32">
        <v>5</v>
      </c>
      <c r="M32">
        <v>6</v>
      </c>
    </row>
    <row r="33" spans="4:13" ht="15.75" customHeight="1">
      <c r="D33">
        <v>4</v>
      </c>
      <c r="G33">
        <v>0</v>
      </c>
      <c r="J33">
        <v>3</v>
      </c>
      <c r="M33">
        <v>3</v>
      </c>
    </row>
    <row r="34" spans="4:13" ht="15.75" customHeight="1">
      <c r="D34" t="s">
        <v>187</v>
      </c>
      <c r="G34" t="s">
        <v>188</v>
      </c>
      <c r="J34" t="s">
        <v>187</v>
      </c>
      <c r="M34" t="s">
        <v>189</v>
      </c>
    </row>
    <row r="35" spans="4:13" ht="15.75" customHeight="1"/>
    <row r="36" spans="4:13" ht="15.75" customHeight="1"/>
    <row r="37" spans="4:13" ht="15.75" customHeight="1">
      <c r="D37">
        <v>10</v>
      </c>
      <c r="E37">
        <v>9</v>
      </c>
      <c r="F37">
        <v>1</v>
      </c>
      <c r="G37">
        <v>5</v>
      </c>
      <c r="H37">
        <v>4</v>
      </c>
      <c r="I37" t="s">
        <v>187</v>
      </c>
    </row>
    <row r="38" spans="4:13" ht="15.75" customHeight="1">
      <c r="D38">
        <v>10</v>
      </c>
      <c r="E38">
        <v>7</v>
      </c>
      <c r="F38">
        <v>3</v>
      </c>
      <c r="G38">
        <v>7</v>
      </c>
      <c r="H38">
        <v>0</v>
      </c>
      <c r="I38" t="s">
        <v>188</v>
      </c>
    </row>
    <row r="39" spans="4:13" ht="15.75" customHeight="1">
      <c r="D39">
        <v>10</v>
      </c>
      <c r="E39">
        <v>8</v>
      </c>
      <c r="F39">
        <v>2</v>
      </c>
      <c r="G39">
        <v>5</v>
      </c>
      <c r="H39">
        <v>3</v>
      </c>
      <c r="I39" t="s">
        <v>187</v>
      </c>
    </row>
    <row r="40" spans="4:13" ht="15.75" customHeight="1">
      <c r="D40">
        <v>10</v>
      </c>
      <c r="E40">
        <v>9</v>
      </c>
      <c r="F40">
        <v>1</v>
      </c>
      <c r="G40">
        <v>6</v>
      </c>
      <c r="H40">
        <v>3</v>
      </c>
      <c r="I40" t="s">
        <v>189</v>
      </c>
    </row>
    <row r="41" spans="4:13" ht="15.75" customHeight="1"/>
    <row r="42" spans="4:13" ht="15.75" customHeight="1"/>
    <row r="43" spans="4:13" ht="15.75" customHeight="1"/>
    <row r="44" spans="4:13" ht="15.75" customHeight="1"/>
    <row r="45" spans="4:13" ht="15.75" customHeight="1"/>
    <row r="46" spans="4:13" ht="15.75" customHeight="1"/>
    <row r="47" spans="4:13" ht="15.75" customHeight="1"/>
    <row r="48" spans="4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J5:L5"/>
    <mergeCell ref="M5:O5"/>
    <mergeCell ref="A1:L1"/>
    <mergeCell ref="A2:L2"/>
    <mergeCell ref="A3:L3"/>
    <mergeCell ref="A4:C4"/>
    <mergeCell ref="D4:F4"/>
    <mergeCell ref="G4:I4"/>
    <mergeCell ref="J4:L4"/>
    <mergeCell ref="A5:A7"/>
    <mergeCell ref="B5:B7"/>
    <mergeCell ref="C5:C7"/>
    <mergeCell ref="D5:F5"/>
    <mergeCell ref="G5:I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R1000"/>
  <sheetViews>
    <sheetView topLeftCell="A11" workbookViewId="0">
      <selection activeCell="D32" sqref="D32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6.7109375" customWidth="1"/>
    <col min="4" max="26" width="8.7109375" customWidth="1"/>
  </cols>
  <sheetData>
    <row r="1" spans="1:18" ht="18.7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8" ht="15.75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8" ht="18.7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8" ht="18.75">
      <c r="A4" s="40" t="s">
        <v>40</v>
      </c>
      <c r="B4" s="41"/>
      <c r="C4" s="41"/>
      <c r="D4" s="40" t="s">
        <v>3</v>
      </c>
      <c r="E4" s="41"/>
      <c r="F4" s="41"/>
      <c r="G4" s="40" t="s">
        <v>4</v>
      </c>
      <c r="H4" s="41"/>
      <c r="I4" s="41"/>
      <c r="J4" s="42"/>
      <c r="K4" s="41"/>
      <c r="L4" s="41"/>
      <c r="M4" s="40" t="s">
        <v>5</v>
      </c>
      <c r="N4" s="41"/>
      <c r="O4" s="41"/>
    </row>
    <row r="5" spans="1:18" ht="33" customHeight="1">
      <c r="A5" s="29" t="s">
        <v>6</v>
      </c>
      <c r="B5" s="32" t="s">
        <v>7</v>
      </c>
      <c r="C5" s="29" t="s">
        <v>8</v>
      </c>
      <c r="D5" s="33" t="s">
        <v>41</v>
      </c>
      <c r="E5" s="34"/>
      <c r="F5" s="35"/>
      <c r="G5" s="33" t="s">
        <v>42</v>
      </c>
      <c r="H5" s="34"/>
      <c r="I5" s="35"/>
      <c r="J5" s="33" t="s">
        <v>43</v>
      </c>
      <c r="K5" s="34"/>
      <c r="L5" s="35"/>
      <c r="M5" s="33" t="s">
        <v>44</v>
      </c>
      <c r="N5" s="34"/>
      <c r="O5" s="35"/>
      <c r="P5" s="33"/>
      <c r="Q5" s="34"/>
      <c r="R5" s="35"/>
    </row>
    <row r="6" spans="1:18" ht="15.75">
      <c r="A6" s="30"/>
      <c r="B6" s="30"/>
      <c r="C6" s="30"/>
      <c r="D6" s="1" t="s">
        <v>13</v>
      </c>
      <c r="E6" s="1" t="s">
        <v>14</v>
      </c>
      <c r="F6" s="1" t="s">
        <v>15</v>
      </c>
      <c r="G6" s="1" t="s">
        <v>13</v>
      </c>
      <c r="H6" s="1" t="s">
        <v>14</v>
      </c>
      <c r="I6" s="1" t="s">
        <v>15</v>
      </c>
      <c r="J6" s="1" t="s">
        <v>13</v>
      </c>
      <c r="K6" s="1" t="s">
        <v>14</v>
      </c>
      <c r="L6" s="1" t="s">
        <v>15</v>
      </c>
      <c r="M6" s="1" t="s">
        <v>13</v>
      </c>
      <c r="N6" s="1" t="s">
        <v>14</v>
      </c>
      <c r="O6" s="1" t="s">
        <v>15</v>
      </c>
    </row>
    <row r="7" spans="1:18" ht="15.75">
      <c r="A7" s="31"/>
      <c r="B7" s="31"/>
      <c r="C7" s="31"/>
      <c r="D7" s="1" t="s">
        <v>16</v>
      </c>
      <c r="E7" s="1" t="s">
        <v>17</v>
      </c>
      <c r="F7" s="1" t="s">
        <v>18</v>
      </c>
      <c r="G7" s="1" t="s">
        <v>16</v>
      </c>
      <c r="H7" s="1" t="s">
        <v>17</v>
      </c>
      <c r="I7" s="1" t="s">
        <v>18</v>
      </c>
      <c r="J7" s="1" t="s">
        <v>16</v>
      </c>
      <c r="K7" s="1" t="s">
        <v>17</v>
      </c>
      <c r="L7" s="1" t="s">
        <v>18</v>
      </c>
      <c r="M7" s="1" t="s">
        <v>16</v>
      </c>
      <c r="N7" s="1" t="s">
        <v>17</v>
      </c>
      <c r="O7" s="1" t="s">
        <v>18</v>
      </c>
    </row>
    <row r="8" spans="1:18" ht="19.5" customHeight="1">
      <c r="A8" s="2">
        <v>1</v>
      </c>
      <c r="B8" s="3" t="s">
        <v>45</v>
      </c>
      <c r="C8" s="11" t="s">
        <v>46</v>
      </c>
      <c r="D8" s="12" t="s">
        <v>47</v>
      </c>
      <c r="E8" s="7">
        <v>25</v>
      </c>
      <c r="F8" s="7">
        <v>5</v>
      </c>
      <c r="G8" s="5" t="s">
        <v>47</v>
      </c>
      <c r="H8" s="5">
        <v>25</v>
      </c>
      <c r="I8" s="5">
        <v>5</v>
      </c>
      <c r="J8" s="5" t="s">
        <v>47</v>
      </c>
      <c r="K8" s="6"/>
      <c r="L8" s="5">
        <v>5</v>
      </c>
      <c r="M8" s="6" t="s">
        <v>47</v>
      </c>
      <c r="N8" s="6"/>
      <c r="O8" s="5">
        <v>5</v>
      </c>
    </row>
    <row r="9" spans="1:18" ht="19.5" customHeight="1">
      <c r="A9" s="2">
        <v>2</v>
      </c>
      <c r="B9" s="3" t="s">
        <v>48</v>
      </c>
      <c r="C9" s="11" t="s">
        <v>49</v>
      </c>
      <c r="D9" s="12" t="s">
        <v>47</v>
      </c>
      <c r="E9" s="7">
        <v>25</v>
      </c>
      <c r="F9" s="7">
        <v>5</v>
      </c>
      <c r="G9" s="5" t="s">
        <v>47</v>
      </c>
      <c r="H9" s="5">
        <v>25</v>
      </c>
      <c r="I9" s="5">
        <v>5</v>
      </c>
      <c r="J9" s="5" t="s">
        <v>47</v>
      </c>
      <c r="K9" s="6"/>
      <c r="L9" s="5">
        <v>5</v>
      </c>
      <c r="M9" s="6" t="s">
        <v>47</v>
      </c>
      <c r="N9" s="6"/>
      <c r="O9" s="5">
        <v>5</v>
      </c>
    </row>
    <row r="10" spans="1:18" ht="19.5" customHeight="1">
      <c r="A10" s="2">
        <v>3</v>
      </c>
      <c r="B10" s="3" t="s">
        <v>50</v>
      </c>
      <c r="C10" s="11" t="s">
        <v>51</v>
      </c>
      <c r="D10" s="7">
        <v>39</v>
      </c>
      <c r="E10" s="7">
        <v>25</v>
      </c>
      <c r="F10" s="7">
        <v>5</v>
      </c>
      <c r="G10" s="5">
        <v>39</v>
      </c>
      <c r="H10" s="5">
        <v>25</v>
      </c>
      <c r="I10" s="5">
        <v>5</v>
      </c>
      <c r="J10" s="5">
        <v>36</v>
      </c>
      <c r="K10" s="6"/>
      <c r="L10" s="5">
        <v>5</v>
      </c>
      <c r="M10" s="13">
        <v>36</v>
      </c>
      <c r="N10" s="14"/>
      <c r="O10" s="13">
        <v>5</v>
      </c>
    </row>
    <row r="11" spans="1:18" ht="19.5" customHeight="1">
      <c r="A11" s="2">
        <v>4</v>
      </c>
      <c r="B11" s="3" t="s">
        <v>52</v>
      </c>
      <c r="C11" s="11" t="s">
        <v>53</v>
      </c>
      <c r="D11" s="12" t="s">
        <v>47</v>
      </c>
      <c r="E11" s="7">
        <v>25</v>
      </c>
      <c r="F11" s="7">
        <v>5</v>
      </c>
      <c r="G11" s="5" t="s">
        <v>47</v>
      </c>
      <c r="H11" s="5">
        <v>25</v>
      </c>
      <c r="I11" s="5">
        <v>5</v>
      </c>
      <c r="J11" s="5" t="s">
        <v>47</v>
      </c>
      <c r="K11" s="6"/>
      <c r="L11" s="5">
        <v>5</v>
      </c>
      <c r="M11" s="5">
        <v>29</v>
      </c>
      <c r="N11" s="6"/>
      <c r="O11" s="5">
        <v>5</v>
      </c>
    </row>
    <row r="12" spans="1:18" ht="19.5" customHeight="1">
      <c r="A12" s="2">
        <v>5</v>
      </c>
      <c r="B12" s="3" t="s">
        <v>54</v>
      </c>
      <c r="C12" s="11" t="s">
        <v>55</v>
      </c>
      <c r="D12" s="7">
        <v>48</v>
      </c>
      <c r="E12" s="7">
        <v>25</v>
      </c>
      <c r="F12" s="7">
        <v>5</v>
      </c>
      <c r="G12" s="5">
        <v>37</v>
      </c>
      <c r="H12" s="5">
        <v>25</v>
      </c>
      <c r="I12" s="5">
        <v>5</v>
      </c>
      <c r="J12" s="5">
        <v>36</v>
      </c>
      <c r="K12" s="6"/>
      <c r="L12" s="5">
        <v>5</v>
      </c>
      <c r="M12" s="5">
        <v>36</v>
      </c>
      <c r="N12" s="6"/>
      <c r="O12" s="5">
        <v>5</v>
      </c>
    </row>
    <row r="16" spans="1:18" ht="15" customHeight="1">
      <c r="C16" s="46" t="s">
        <v>181</v>
      </c>
      <c r="D16">
        <v>5</v>
      </c>
      <c r="G16">
        <v>5</v>
      </c>
      <c r="J16">
        <v>5</v>
      </c>
      <c r="M16">
        <v>5</v>
      </c>
    </row>
    <row r="17" spans="3:13" ht="15" customHeight="1">
      <c r="C17" s="46" t="s">
        <v>182</v>
      </c>
      <c r="D17">
        <f>D16-D18</f>
        <v>2</v>
      </c>
      <c r="G17">
        <f t="shared" ref="E17:M17" si="0">G16-G18</f>
        <v>2</v>
      </c>
      <c r="J17">
        <f t="shared" si="0"/>
        <v>2</v>
      </c>
      <c r="M17">
        <f t="shared" si="0"/>
        <v>3</v>
      </c>
    </row>
    <row r="18" spans="3:13" ht="15" customHeight="1">
      <c r="C18" s="46" t="s">
        <v>183</v>
      </c>
      <c r="D18">
        <f>COUNTIF(D8:D12,"=AB")</f>
        <v>3</v>
      </c>
      <c r="G18">
        <f t="shared" ref="E18:M18" si="1">COUNTIF(G8:G12,"=AB")</f>
        <v>3</v>
      </c>
      <c r="J18">
        <f t="shared" si="1"/>
        <v>3</v>
      </c>
      <c r="M18">
        <f t="shared" si="1"/>
        <v>2</v>
      </c>
    </row>
    <row r="19" spans="3:13" ht="15" customHeight="1">
      <c r="C19" s="46" t="s">
        <v>184</v>
      </c>
      <c r="D19">
        <f>COUNTIF(D8:D12,"&gt;=20")</f>
        <v>2</v>
      </c>
      <c r="G19">
        <f t="shared" ref="E19:M19" si="2">COUNTIF(G8:G12,"&gt;=20")</f>
        <v>2</v>
      </c>
      <c r="J19">
        <f t="shared" si="2"/>
        <v>2</v>
      </c>
      <c r="M19">
        <f t="shared" si="2"/>
        <v>3</v>
      </c>
    </row>
    <row r="20" spans="3:13" ht="15" customHeight="1">
      <c r="C20" s="46" t="s">
        <v>185</v>
      </c>
      <c r="D20">
        <f>COUNTIF(D8:D12,"&lt;20")</f>
        <v>0</v>
      </c>
      <c r="G20">
        <f t="shared" ref="E20:M20" si="3">COUNTIF(G8:G12,"&lt;20")</f>
        <v>0</v>
      </c>
      <c r="J20">
        <f t="shared" si="3"/>
        <v>0</v>
      </c>
      <c r="M20">
        <f t="shared" si="3"/>
        <v>0</v>
      </c>
    </row>
    <row r="21" spans="3:13" ht="15.75" customHeight="1">
      <c r="C21" s="46" t="s">
        <v>186</v>
      </c>
      <c r="D21" t="str">
        <f>ROUNDUP(D19/D16*100,0)&amp;"%"</f>
        <v>40%</v>
      </c>
      <c r="G21" t="str">
        <f t="shared" ref="E21:M21" si="4">ROUNDUP(G19/G16*100,0)&amp;"%"</f>
        <v>40%</v>
      </c>
      <c r="J21" t="str">
        <f t="shared" si="4"/>
        <v>40%</v>
      </c>
      <c r="M21" t="str">
        <f t="shared" si="4"/>
        <v>60%</v>
      </c>
    </row>
    <row r="22" spans="3:13" ht="15.75" customHeight="1"/>
    <row r="23" spans="3:13" ht="15.75" customHeight="1"/>
    <row r="24" spans="3:13" ht="15.75" customHeight="1">
      <c r="D24">
        <v>5</v>
      </c>
      <c r="G24">
        <v>5</v>
      </c>
      <c r="J24">
        <v>5</v>
      </c>
      <c r="M24">
        <v>5</v>
      </c>
    </row>
    <row r="25" spans="3:13" ht="15.75" customHeight="1">
      <c r="D25">
        <v>2</v>
      </c>
      <c r="G25">
        <v>2</v>
      </c>
      <c r="J25">
        <v>2</v>
      </c>
      <c r="M25">
        <v>3</v>
      </c>
    </row>
    <row r="26" spans="3:13" ht="15.75" customHeight="1">
      <c r="D26">
        <v>3</v>
      </c>
      <c r="G26">
        <v>3</v>
      </c>
      <c r="J26">
        <v>3</v>
      </c>
      <c r="M26">
        <v>2</v>
      </c>
    </row>
    <row r="27" spans="3:13" ht="15.75" customHeight="1">
      <c r="D27">
        <v>2</v>
      </c>
      <c r="G27">
        <v>2</v>
      </c>
      <c r="J27">
        <v>2</v>
      </c>
      <c r="M27">
        <v>3</v>
      </c>
    </row>
    <row r="28" spans="3:13" ht="15.75" customHeight="1">
      <c r="D28">
        <v>0</v>
      </c>
      <c r="G28">
        <v>0</v>
      </c>
      <c r="J28">
        <v>0</v>
      </c>
      <c r="M28">
        <v>0</v>
      </c>
    </row>
    <row r="29" spans="3:13" ht="15.75" customHeight="1">
      <c r="D29" t="s">
        <v>190</v>
      </c>
      <c r="G29" t="s">
        <v>190</v>
      </c>
      <c r="J29" t="s">
        <v>190</v>
      </c>
      <c r="M29" t="s">
        <v>189</v>
      </c>
    </row>
    <row r="30" spans="3:13" ht="15.75" customHeight="1"/>
    <row r="31" spans="3:13" ht="15.75" customHeight="1"/>
    <row r="32" spans="3:13" ht="15.75" customHeight="1">
      <c r="D32">
        <v>5</v>
      </c>
      <c r="E32">
        <v>2</v>
      </c>
      <c r="F32">
        <v>3</v>
      </c>
      <c r="G32">
        <v>2</v>
      </c>
      <c r="H32">
        <v>0</v>
      </c>
      <c r="I32" t="s">
        <v>190</v>
      </c>
    </row>
    <row r="33" spans="4:9" ht="15.75" customHeight="1">
      <c r="D33">
        <v>5</v>
      </c>
      <c r="E33">
        <v>2</v>
      </c>
      <c r="F33">
        <v>3</v>
      </c>
      <c r="G33">
        <v>2</v>
      </c>
      <c r="H33">
        <v>0</v>
      </c>
      <c r="I33" t="s">
        <v>190</v>
      </c>
    </row>
    <row r="34" spans="4:9" ht="15.75" customHeight="1">
      <c r="D34">
        <v>5</v>
      </c>
      <c r="E34">
        <v>2</v>
      </c>
      <c r="F34">
        <v>3</v>
      </c>
      <c r="G34">
        <v>2</v>
      </c>
      <c r="H34">
        <v>0</v>
      </c>
      <c r="I34" t="s">
        <v>190</v>
      </c>
    </row>
    <row r="35" spans="4:9" ht="15.75" customHeight="1">
      <c r="D35">
        <v>5</v>
      </c>
      <c r="E35">
        <v>3</v>
      </c>
      <c r="F35">
        <v>2</v>
      </c>
      <c r="G35">
        <v>3</v>
      </c>
      <c r="H35">
        <v>0</v>
      </c>
      <c r="I35" t="s">
        <v>189</v>
      </c>
    </row>
    <row r="36" spans="4:9" ht="15.75" customHeight="1"/>
    <row r="37" spans="4:9" ht="15.75" customHeight="1"/>
    <row r="38" spans="4:9" ht="15.75" customHeight="1"/>
    <row r="39" spans="4:9" ht="15.75" customHeight="1"/>
    <row r="40" spans="4:9" ht="15.75" customHeight="1"/>
    <row r="41" spans="4:9" ht="15.75" customHeight="1"/>
    <row r="42" spans="4:9" ht="15.75" customHeight="1"/>
    <row r="43" spans="4:9" ht="15.75" customHeight="1"/>
    <row r="44" spans="4:9" ht="15.75" customHeight="1"/>
    <row r="45" spans="4:9" ht="15.75" customHeight="1"/>
    <row r="46" spans="4:9" ht="15.75" customHeight="1"/>
    <row r="47" spans="4:9" ht="15.75" customHeight="1"/>
    <row r="48" spans="4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M5:O5"/>
    <mergeCell ref="P5:R5"/>
    <mergeCell ref="A4:C4"/>
    <mergeCell ref="A5:A7"/>
    <mergeCell ref="B5:B7"/>
    <mergeCell ref="C5:C7"/>
    <mergeCell ref="D5:F5"/>
    <mergeCell ref="G5:I5"/>
    <mergeCell ref="J5:L5"/>
    <mergeCell ref="A1:O1"/>
    <mergeCell ref="A2:O2"/>
    <mergeCell ref="A3:O3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W1000"/>
  <sheetViews>
    <sheetView tabSelected="1" topLeftCell="D18" workbookViewId="0">
      <selection activeCell="W29" sqref="W29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23" ht="18.7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23" ht="15.75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23" ht="18.7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3" ht="18.75">
      <c r="A4" s="40" t="s">
        <v>2</v>
      </c>
      <c r="B4" s="41"/>
      <c r="C4" s="41"/>
      <c r="D4" s="40" t="s">
        <v>56</v>
      </c>
      <c r="E4" s="41"/>
      <c r="F4" s="41"/>
      <c r="G4" s="40" t="s">
        <v>57</v>
      </c>
      <c r="H4" s="41"/>
      <c r="I4" s="41"/>
      <c r="J4" s="42"/>
      <c r="K4" s="41"/>
      <c r="L4" s="41"/>
      <c r="M4" s="40"/>
      <c r="N4" s="41"/>
      <c r="O4" s="41"/>
      <c r="P4" s="43" t="s">
        <v>5</v>
      </c>
      <c r="Q4" s="41"/>
      <c r="R4" s="41"/>
    </row>
    <row r="5" spans="1:23" ht="33" customHeight="1">
      <c r="A5" s="32" t="s">
        <v>6</v>
      </c>
      <c r="B5" s="32" t="s">
        <v>7</v>
      </c>
      <c r="C5" s="29" t="s">
        <v>8</v>
      </c>
      <c r="D5" s="33" t="s">
        <v>58</v>
      </c>
      <c r="E5" s="34"/>
      <c r="F5" s="35"/>
      <c r="G5" s="33" t="s">
        <v>59</v>
      </c>
      <c r="H5" s="34"/>
      <c r="I5" s="35"/>
      <c r="J5" s="33" t="s">
        <v>60</v>
      </c>
      <c r="K5" s="34"/>
      <c r="L5" s="35"/>
      <c r="M5" s="33" t="s">
        <v>61</v>
      </c>
      <c r="N5" s="34"/>
      <c r="O5" s="35"/>
      <c r="P5" s="44" t="s">
        <v>62</v>
      </c>
      <c r="Q5" s="34"/>
      <c r="R5" s="35"/>
      <c r="S5" s="45" t="s">
        <v>63</v>
      </c>
      <c r="T5" s="34"/>
      <c r="U5" s="35"/>
    </row>
    <row r="6" spans="1:23" ht="15.75">
      <c r="A6" s="30"/>
      <c r="B6" s="30"/>
      <c r="C6" s="30"/>
      <c r="D6" s="1" t="s">
        <v>13</v>
      </c>
      <c r="E6" s="1" t="s">
        <v>14</v>
      </c>
      <c r="F6" s="1" t="s">
        <v>15</v>
      </c>
      <c r="G6" s="1" t="s">
        <v>13</v>
      </c>
      <c r="H6" s="1" t="s">
        <v>14</v>
      </c>
      <c r="I6" s="1" t="s">
        <v>15</v>
      </c>
      <c r="J6" s="1" t="s">
        <v>13</v>
      </c>
      <c r="K6" s="1" t="s">
        <v>14</v>
      </c>
      <c r="L6" s="1" t="s">
        <v>15</v>
      </c>
      <c r="M6" s="1" t="s">
        <v>13</v>
      </c>
      <c r="N6" s="1" t="s">
        <v>14</v>
      </c>
      <c r="O6" s="1" t="s">
        <v>15</v>
      </c>
      <c r="P6" s="1" t="s">
        <v>13</v>
      </c>
      <c r="Q6" s="1" t="s">
        <v>14</v>
      </c>
      <c r="R6" s="1" t="s">
        <v>15</v>
      </c>
      <c r="S6" s="1" t="s">
        <v>13</v>
      </c>
      <c r="T6" s="1" t="s">
        <v>14</v>
      </c>
      <c r="U6" s="1" t="s">
        <v>15</v>
      </c>
    </row>
    <row r="7" spans="1:23" ht="15.75">
      <c r="A7" s="31"/>
      <c r="B7" s="31"/>
      <c r="C7" s="31"/>
      <c r="D7" s="1" t="s">
        <v>16</v>
      </c>
      <c r="E7" s="1" t="s">
        <v>17</v>
      </c>
      <c r="F7" s="1" t="s">
        <v>18</v>
      </c>
      <c r="G7" s="1" t="s">
        <v>16</v>
      </c>
      <c r="H7" s="1" t="s">
        <v>17</v>
      </c>
      <c r="I7" s="1" t="s">
        <v>18</v>
      </c>
      <c r="J7" s="1" t="s">
        <v>16</v>
      </c>
      <c r="K7" s="1" t="s">
        <v>17</v>
      </c>
      <c r="L7" s="1" t="s">
        <v>18</v>
      </c>
      <c r="M7" s="1" t="s">
        <v>16</v>
      </c>
      <c r="N7" s="1" t="s">
        <v>17</v>
      </c>
      <c r="O7" s="1" t="s">
        <v>18</v>
      </c>
      <c r="P7" s="1" t="s">
        <v>16</v>
      </c>
      <c r="Q7" s="1" t="s">
        <v>17</v>
      </c>
      <c r="R7" s="1" t="s">
        <v>18</v>
      </c>
      <c r="S7" s="1" t="s">
        <v>16</v>
      </c>
      <c r="T7" s="1" t="s">
        <v>17</v>
      </c>
      <c r="U7" s="1" t="s">
        <v>18</v>
      </c>
    </row>
    <row r="8" spans="1:23" ht="19.5" customHeight="1">
      <c r="A8" s="3">
        <v>1</v>
      </c>
      <c r="B8" s="3" t="s">
        <v>64</v>
      </c>
      <c r="C8" s="15" t="s">
        <v>65</v>
      </c>
      <c r="D8" s="7">
        <v>37</v>
      </c>
      <c r="E8" s="7">
        <v>25</v>
      </c>
      <c r="F8" s="7">
        <v>5</v>
      </c>
      <c r="G8" s="7">
        <v>38</v>
      </c>
      <c r="H8" s="7" t="s">
        <v>66</v>
      </c>
      <c r="I8" s="7"/>
      <c r="J8" s="7">
        <v>19</v>
      </c>
      <c r="K8" s="7"/>
      <c r="L8" s="7">
        <v>5</v>
      </c>
      <c r="M8" s="7">
        <v>26</v>
      </c>
      <c r="N8" s="9"/>
      <c r="O8" s="7">
        <v>5</v>
      </c>
      <c r="P8" s="7">
        <v>32</v>
      </c>
      <c r="Q8" s="7">
        <v>25</v>
      </c>
      <c r="R8" s="7">
        <v>5</v>
      </c>
      <c r="S8" s="8">
        <v>23</v>
      </c>
      <c r="T8" s="10"/>
      <c r="U8" s="10"/>
      <c r="W8" t="str">
        <f>IF(OR(D8="ab",G8="ab", J8="ab",M8="ab",P8="ab",S8="ab"),"Absent",IF(AND(D8&gt;=20,G8&gt;=20,J8&gt;=20,M8&gt;=20,P8&gt;=20,S8&gt;=20),"Pass","Fail"))</f>
        <v>Fail</v>
      </c>
    </row>
    <row r="9" spans="1:23" ht="19.5" customHeight="1">
      <c r="A9" s="3">
        <v>2</v>
      </c>
      <c r="B9" s="3" t="s">
        <v>67</v>
      </c>
      <c r="C9" s="15" t="s">
        <v>68</v>
      </c>
      <c r="D9" s="7">
        <v>26</v>
      </c>
      <c r="E9" s="7">
        <v>25</v>
      </c>
      <c r="F9" s="7">
        <v>5</v>
      </c>
      <c r="G9" s="7">
        <v>23</v>
      </c>
      <c r="H9" s="9"/>
      <c r="I9" s="16"/>
      <c r="J9" s="7">
        <v>20</v>
      </c>
      <c r="K9" s="9"/>
      <c r="L9" s="7">
        <v>5</v>
      </c>
      <c r="M9" s="7">
        <v>6</v>
      </c>
      <c r="N9" s="9"/>
      <c r="O9" s="7">
        <v>5</v>
      </c>
      <c r="P9" s="7">
        <v>23</v>
      </c>
      <c r="Q9" s="7">
        <v>23</v>
      </c>
      <c r="R9" s="7">
        <v>5</v>
      </c>
      <c r="S9" s="8">
        <v>17</v>
      </c>
      <c r="T9" s="10"/>
      <c r="U9" s="10"/>
      <c r="W9" t="str">
        <f t="shared" ref="W9:W25" si="0">IF(OR(D9="ab",G9="ab", J9="ab",M9="ab",P9="ab",S9="ab"),"Absent",IF(AND(D9&gt;=20,G9&gt;=20,J9&gt;=20,M9&gt;=20,P9&gt;=20,S9&gt;=20),"Pass","Fail"))</f>
        <v>Fail</v>
      </c>
    </row>
    <row r="10" spans="1:23" ht="19.5" customHeight="1">
      <c r="A10" s="3">
        <v>3</v>
      </c>
      <c r="B10" s="3" t="s">
        <v>69</v>
      </c>
      <c r="C10" s="15" t="s">
        <v>70</v>
      </c>
      <c r="D10" s="7" t="s">
        <v>27</v>
      </c>
      <c r="E10" s="9"/>
      <c r="F10" s="9"/>
      <c r="G10" s="7">
        <v>25</v>
      </c>
      <c r="H10" s="9"/>
      <c r="I10" s="16"/>
      <c r="J10" s="7">
        <v>29</v>
      </c>
      <c r="K10" s="9"/>
      <c r="L10" s="7">
        <v>5</v>
      </c>
      <c r="M10" s="13">
        <v>4</v>
      </c>
      <c r="N10" s="14"/>
      <c r="O10" s="7">
        <v>5</v>
      </c>
      <c r="P10" s="7">
        <v>36</v>
      </c>
      <c r="Q10" s="7">
        <v>24</v>
      </c>
      <c r="R10" s="7">
        <v>5</v>
      </c>
      <c r="S10" s="8">
        <v>21</v>
      </c>
      <c r="T10" s="10"/>
      <c r="U10" s="10"/>
      <c r="W10" t="str">
        <f t="shared" si="0"/>
        <v>Absent</v>
      </c>
    </row>
    <row r="11" spans="1:23" ht="19.5" customHeight="1">
      <c r="A11" s="3">
        <v>4</v>
      </c>
      <c r="B11" s="3" t="s">
        <v>71</v>
      </c>
      <c r="C11" s="15" t="s">
        <v>72</v>
      </c>
      <c r="D11" s="7">
        <v>37</v>
      </c>
      <c r="E11" s="7">
        <v>22</v>
      </c>
      <c r="F11" s="7">
        <v>5</v>
      </c>
      <c r="G11" s="7">
        <v>45</v>
      </c>
      <c r="H11" s="9"/>
      <c r="I11" s="16"/>
      <c r="J11" s="7">
        <v>48</v>
      </c>
      <c r="K11" s="9"/>
      <c r="L11" s="7">
        <v>5</v>
      </c>
      <c r="M11" s="7">
        <v>49</v>
      </c>
      <c r="N11" s="9"/>
      <c r="O11" s="7">
        <v>5</v>
      </c>
      <c r="P11" s="7">
        <v>46</v>
      </c>
      <c r="Q11" s="7">
        <v>25</v>
      </c>
      <c r="R11" s="7">
        <v>5</v>
      </c>
      <c r="S11" s="8">
        <v>19</v>
      </c>
      <c r="T11" s="10"/>
      <c r="U11" s="10"/>
      <c r="W11" t="str">
        <f t="shared" si="0"/>
        <v>Fail</v>
      </c>
    </row>
    <row r="12" spans="1:23" ht="19.5" customHeight="1">
      <c r="A12" s="3">
        <v>5</v>
      </c>
      <c r="B12" s="3" t="s">
        <v>73</v>
      </c>
      <c r="C12" s="15" t="s">
        <v>74</v>
      </c>
      <c r="D12" s="13">
        <v>35</v>
      </c>
      <c r="E12" s="13">
        <v>22</v>
      </c>
      <c r="F12" s="13">
        <v>5</v>
      </c>
      <c r="G12" s="13">
        <v>33</v>
      </c>
      <c r="H12" s="14"/>
      <c r="I12" s="16"/>
      <c r="J12" s="7">
        <v>43</v>
      </c>
      <c r="K12" s="9"/>
      <c r="L12" s="7">
        <v>5</v>
      </c>
      <c r="M12" s="7">
        <v>42</v>
      </c>
      <c r="N12" s="9"/>
      <c r="O12" s="7">
        <v>5</v>
      </c>
      <c r="P12" s="7">
        <v>38</v>
      </c>
      <c r="Q12" s="7">
        <v>25</v>
      </c>
      <c r="R12" s="7">
        <v>5</v>
      </c>
      <c r="S12" s="8">
        <v>16</v>
      </c>
      <c r="T12" s="10"/>
      <c r="U12" s="10"/>
      <c r="W12" t="str">
        <f t="shared" si="0"/>
        <v>Fail</v>
      </c>
    </row>
    <row r="13" spans="1:23" ht="19.5" customHeight="1">
      <c r="A13" s="3">
        <v>6</v>
      </c>
      <c r="B13" s="3" t="s">
        <v>75</v>
      </c>
      <c r="C13" s="15" t="s">
        <v>76</v>
      </c>
      <c r="D13" s="7">
        <v>40</v>
      </c>
      <c r="E13" s="7">
        <v>24</v>
      </c>
      <c r="F13" s="7">
        <v>5</v>
      </c>
      <c r="G13" s="7">
        <v>41</v>
      </c>
      <c r="H13" s="9"/>
      <c r="I13" s="16"/>
      <c r="J13" s="7">
        <v>47</v>
      </c>
      <c r="K13" s="9"/>
      <c r="L13" s="7">
        <v>5</v>
      </c>
      <c r="M13" s="7">
        <v>49</v>
      </c>
      <c r="N13" s="9"/>
      <c r="O13" s="7">
        <v>5</v>
      </c>
      <c r="P13" s="7">
        <v>41</v>
      </c>
      <c r="Q13" s="7">
        <v>25</v>
      </c>
      <c r="R13" s="7">
        <v>5</v>
      </c>
      <c r="S13" s="8">
        <v>28</v>
      </c>
      <c r="T13" s="10"/>
      <c r="U13" s="10"/>
      <c r="W13" t="str">
        <f t="shared" si="0"/>
        <v>Pass</v>
      </c>
    </row>
    <row r="14" spans="1:23" ht="19.5" customHeight="1">
      <c r="A14" s="3">
        <v>7</v>
      </c>
      <c r="B14" s="3" t="s">
        <v>77</v>
      </c>
      <c r="C14" s="15" t="s">
        <v>78</v>
      </c>
      <c r="D14" s="7">
        <v>10</v>
      </c>
      <c r="E14" s="7">
        <v>25</v>
      </c>
      <c r="F14" s="7">
        <v>5</v>
      </c>
      <c r="G14" s="7">
        <v>21</v>
      </c>
      <c r="H14" s="9"/>
      <c r="I14" s="16"/>
      <c r="J14" s="7">
        <v>27</v>
      </c>
      <c r="K14" s="9"/>
      <c r="L14" s="7">
        <v>5</v>
      </c>
      <c r="M14" s="7">
        <v>16</v>
      </c>
      <c r="N14" s="9"/>
      <c r="O14" s="7">
        <v>5</v>
      </c>
      <c r="P14" s="7">
        <v>35</v>
      </c>
      <c r="Q14" s="7">
        <v>24</v>
      </c>
      <c r="R14" s="7">
        <v>5</v>
      </c>
      <c r="S14" s="8">
        <v>28</v>
      </c>
      <c r="T14" s="10"/>
      <c r="U14" s="10"/>
      <c r="W14" t="str">
        <f t="shared" si="0"/>
        <v>Fail</v>
      </c>
    </row>
    <row r="15" spans="1:23" ht="19.5" customHeight="1">
      <c r="A15" s="3">
        <v>8</v>
      </c>
      <c r="B15" s="3" t="s">
        <v>79</v>
      </c>
      <c r="C15" s="15" t="s">
        <v>80</v>
      </c>
      <c r="D15" s="7">
        <v>42</v>
      </c>
      <c r="E15" s="7">
        <v>25</v>
      </c>
      <c r="F15" s="7">
        <v>5</v>
      </c>
      <c r="G15" s="7">
        <v>28</v>
      </c>
      <c r="H15" s="9"/>
      <c r="I15" s="16"/>
      <c r="J15" s="7">
        <v>39</v>
      </c>
      <c r="K15" s="9"/>
      <c r="L15" s="7">
        <v>5</v>
      </c>
      <c r="M15" s="7">
        <v>37</v>
      </c>
      <c r="N15" s="9"/>
      <c r="O15" s="7">
        <v>5</v>
      </c>
      <c r="P15" s="7">
        <v>35</v>
      </c>
      <c r="Q15" s="7">
        <v>25</v>
      </c>
      <c r="R15" s="7">
        <v>5</v>
      </c>
      <c r="S15" s="8">
        <v>21</v>
      </c>
      <c r="T15" s="10"/>
      <c r="U15" s="10"/>
      <c r="W15" t="str">
        <f t="shared" si="0"/>
        <v>Pass</v>
      </c>
    </row>
    <row r="16" spans="1:23" ht="19.5" customHeight="1">
      <c r="A16" s="3">
        <v>9</v>
      </c>
      <c r="B16" s="3" t="s">
        <v>81</v>
      </c>
      <c r="C16" s="15" t="s">
        <v>82</v>
      </c>
      <c r="D16" s="7">
        <v>21</v>
      </c>
      <c r="E16" s="7">
        <v>25</v>
      </c>
      <c r="F16" s="7">
        <v>5</v>
      </c>
      <c r="G16" s="7">
        <v>20</v>
      </c>
      <c r="H16" s="9"/>
      <c r="I16" s="9"/>
      <c r="J16" s="7">
        <v>10</v>
      </c>
      <c r="K16" s="9"/>
      <c r="L16" s="7">
        <v>5</v>
      </c>
      <c r="M16" s="7">
        <v>20</v>
      </c>
      <c r="N16" s="9"/>
      <c r="O16" s="7">
        <v>5</v>
      </c>
      <c r="P16" s="7">
        <v>23</v>
      </c>
      <c r="Q16" s="7">
        <v>22</v>
      </c>
      <c r="R16" s="7">
        <v>5</v>
      </c>
      <c r="S16" s="8">
        <v>15</v>
      </c>
      <c r="T16" s="10"/>
      <c r="U16" s="10"/>
      <c r="W16" t="str">
        <f t="shared" si="0"/>
        <v>Fail</v>
      </c>
    </row>
    <row r="17" spans="1:23" ht="19.5" customHeight="1">
      <c r="A17" s="3">
        <v>10</v>
      </c>
      <c r="B17" s="3" t="s">
        <v>83</v>
      </c>
      <c r="C17" s="15" t="s">
        <v>84</v>
      </c>
      <c r="D17" s="7">
        <v>37</v>
      </c>
      <c r="E17" s="7">
        <v>22</v>
      </c>
      <c r="F17" s="7">
        <v>5</v>
      </c>
      <c r="G17" s="7">
        <v>41</v>
      </c>
      <c r="H17" s="9"/>
      <c r="I17" s="9"/>
      <c r="J17" s="7">
        <v>45</v>
      </c>
      <c r="K17" s="9"/>
      <c r="L17" s="7">
        <v>5</v>
      </c>
      <c r="M17" s="7">
        <v>49</v>
      </c>
      <c r="N17" s="9"/>
      <c r="O17" s="7">
        <v>5</v>
      </c>
      <c r="P17" s="7">
        <v>41</v>
      </c>
      <c r="Q17" s="7">
        <v>25</v>
      </c>
      <c r="R17" s="7">
        <v>5</v>
      </c>
      <c r="S17" s="8">
        <v>21</v>
      </c>
      <c r="T17" s="10"/>
      <c r="U17" s="10"/>
      <c r="W17" t="str">
        <f t="shared" si="0"/>
        <v>Pass</v>
      </c>
    </row>
    <row r="18" spans="1:23" ht="19.5" customHeight="1">
      <c r="A18" s="3">
        <v>11</v>
      </c>
      <c r="B18" s="3" t="s">
        <v>85</v>
      </c>
      <c r="C18" s="15" t="s">
        <v>86</v>
      </c>
      <c r="D18" s="7">
        <v>37</v>
      </c>
      <c r="E18" s="7">
        <v>25</v>
      </c>
      <c r="F18" s="7">
        <v>5</v>
      </c>
      <c r="G18" s="7">
        <v>37</v>
      </c>
      <c r="H18" s="9"/>
      <c r="I18" s="9"/>
      <c r="J18" s="7">
        <v>35</v>
      </c>
      <c r="K18" s="9"/>
      <c r="L18" s="7">
        <v>5</v>
      </c>
      <c r="M18" s="7">
        <v>43</v>
      </c>
      <c r="N18" s="9"/>
      <c r="O18" s="7">
        <v>5</v>
      </c>
      <c r="P18" s="7">
        <v>42</v>
      </c>
      <c r="Q18" s="7">
        <v>24</v>
      </c>
      <c r="R18" s="7">
        <v>5</v>
      </c>
      <c r="S18" s="8">
        <v>24</v>
      </c>
      <c r="T18" s="10"/>
      <c r="U18" s="10"/>
      <c r="W18" t="str">
        <f t="shared" si="0"/>
        <v>Pass</v>
      </c>
    </row>
    <row r="19" spans="1:23" ht="19.5" customHeight="1">
      <c r="A19" s="3">
        <v>12</v>
      </c>
      <c r="B19" s="3" t="s">
        <v>87</v>
      </c>
      <c r="C19" s="15" t="s">
        <v>88</v>
      </c>
      <c r="D19" s="7">
        <v>29</v>
      </c>
      <c r="E19" s="7">
        <v>25</v>
      </c>
      <c r="F19" s="7">
        <v>5</v>
      </c>
      <c r="G19" s="7">
        <v>20</v>
      </c>
      <c r="H19" s="9"/>
      <c r="I19" s="9"/>
      <c r="J19" s="7">
        <v>14</v>
      </c>
      <c r="K19" s="9"/>
      <c r="L19" s="7">
        <v>5</v>
      </c>
      <c r="M19" s="7">
        <v>7</v>
      </c>
      <c r="N19" s="9"/>
      <c r="O19" s="7">
        <v>5</v>
      </c>
      <c r="P19" s="7">
        <v>20</v>
      </c>
      <c r="Q19" s="7">
        <v>23</v>
      </c>
      <c r="R19" s="7">
        <v>5</v>
      </c>
      <c r="S19" s="8">
        <v>17</v>
      </c>
      <c r="T19" s="10"/>
      <c r="U19" s="10"/>
      <c r="W19" t="str">
        <f t="shared" si="0"/>
        <v>Fail</v>
      </c>
    </row>
    <row r="20" spans="1:23" ht="19.5" customHeight="1">
      <c r="A20" s="3">
        <v>13</v>
      </c>
      <c r="B20" s="3" t="s">
        <v>89</v>
      </c>
      <c r="C20" s="15" t="s">
        <v>90</v>
      </c>
      <c r="D20" s="7">
        <v>35</v>
      </c>
      <c r="E20" s="7">
        <v>25</v>
      </c>
      <c r="F20" s="7">
        <v>5</v>
      </c>
      <c r="G20" s="7">
        <v>32</v>
      </c>
      <c r="H20" s="9"/>
      <c r="I20" s="9"/>
      <c r="J20" s="7">
        <v>39</v>
      </c>
      <c r="K20" s="9"/>
      <c r="L20" s="7">
        <v>5</v>
      </c>
      <c r="M20" s="7">
        <v>46</v>
      </c>
      <c r="N20" s="9"/>
      <c r="O20" s="7">
        <v>5</v>
      </c>
      <c r="P20" s="7">
        <v>40</v>
      </c>
      <c r="Q20" s="7">
        <v>25</v>
      </c>
      <c r="R20" s="7">
        <v>5</v>
      </c>
      <c r="S20" s="8">
        <v>17</v>
      </c>
      <c r="T20" s="10"/>
      <c r="U20" s="10"/>
      <c r="W20" t="str">
        <f t="shared" si="0"/>
        <v>Fail</v>
      </c>
    </row>
    <row r="21" spans="1:23" ht="19.5" customHeight="1">
      <c r="A21" s="3">
        <v>14</v>
      </c>
      <c r="B21" s="3" t="s">
        <v>91</v>
      </c>
      <c r="C21" s="15" t="s">
        <v>92</v>
      </c>
      <c r="D21" s="7">
        <v>26</v>
      </c>
      <c r="E21" s="7">
        <v>25</v>
      </c>
      <c r="F21" s="7">
        <v>5</v>
      </c>
      <c r="G21" s="7">
        <v>23</v>
      </c>
      <c r="H21" s="9"/>
      <c r="I21" s="9"/>
      <c r="J21" s="7">
        <v>18</v>
      </c>
      <c r="K21" s="9"/>
      <c r="L21" s="7">
        <v>5</v>
      </c>
      <c r="M21" s="7">
        <v>23</v>
      </c>
      <c r="N21" s="9"/>
      <c r="O21" s="7">
        <v>5</v>
      </c>
      <c r="P21" s="7">
        <v>27</v>
      </c>
      <c r="Q21" s="7">
        <v>23</v>
      </c>
      <c r="R21" s="7">
        <v>5</v>
      </c>
      <c r="S21" s="8">
        <v>16</v>
      </c>
      <c r="T21" s="10"/>
      <c r="U21" s="10"/>
      <c r="W21" t="str">
        <f t="shared" si="0"/>
        <v>Fail</v>
      </c>
    </row>
    <row r="22" spans="1:23" ht="19.5" customHeight="1">
      <c r="A22" s="3">
        <v>15</v>
      </c>
      <c r="B22" s="3" t="s">
        <v>93</v>
      </c>
      <c r="C22" s="15" t="s">
        <v>94</v>
      </c>
      <c r="D22" s="7">
        <v>34</v>
      </c>
      <c r="E22" s="7">
        <v>20</v>
      </c>
      <c r="F22" s="7">
        <v>5</v>
      </c>
      <c r="G22" s="7">
        <v>23</v>
      </c>
      <c r="H22" s="9"/>
      <c r="I22" s="9"/>
      <c r="J22" s="7">
        <v>3</v>
      </c>
      <c r="K22" s="9"/>
      <c r="L22" s="7">
        <v>5</v>
      </c>
      <c r="M22" s="7">
        <v>9</v>
      </c>
      <c r="N22" s="9"/>
      <c r="O22" s="7">
        <v>5</v>
      </c>
      <c r="P22" s="7">
        <v>20</v>
      </c>
      <c r="Q22" s="7">
        <v>23</v>
      </c>
      <c r="R22" s="7">
        <v>5</v>
      </c>
      <c r="S22" s="8">
        <v>17</v>
      </c>
      <c r="T22" s="10"/>
      <c r="U22" s="10"/>
      <c r="W22" t="str">
        <f t="shared" si="0"/>
        <v>Fail</v>
      </c>
    </row>
    <row r="23" spans="1:23" ht="19.5" customHeight="1">
      <c r="A23" s="3">
        <v>16</v>
      </c>
      <c r="B23" s="3" t="s">
        <v>95</v>
      </c>
      <c r="C23" s="15" t="s">
        <v>96</v>
      </c>
      <c r="D23" s="7">
        <v>31</v>
      </c>
      <c r="E23" s="7">
        <v>25</v>
      </c>
      <c r="F23" s="7">
        <v>5</v>
      </c>
      <c r="G23" s="7">
        <v>29</v>
      </c>
      <c r="H23" s="9"/>
      <c r="I23" s="9"/>
      <c r="J23" s="7">
        <v>28</v>
      </c>
      <c r="K23" s="9"/>
      <c r="L23" s="7">
        <v>5</v>
      </c>
      <c r="M23" s="7">
        <v>32</v>
      </c>
      <c r="N23" s="9"/>
      <c r="O23" s="7">
        <v>5</v>
      </c>
      <c r="P23" s="7">
        <v>27</v>
      </c>
      <c r="Q23" s="7">
        <v>24</v>
      </c>
      <c r="R23" s="7">
        <v>5</v>
      </c>
      <c r="S23" s="8">
        <v>21</v>
      </c>
      <c r="T23" s="10"/>
      <c r="U23" s="10"/>
      <c r="W23" t="str">
        <f t="shared" si="0"/>
        <v>Pass</v>
      </c>
    </row>
    <row r="24" spans="1:23" ht="19.5" customHeight="1">
      <c r="A24" s="3">
        <v>17</v>
      </c>
      <c r="B24" s="3" t="s">
        <v>97</v>
      </c>
      <c r="C24" s="15" t="s">
        <v>98</v>
      </c>
      <c r="D24" s="7">
        <v>20</v>
      </c>
      <c r="E24" s="7">
        <v>24</v>
      </c>
      <c r="F24" s="7">
        <v>5</v>
      </c>
      <c r="G24" s="7">
        <v>20</v>
      </c>
      <c r="H24" s="9"/>
      <c r="I24" s="9"/>
      <c r="J24" s="7">
        <v>4</v>
      </c>
      <c r="K24" s="9"/>
      <c r="L24" s="7">
        <v>5</v>
      </c>
      <c r="M24" s="7">
        <v>4</v>
      </c>
      <c r="N24" s="9"/>
      <c r="O24" s="7">
        <v>5</v>
      </c>
      <c r="P24" s="7">
        <v>25</v>
      </c>
      <c r="Q24" s="7">
        <v>22</v>
      </c>
      <c r="R24" s="7">
        <v>5</v>
      </c>
      <c r="S24" s="8">
        <v>12</v>
      </c>
      <c r="T24" s="10"/>
      <c r="U24" s="10"/>
      <c r="W24" t="str">
        <f t="shared" si="0"/>
        <v>Fail</v>
      </c>
    </row>
    <row r="25" spans="1:23" ht="19.5" customHeight="1">
      <c r="A25" s="3">
        <v>18</v>
      </c>
      <c r="B25" s="3" t="s">
        <v>99</v>
      </c>
      <c r="C25" s="15" t="s">
        <v>100</v>
      </c>
      <c r="D25" s="7" t="s">
        <v>27</v>
      </c>
      <c r="E25" s="9"/>
      <c r="F25" s="9"/>
      <c r="G25" s="7" t="s">
        <v>27</v>
      </c>
      <c r="H25" s="9"/>
      <c r="I25" s="9"/>
      <c r="J25" s="7">
        <v>3</v>
      </c>
      <c r="K25" s="9"/>
      <c r="L25" s="7">
        <v>5</v>
      </c>
      <c r="M25" s="7" t="s">
        <v>27</v>
      </c>
      <c r="N25" s="9"/>
      <c r="O25" s="7">
        <v>5</v>
      </c>
      <c r="P25" s="7" t="s">
        <v>27</v>
      </c>
      <c r="Q25" s="7">
        <v>20</v>
      </c>
      <c r="R25" s="7">
        <v>5</v>
      </c>
      <c r="S25" s="8" t="s">
        <v>27</v>
      </c>
      <c r="T25" s="10"/>
      <c r="U25" s="10"/>
      <c r="W25" t="str">
        <f t="shared" si="0"/>
        <v>Absent</v>
      </c>
    </row>
    <row r="26" spans="1:23" ht="15.75" customHeight="1"/>
    <row r="27" spans="1:23" ht="15.75" customHeight="1"/>
    <row r="28" spans="1:23" ht="15.75" customHeight="1">
      <c r="W28">
        <f>COUNTIF(W8:W25,"=Pass")</f>
        <v>5</v>
      </c>
    </row>
    <row r="29" spans="1:23" ht="15.75" customHeight="1">
      <c r="C29" s="46" t="s">
        <v>181</v>
      </c>
      <c r="D29">
        <v>18</v>
      </c>
      <c r="G29">
        <v>18</v>
      </c>
      <c r="J29">
        <v>18</v>
      </c>
      <c r="M29">
        <v>18</v>
      </c>
      <c r="P29">
        <v>18</v>
      </c>
      <c r="S29">
        <v>18</v>
      </c>
    </row>
    <row r="30" spans="1:23" ht="15.75" customHeight="1">
      <c r="C30" s="46" t="s">
        <v>182</v>
      </c>
      <c r="D30">
        <f>D29-D31</f>
        <v>16</v>
      </c>
      <c r="G30">
        <f>G29-G31</f>
        <v>17</v>
      </c>
      <c r="J30">
        <f>J29-J31</f>
        <v>18</v>
      </c>
      <c r="M30">
        <f>M29-M31</f>
        <v>17</v>
      </c>
      <c r="P30">
        <f>P29-P31</f>
        <v>17</v>
      </c>
      <c r="S30">
        <f>S29-S31</f>
        <v>17</v>
      </c>
    </row>
    <row r="31" spans="1:23" ht="15.75" customHeight="1">
      <c r="C31" s="46" t="s">
        <v>183</v>
      </c>
      <c r="D31">
        <f>COUNTIF(D8:D25,"=AB")</f>
        <v>2</v>
      </c>
      <c r="G31">
        <f>COUNTIF(G8:G25,"=AB")</f>
        <v>1</v>
      </c>
      <c r="J31">
        <f>COUNTIF(J8:J25,"=AB")</f>
        <v>0</v>
      </c>
      <c r="M31">
        <f>COUNTIF(M8:M25,"=AB")</f>
        <v>1</v>
      </c>
      <c r="P31">
        <f>COUNTIF(P8:P25,"=AB")</f>
        <v>1</v>
      </c>
      <c r="S31">
        <f>COUNTIF(S8:S25,"=AB")</f>
        <v>1</v>
      </c>
    </row>
    <row r="32" spans="1:23" ht="15.75" customHeight="1">
      <c r="C32" s="46" t="s">
        <v>184</v>
      </c>
      <c r="D32">
        <f>COUNTIF(D8:D25,"&gt;=20")</f>
        <v>15</v>
      </c>
      <c r="G32">
        <f>COUNTIF(G8:G25,"&gt;=20")</f>
        <v>17</v>
      </c>
      <c r="J32">
        <f>COUNTIF(J8:J25,"&gt;=20")</f>
        <v>11</v>
      </c>
      <c r="M32">
        <f>COUNTIF(M8:M25,"&gt;=20")</f>
        <v>11</v>
      </c>
      <c r="P32">
        <f>COUNTIF(P8:P25,"&gt;=20")</f>
        <v>17</v>
      </c>
      <c r="S32">
        <f>COUNTIF(S8:S25,"&gt;=20")</f>
        <v>8</v>
      </c>
    </row>
    <row r="33" spans="3:19" ht="15.75" customHeight="1">
      <c r="C33" s="46" t="s">
        <v>185</v>
      </c>
      <c r="D33">
        <f>COUNTIF(D8:D25,"&lt;20")</f>
        <v>1</v>
      </c>
      <c r="G33">
        <f>COUNTIF(G8:G25,"&lt;20")</f>
        <v>0</v>
      </c>
      <c r="J33">
        <f>COUNTIF(J8:J25,"&lt;20")</f>
        <v>7</v>
      </c>
      <c r="M33">
        <f>COUNTIF(M8:M25,"&lt;20")</f>
        <v>6</v>
      </c>
      <c r="P33">
        <f>COUNTIF(P8:P25,"&lt;20")</f>
        <v>0</v>
      </c>
      <c r="S33">
        <f>COUNTIF(S8:S25,"&lt;20")</f>
        <v>9</v>
      </c>
    </row>
    <row r="34" spans="3:19" ht="15.75" customHeight="1">
      <c r="C34" s="46" t="s">
        <v>186</v>
      </c>
      <c r="D34" t="str">
        <f>ROUNDUP(D32/D29*100,0)&amp;"%"</f>
        <v>84%</v>
      </c>
      <c r="G34" t="str">
        <f>ROUNDUP(G32/G29*100,0)&amp;"%"</f>
        <v>95%</v>
      </c>
      <c r="J34" t="str">
        <f>ROUNDUP(J32/J29*100,0)&amp;"%"</f>
        <v>62%</v>
      </c>
      <c r="M34" t="str">
        <f>ROUNDUP(M32/M29*100,0)&amp;"%"</f>
        <v>62%</v>
      </c>
      <c r="P34" t="str">
        <f>ROUNDUP(P32/P29*100,0)&amp;"%"</f>
        <v>95%</v>
      </c>
      <c r="S34" t="str">
        <f>ROUNDUP(S32/S29*100,0)&amp;"%"</f>
        <v>45%</v>
      </c>
    </row>
    <row r="35" spans="3:19" ht="15.75" customHeight="1"/>
    <row r="36" spans="3:19" ht="15.75" customHeight="1"/>
    <row r="37" spans="3:19" ht="15.75" customHeight="1">
      <c r="D37">
        <v>18</v>
      </c>
      <c r="G37">
        <v>18</v>
      </c>
      <c r="J37">
        <v>18</v>
      </c>
      <c r="M37">
        <v>18</v>
      </c>
      <c r="P37">
        <v>18</v>
      </c>
      <c r="S37">
        <v>18</v>
      </c>
    </row>
    <row r="38" spans="3:19" ht="15.75" customHeight="1">
      <c r="D38">
        <v>16</v>
      </c>
      <c r="G38">
        <v>17</v>
      </c>
      <c r="J38">
        <v>18</v>
      </c>
      <c r="M38">
        <v>17</v>
      </c>
      <c r="P38">
        <v>17</v>
      </c>
      <c r="S38">
        <v>17</v>
      </c>
    </row>
    <row r="39" spans="3:19" ht="15.75" customHeight="1">
      <c r="D39">
        <v>2</v>
      </c>
      <c r="G39">
        <v>1</v>
      </c>
      <c r="J39">
        <v>0</v>
      </c>
      <c r="M39">
        <v>1</v>
      </c>
      <c r="P39">
        <v>1</v>
      </c>
      <c r="S39">
        <v>1</v>
      </c>
    </row>
    <row r="40" spans="3:19" ht="15.75" customHeight="1">
      <c r="D40">
        <v>15</v>
      </c>
      <c r="G40">
        <v>17</v>
      </c>
      <c r="J40">
        <v>11</v>
      </c>
      <c r="M40">
        <v>11</v>
      </c>
      <c r="P40">
        <v>17</v>
      </c>
      <c r="S40">
        <v>8</v>
      </c>
    </row>
    <row r="41" spans="3:19" ht="15.75" customHeight="1">
      <c r="D41">
        <v>1</v>
      </c>
      <c r="G41">
        <v>0</v>
      </c>
      <c r="J41">
        <v>7</v>
      </c>
      <c r="M41">
        <v>6</v>
      </c>
      <c r="P41">
        <v>0</v>
      </c>
      <c r="S41">
        <v>9</v>
      </c>
    </row>
    <row r="42" spans="3:19" ht="15.75" customHeight="1">
      <c r="D42" t="s">
        <v>191</v>
      </c>
      <c r="G42" t="s">
        <v>192</v>
      </c>
      <c r="J42" t="s">
        <v>193</v>
      </c>
      <c r="M42" t="s">
        <v>193</v>
      </c>
      <c r="P42" t="s">
        <v>192</v>
      </c>
      <c r="S42" t="s">
        <v>194</v>
      </c>
    </row>
    <row r="43" spans="3:19" ht="15.75" customHeight="1"/>
    <row r="44" spans="3:19" ht="15.75" customHeight="1"/>
    <row r="45" spans="3:19" ht="15.75" customHeight="1">
      <c r="D45">
        <v>18</v>
      </c>
      <c r="E45">
        <v>16</v>
      </c>
      <c r="F45">
        <v>2</v>
      </c>
      <c r="G45">
        <v>15</v>
      </c>
      <c r="H45">
        <v>1</v>
      </c>
      <c r="I45" t="s">
        <v>191</v>
      </c>
    </row>
    <row r="46" spans="3:19" ht="15.75" customHeight="1">
      <c r="D46">
        <v>18</v>
      </c>
      <c r="E46">
        <v>17</v>
      </c>
      <c r="F46">
        <v>1</v>
      </c>
      <c r="G46">
        <v>17</v>
      </c>
      <c r="H46">
        <v>0</v>
      </c>
      <c r="I46" t="s">
        <v>192</v>
      </c>
    </row>
    <row r="47" spans="3:19" ht="15.75" customHeight="1">
      <c r="D47">
        <v>18</v>
      </c>
      <c r="E47">
        <v>18</v>
      </c>
      <c r="F47">
        <v>0</v>
      </c>
      <c r="G47">
        <v>11</v>
      </c>
      <c r="H47">
        <v>7</v>
      </c>
      <c r="I47" t="s">
        <v>193</v>
      </c>
    </row>
    <row r="48" spans="3:19" ht="15.75" customHeight="1">
      <c r="D48">
        <v>18</v>
      </c>
      <c r="E48">
        <v>17</v>
      </c>
      <c r="F48">
        <v>1</v>
      </c>
      <c r="G48">
        <v>11</v>
      </c>
      <c r="H48">
        <v>6</v>
      </c>
      <c r="I48" t="s">
        <v>193</v>
      </c>
    </row>
    <row r="49" spans="4:9" ht="15.75" customHeight="1">
      <c r="D49">
        <v>18</v>
      </c>
      <c r="E49">
        <v>17</v>
      </c>
      <c r="F49">
        <v>1</v>
      </c>
      <c r="G49">
        <v>17</v>
      </c>
      <c r="H49">
        <v>0</v>
      </c>
      <c r="I49" t="s">
        <v>192</v>
      </c>
    </row>
    <row r="50" spans="4:9" ht="15.75" customHeight="1">
      <c r="D50">
        <v>18</v>
      </c>
      <c r="E50">
        <v>17</v>
      </c>
      <c r="F50">
        <v>1</v>
      </c>
      <c r="G50">
        <v>8</v>
      </c>
      <c r="H50">
        <v>9</v>
      </c>
      <c r="I50" t="s">
        <v>194</v>
      </c>
    </row>
    <row r="51" spans="4:9" ht="15.75" customHeight="1"/>
    <row r="52" spans="4:9" ht="15.75" customHeight="1"/>
    <row r="53" spans="4:9" ht="15.75" customHeight="1"/>
    <row r="54" spans="4:9" ht="15.75" customHeight="1"/>
    <row r="55" spans="4:9" ht="15.75" customHeight="1"/>
    <row r="56" spans="4:9" ht="15.75" customHeight="1"/>
    <row r="57" spans="4:9" ht="15.75" customHeight="1"/>
    <row r="58" spans="4:9" ht="15.75" customHeight="1"/>
    <row r="59" spans="4:9" ht="15.75" customHeight="1"/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J5:L5"/>
    <mergeCell ref="A1:O1"/>
    <mergeCell ref="A2:O2"/>
    <mergeCell ref="A3:O3"/>
    <mergeCell ref="A4:C4"/>
    <mergeCell ref="D4:F4"/>
    <mergeCell ref="G4:I4"/>
    <mergeCell ref="J4:L4"/>
    <mergeCell ref="A5:A7"/>
    <mergeCell ref="B5:B7"/>
    <mergeCell ref="C5:C7"/>
    <mergeCell ref="D5:F5"/>
    <mergeCell ref="G5:I5"/>
    <mergeCell ref="M4:O4"/>
    <mergeCell ref="P4:R4"/>
    <mergeCell ref="M5:O5"/>
    <mergeCell ref="P5:R5"/>
    <mergeCell ref="S5:U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W999"/>
  <sheetViews>
    <sheetView topLeftCell="D1" workbookViewId="0">
      <selection activeCell="W9" sqref="W9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23" ht="18.7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3" ht="15.75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3" ht="18.7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3" ht="18.75">
      <c r="A4" s="40" t="s">
        <v>40</v>
      </c>
      <c r="B4" s="41"/>
      <c r="C4" s="41"/>
      <c r="D4" s="40" t="s">
        <v>56</v>
      </c>
      <c r="E4" s="41"/>
      <c r="F4" s="41"/>
      <c r="G4" s="40" t="s">
        <v>57</v>
      </c>
      <c r="H4" s="41"/>
      <c r="I4" s="41"/>
      <c r="J4" s="42"/>
      <c r="K4" s="41"/>
      <c r="L4" s="41"/>
      <c r="M4" s="40"/>
      <c r="N4" s="41"/>
      <c r="O4" s="41"/>
      <c r="P4" s="43" t="s">
        <v>5</v>
      </c>
      <c r="Q4" s="41"/>
      <c r="R4" s="41"/>
    </row>
    <row r="5" spans="1:23" ht="33" customHeight="1">
      <c r="A5" s="32" t="s">
        <v>6</v>
      </c>
      <c r="B5" s="32" t="s">
        <v>7</v>
      </c>
      <c r="C5" s="29" t="s">
        <v>8</v>
      </c>
      <c r="D5" s="33" t="s">
        <v>58</v>
      </c>
      <c r="E5" s="34"/>
      <c r="F5" s="35"/>
      <c r="G5" s="33" t="s">
        <v>59</v>
      </c>
      <c r="H5" s="34"/>
      <c r="I5" s="35"/>
      <c r="J5" s="33" t="s">
        <v>101</v>
      </c>
      <c r="K5" s="34"/>
      <c r="L5" s="35"/>
      <c r="M5" s="33" t="s">
        <v>102</v>
      </c>
      <c r="N5" s="34"/>
      <c r="O5" s="35"/>
      <c r="P5" s="44" t="s">
        <v>103</v>
      </c>
      <c r="Q5" s="34"/>
      <c r="R5" s="35"/>
      <c r="S5" s="44" t="s">
        <v>104</v>
      </c>
      <c r="T5" s="34"/>
      <c r="U5" s="35"/>
    </row>
    <row r="6" spans="1:23" ht="15.75">
      <c r="A6" s="30"/>
      <c r="B6" s="30"/>
      <c r="C6" s="30"/>
      <c r="D6" s="1" t="s">
        <v>13</v>
      </c>
      <c r="E6" s="1" t="s">
        <v>14</v>
      </c>
      <c r="F6" s="1" t="s">
        <v>15</v>
      </c>
      <c r="G6" s="1" t="s">
        <v>13</v>
      </c>
      <c r="H6" s="1" t="s">
        <v>14</v>
      </c>
      <c r="I6" s="1" t="s">
        <v>15</v>
      </c>
      <c r="J6" s="1" t="s">
        <v>13</v>
      </c>
      <c r="K6" s="1" t="s">
        <v>14</v>
      </c>
      <c r="L6" s="1" t="s">
        <v>15</v>
      </c>
      <c r="M6" s="1" t="s">
        <v>13</v>
      </c>
      <c r="N6" s="1" t="s">
        <v>14</v>
      </c>
      <c r="O6" s="1" t="s">
        <v>15</v>
      </c>
      <c r="P6" s="1" t="s">
        <v>13</v>
      </c>
      <c r="Q6" s="1" t="s">
        <v>14</v>
      </c>
      <c r="R6" s="1" t="s">
        <v>15</v>
      </c>
      <c r="S6" s="1" t="s">
        <v>13</v>
      </c>
      <c r="T6" s="1" t="s">
        <v>14</v>
      </c>
      <c r="U6" s="1" t="s">
        <v>15</v>
      </c>
    </row>
    <row r="7" spans="1:23" ht="15.75">
      <c r="A7" s="31"/>
      <c r="B7" s="31"/>
      <c r="C7" s="31"/>
      <c r="D7" s="1" t="s">
        <v>16</v>
      </c>
      <c r="E7" s="1" t="s">
        <v>17</v>
      </c>
      <c r="F7" s="1" t="s">
        <v>18</v>
      </c>
      <c r="G7" s="1" t="s">
        <v>16</v>
      </c>
      <c r="H7" s="1" t="s">
        <v>17</v>
      </c>
      <c r="I7" s="1" t="s">
        <v>18</v>
      </c>
      <c r="J7" s="1" t="s">
        <v>16</v>
      </c>
      <c r="K7" s="1" t="s">
        <v>17</v>
      </c>
      <c r="L7" s="1" t="s">
        <v>18</v>
      </c>
      <c r="M7" s="1" t="s">
        <v>16</v>
      </c>
      <c r="N7" s="1" t="s">
        <v>17</v>
      </c>
      <c r="O7" s="1" t="s">
        <v>18</v>
      </c>
      <c r="P7" s="1" t="s">
        <v>16</v>
      </c>
      <c r="Q7" s="1" t="s">
        <v>17</v>
      </c>
      <c r="R7" s="1" t="s">
        <v>18</v>
      </c>
      <c r="S7" s="1" t="s">
        <v>16</v>
      </c>
      <c r="T7" s="1" t="s">
        <v>17</v>
      </c>
      <c r="U7" s="1" t="s">
        <v>18</v>
      </c>
    </row>
    <row r="8" spans="1:23" ht="19.5" customHeight="1">
      <c r="A8" s="17">
        <v>1</v>
      </c>
      <c r="B8" s="3" t="s">
        <v>105</v>
      </c>
      <c r="C8" s="18" t="s">
        <v>106</v>
      </c>
      <c r="D8" s="7">
        <v>25</v>
      </c>
      <c r="E8" s="9"/>
      <c r="F8" s="7">
        <v>5</v>
      </c>
      <c r="G8" s="7">
        <v>13</v>
      </c>
      <c r="H8" s="9"/>
      <c r="I8" s="9"/>
      <c r="J8" s="7">
        <v>27</v>
      </c>
      <c r="K8" s="9"/>
      <c r="L8" s="7">
        <v>5</v>
      </c>
      <c r="M8" s="7">
        <v>22</v>
      </c>
      <c r="N8" s="7">
        <v>23</v>
      </c>
      <c r="O8" s="7">
        <v>5</v>
      </c>
      <c r="P8" s="7">
        <v>22</v>
      </c>
      <c r="Q8" s="9"/>
      <c r="R8" s="7">
        <v>5</v>
      </c>
      <c r="S8" s="7">
        <v>22</v>
      </c>
      <c r="T8" s="7">
        <v>25</v>
      </c>
      <c r="U8" s="7">
        <v>5</v>
      </c>
      <c r="W8" t="str">
        <f>IF(OR(D8="ab",G8="ab", J8="ab",M8="ab",P8="ab",S8="ab"),"Absent",IF(AND(D8&gt;=20,G8&gt;=20,J8&gt;=20,M8&gt;=20,P8&gt;=20,S8&gt;=20),"Pass","Fail"))</f>
        <v>Fail</v>
      </c>
    </row>
    <row r="9" spans="1:23" ht="19.5" customHeight="1">
      <c r="A9" s="17">
        <v>2</v>
      </c>
      <c r="B9" s="3" t="s">
        <v>107</v>
      </c>
      <c r="C9" s="18" t="s">
        <v>108</v>
      </c>
      <c r="D9" s="7">
        <v>46</v>
      </c>
      <c r="E9" s="7">
        <v>25</v>
      </c>
      <c r="F9" s="7">
        <v>5</v>
      </c>
      <c r="G9" s="7">
        <v>32</v>
      </c>
      <c r="H9" s="9"/>
      <c r="I9" s="16"/>
      <c r="J9" s="7">
        <v>45</v>
      </c>
      <c r="K9" s="7">
        <v>25</v>
      </c>
      <c r="L9" s="7">
        <v>5</v>
      </c>
      <c r="M9" s="7">
        <v>49</v>
      </c>
      <c r="N9" s="7">
        <v>25</v>
      </c>
      <c r="O9" s="7">
        <v>5</v>
      </c>
      <c r="P9" s="7">
        <v>48</v>
      </c>
      <c r="Q9" s="9"/>
      <c r="R9" s="7">
        <v>5</v>
      </c>
      <c r="S9" s="7">
        <v>42</v>
      </c>
      <c r="T9" s="7">
        <v>25</v>
      </c>
      <c r="U9" s="7">
        <v>5</v>
      </c>
      <c r="W9" t="str">
        <f t="shared" ref="W9:W26" si="0">IF(OR(D9="ab",G9="ab", J9="ab",M9="ab",P9="ab",S9="ab"),"Absent",IF(AND(D9&gt;=20,G9&gt;=20,J9&gt;=20,M9&gt;=20,P9&gt;=20,S9&gt;=20),"Pass","Fail"))</f>
        <v>Pass</v>
      </c>
    </row>
    <row r="10" spans="1:23" ht="19.5" customHeight="1">
      <c r="A10" s="17">
        <v>3</v>
      </c>
      <c r="B10" s="3" t="s">
        <v>109</v>
      </c>
      <c r="C10" s="18" t="s">
        <v>110</v>
      </c>
      <c r="D10" s="7">
        <v>29</v>
      </c>
      <c r="E10" s="7">
        <v>25</v>
      </c>
      <c r="F10" s="7">
        <v>5</v>
      </c>
      <c r="G10" s="7">
        <v>21</v>
      </c>
      <c r="H10" s="9"/>
      <c r="I10" s="16"/>
      <c r="J10" s="7">
        <v>39</v>
      </c>
      <c r="K10" s="7">
        <v>24</v>
      </c>
      <c r="L10" s="7">
        <v>5</v>
      </c>
      <c r="M10" s="13">
        <v>33</v>
      </c>
      <c r="N10" s="13">
        <v>25</v>
      </c>
      <c r="O10" s="13">
        <v>5</v>
      </c>
      <c r="P10" s="7">
        <v>35</v>
      </c>
      <c r="Q10" s="9"/>
      <c r="R10" s="7">
        <v>5</v>
      </c>
      <c r="S10" s="7">
        <v>42</v>
      </c>
      <c r="T10" s="7">
        <v>25</v>
      </c>
      <c r="U10" s="13">
        <v>5</v>
      </c>
      <c r="W10" t="str">
        <f t="shared" si="0"/>
        <v>Pass</v>
      </c>
    </row>
    <row r="11" spans="1:23" ht="19.5" customHeight="1">
      <c r="A11" s="17">
        <v>4</v>
      </c>
      <c r="B11" s="3" t="s">
        <v>111</v>
      </c>
      <c r="C11" s="18" t="s">
        <v>112</v>
      </c>
      <c r="D11" s="7">
        <v>3</v>
      </c>
      <c r="E11" s="9"/>
      <c r="F11" s="7">
        <v>5</v>
      </c>
      <c r="G11" s="7">
        <v>10</v>
      </c>
      <c r="H11" s="9"/>
      <c r="I11" s="16"/>
      <c r="J11" s="9" t="s">
        <v>27</v>
      </c>
      <c r="K11" s="9"/>
      <c r="L11" s="9"/>
      <c r="M11" s="7" t="s">
        <v>47</v>
      </c>
      <c r="N11" s="7">
        <v>22</v>
      </c>
      <c r="O11" s="7">
        <v>5</v>
      </c>
      <c r="P11" s="7">
        <v>21</v>
      </c>
      <c r="Q11" s="9"/>
      <c r="R11" s="7">
        <v>5</v>
      </c>
      <c r="S11" s="7">
        <v>23</v>
      </c>
      <c r="T11" s="7">
        <v>22</v>
      </c>
      <c r="U11" s="7">
        <v>5</v>
      </c>
      <c r="W11" t="str">
        <f t="shared" si="0"/>
        <v>Absent</v>
      </c>
    </row>
    <row r="12" spans="1:23" ht="19.5" customHeight="1">
      <c r="A12" s="17">
        <v>5</v>
      </c>
      <c r="B12" s="3" t="s">
        <v>113</v>
      </c>
      <c r="C12" s="18" t="s">
        <v>114</v>
      </c>
      <c r="D12" s="13">
        <v>10</v>
      </c>
      <c r="E12" s="14"/>
      <c r="F12" s="13">
        <v>5</v>
      </c>
      <c r="G12" s="13">
        <v>2</v>
      </c>
      <c r="H12" s="14"/>
      <c r="I12" s="16"/>
      <c r="J12" s="7">
        <v>12</v>
      </c>
      <c r="K12" s="7">
        <v>23</v>
      </c>
      <c r="L12" s="9"/>
      <c r="M12" s="7" t="s">
        <v>47</v>
      </c>
      <c r="N12" s="7">
        <v>21</v>
      </c>
      <c r="O12" s="7">
        <v>5</v>
      </c>
      <c r="P12" s="7">
        <v>20</v>
      </c>
      <c r="Q12" s="9"/>
      <c r="R12" s="7">
        <v>5</v>
      </c>
      <c r="S12" s="7">
        <v>13</v>
      </c>
      <c r="T12" s="7">
        <v>21</v>
      </c>
      <c r="U12" s="7">
        <v>5</v>
      </c>
      <c r="W12" t="str">
        <f t="shared" si="0"/>
        <v>Absent</v>
      </c>
    </row>
    <row r="13" spans="1:23" ht="19.5" customHeight="1">
      <c r="A13" s="17">
        <v>6</v>
      </c>
      <c r="B13" s="3" t="s">
        <v>115</v>
      </c>
      <c r="C13" s="18" t="s">
        <v>116</v>
      </c>
      <c r="D13" s="9" t="s">
        <v>27</v>
      </c>
      <c r="E13" s="7">
        <v>25</v>
      </c>
      <c r="F13" s="7">
        <v>5</v>
      </c>
      <c r="G13" s="7" t="s">
        <v>47</v>
      </c>
      <c r="H13" s="9"/>
      <c r="I13" s="16"/>
      <c r="J13" s="9" t="s">
        <v>27</v>
      </c>
      <c r="K13" s="7">
        <v>25</v>
      </c>
      <c r="L13" s="7">
        <v>5</v>
      </c>
      <c r="M13" s="7" t="s">
        <v>47</v>
      </c>
      <c r="N13" s="7">
        <v>25</v>
      </c>
      <c r="O13" s="7">
        <v>5</v>
      </c>
      <c r="P13" s="7">
        <v>33</v>
      </c>
      <c r="Q13" s="9"/>
      <c r="R13" s="7">
        <v>5</v>
      </c>
      <c r="S13" s="7" t="s">
        <v>47</v>
      </c>
      <c r="T13" s="7">
        <v>25</v>
      </c>
      <c r="U13" s="7">
        <v>5</v>
      </c>
      <c r="W13" t="str">
        <f t="shared" si="0"/>
        <v>Absent</v>
      </c>
    </row>
    <row r="14" spans="1:23" ht="19.5" customHeight="1">
      <c r="A14" s="17">
        <v>7</v>
      </c>
      <c r="B14" s="3" t="s">
        <v>117</v>
      </c>
      <c r="C14" s="19" t="s">
        <v>118</v>
      </c>
      <c r="D14" s="7">
        <v>23</v>
      </c>
      <c r="E14" s="9"/>
      <c r="F14" s="7">
        <v>5</v>
      </c>
      <c r="G14" s="7">
        <v>20</v>
      </c>
      <c r="H14" s="9"/>
      <c r="I14" s="16"/>
      <c r="J14" s="7">
        <v>27</v>
      </c>
      <c r="K14" s="9"/>
      <c r="L14" s="9"/>
      <c r="M14" s="7">
        <v>33</v>
      </c>
      <c r="N14" s="7">
        <v>22</v>
      </c>
      <c r="O14" s="7">
        <v>5</v>
      </c>
      <c r="P14" s="7">
        <v>27</v>
      </c>
      <c r="Q14" s="9"/>
      <c r="R14" s="7">
        <v>5</v>
      </c>
      <c r="S14" s="7">
        <v>26</v>
      </c>
      <c r="T14" s="7">
        <v>25</v>
      </c>
      <c r="U14" s="7">
        <v>5</v>
      </c>
      <c r="W14" t="str">
        <f t="shared" si="0"/>
        <v>Pass</v>
      </c>
    </row>
    <row r="15" spans="1:23" ht="19.5" customHeight="1">
      <c r="A15" s="17">
        <v>8</v>
      </c>
      <c r="B15" s="3" t="s">
        <v>119</v>
      </c>
      <c r="C15" s="19" t="s">
        <v>120</v>
      </c>
      <c r="D15" s="7">
        <v>42</v>
      </c>
      <c r="E15" s="7">
        <v>24</v>
      </c>
      <c r="F15" s="7">
        <v>5</v>
      </c>
      <c r="G15" s="7">
        <v>37</v>
      </c>
      <c r="H15" s="9"/>
      <c r="I15" s="16"/>
      <c r="J15" s="7">
        <v>33</v>
      </c>
      <c r="K15" s="7">
        <v>25</v>
      </c>
      <c r="L15" s="9"/>
      <c r="M15" s="7">
        <v>32</v>
      </c>
      <c r="N15" s="7">
        <v>25</v>
      </c>
      <c r="O15" s="7">
        <v>5</v>
      </c>
      <c r="P15" s="7">
        <v>34</v>
      </c>
      <c r="Q15" s="9"/>
      <c r="R15" s="7">
        <v>5</v>
      </c>
      <c r="S15" s="7">
        <v>44</v>
      </c>
      <c r="T15" s="7">
        <v>25</v>
      </c>
      <c r="U15" s="7">
        <v>5</v>
      </c>
      <c r="W15" t="str">
        <f t="shared" si="0"/>
        <v>Pass</v>
      </c>
    </row>
    <row r="16" spans="1:23" ht="19.5" customHeight="1">
      <c r="A16" s="17">
        <v>9</v>
      </c>
      <c r="B16" s="3" t="s">
        <v>121</v>
      </c>
      <c r="C16" s="19" t="s">
        <v>122</v>
      </c>
      <c r="D16" s="7">
        <v>4</v>
      </c>
      <c r="E16" s="9"/>
      <c r="F16" s="7">
        <v>5</v>
      </c>
      <c r="G16" s="7">
        <v>15</v>
      </c>
      <c r="H16" s="9"/>
      <c r="I16" s="9"/>
      <c r="J16" s="7">
        <v>27</v>
      </c>
      <c r="K16" s="9"/>
      <c r="L16" s="7">
        <v>5</v>
      </c>
      <c r="M16" s="7">
        <v>27</v>
      </c>
      <c r="N16" s="7">
        <v>23</v>
      </c>
      <c r="O16" s="7">
        <v>5</v>
      </c>
      <c r="P16" s="7">
        <v>20</v>
      </c>
      <c r="Q16" s="9"/>
      <c r="R16" s="7">
        <v>5</v>
      </c>
      <c r="S16" s="7">
        <v>20</v>
      </c>
      <c r="T16" s="7">
        <v>25</v>
      </c>
      <c r="U16" s="7">
        <v>5</v>
      </c>
      <c r="W16" t="str">
        <f t="shared" si="0"/>
        <v>Fail</v>
      </c>
    </row>
    <row r="17" spans="1:23" ht="19.5" customHeight="1">
      <c r="A17" s="17">
        <v>11</v>
      </c>
      <c r="B17" s="3" t="s">
        <v>123</v>
      </c>
      <c r="C17" s="19" t="s">
        <v>124</v>
      </c>
      <c r="D17" s="7">
        <v>8</v>
      </c>
      <c r="E17" s="9"/>
      <c r="F17" s="7">
        <v>5</v>
      </c>
      <c r="G17" s="7">
        <v>9</v>
      </c>
      <c r="H17" s="9"/>
      <c r="I17" s="9"/>
      <c r="J17" s="7">
        <v>10</v>
      </c>
      <c r="K17" s="9"/>
      <c r="L17" s="9"/>
      <c r="M17" s="7">
        <v>32</v>
      </c>
      <c r="N17" s="7">
        <v>24</v>
      </c>
      <c r="O17" s="7">
        <v>5</v>
      </c>
      <c r="P17" s="7">
        <v>22</v>
      </c>
      <c r="Q17" s="9"/>
      <c r="R17" s="7">
        <v>5</v>
      </c>
      <c r="S17" s="7">
        <v>22</v>
      </c>
      <c r="T17" s="7">
        <v>25</v>
      </c>
      <c r="U17" s="20">
        <v>5</v>
      </c>
      <c r="W17" t="str">
        <f t="shared" si="0"/>
        <v>Fail</v>
      </c>
    </row>
    <row r="18" spans="1:23" ht="19.5" customHeight="1">
      <c r="A18" s="17">
        <v>12</v>
      </c>
      <c r="B18" s="3" t="s">
        <v>125</v>
      </c>
      <c r="C18" s="19" t="s">
        <v>126</v>
      </c>
      <c r="D18" s="7">
        <v>28</v>
      </c>
      <c r="E18" s="9"/>
      <c r="F18" s="7">
        <v>5</v>
      </c>
      <c r="G18" s="7">
        <v>13</v>
      </c>
      <c r="H18" s="9"/>
      <c r="I18" s="9"/>
      <c r="J18" s="7">
        <v>23</v>
      </c>
      <c r="K18" s="7">
        <v>25</v>
      </c>
      <c r="L18" s="7">
        <v>5</v>
      </c>
      <c r="M18" s="7">
        <v>36</v>
      </c>
      <c r="N18" s="7">
        <v>23</v>
      </c>
      <c r="O18" s="7">
        <v>5</v>
      </c>
      <c r="P18" s="7">
        <v>22</v>
      </c>
      <c r="Q18" s="9"/>
      <c r="R18" s="7">
        <v>5</v>
      </c>
      <c r="S18" s="7">
        <v>22</v>
      </c>
      <c r="T18" s="7">
        <v>25</v>
      </c>
      <c r="U18" s="20">
        <v>5</v>
      </c>
      <c r="W18" t="str">
        <f t="shared" si="0"/>
        <v>Fail</v>
      </c>
    </row>
    <row r="19" spans="1:23" ht="19.5" customHeight="1">
      <c r="A19" s="17">
        <v>13</v>
      </c>
      <c r="B19" s="3" t="s">
        <v>127</v>
      </c>
      <c r="C19" s="19" t="s">
        <v>128</v>
      </c>
      <c r="D19" s="7">
        <v>5</v>
      </c>
      <c r="E19" s="9"/>
      <c r="F19" s="7">
        <v>5</v>
      </c>
      <c r="G19" s="7">
        <v>20</v>
      </c>
      <c r="H19" s="9"/>
      <c r="I19" s="9"/>
      <c r="J19" s="7">
        <v>17</v>
      </c>
      <c r="K19" s="9"/>
      <c r="L19" s="9"/>
      <c r="M19" s="7">
        <v>36</v>
      </c>
      <c r="N19" s="7">
        <v>22</v>
      </c>
      <c r="O19" s="7">
        <v>5</v>
      </c>
      <c r="P19" s="7">
        <v>24</v>
      </c>
      <c r="Q19" s="9"/>
      <c r="R19" s="7">
        <v>5</v>
      </c>
      <c r="S19" s="7">
        <v>29</v>
      </c>
      <c r="T19" s="7">
        <v>25</v>
      </c>
      <c r="U19" s="21">
        <v>5</v>
      </c>
      <c r="W19" t="str">
        <f t="shared" si="0"/>
        <v>Fail</v>
      </c>
    </row>
    <row r="20" spans="1:23" ht="19.5" customHeight="1">
      <c r="A20" s="17">
        <v>14</v>
      </c>
      <c r="B20" s="3" t="s">
        <v>129</v>
      </c>
      <c r="C20" s="19" t="s">
        <v>130</v>
      </c>
      <c r="D20" s="9" t="s">
        <v>27</v>
      </c>
      <c r="E20" s="7">
        <v>24</v>
      </c>
      <c r="F20" s="7">
        <v>5</v>
      </c>
      <c r="G20" s="7">
        <v>43</v>
      </c>
      <c r="H20" s="9"/>
      <c r="I20" s="9"/>
      <c r="J20" s="7" t="s">
        <v>27</v>
      </c>
      <c r="K20" s="7">
        <v>25</v>
      </c>
      <c r="L20" s="7">
        <v>5</v>
      </c>
      <c r="M20" s="7">
        <v>36</v>
      </c>
      <c r="N20" s="7">
        <v>25</v>
      </c>
      <c r="O20" s="7">
        <v>5</v>
      </c>
      <c r="P20" s="7">
        <v>30</v>
      </c>
      <c r="Q20" s="9"/>
      <c r="R20" s="7">
        <v>5</v>
      </c>
      <c r="S20" s="7">
        <v>20</v>
      </c>
      <c r="T20" s="7">
        <v>25</v>
      </c>
      <c r="U20" s="20">
        <v>5</v>
      </c>
      <c r="W20" t="str">
        <f t="shared" si="0"/>
        <v>Absent</v>
      </c>
    </row>
    <row r="21" spans="1:23" ht="19.5" customHeight="1">
      <c r="A21" s="17">
        <v>15</v>
      </c>
      <c r="B21" s="3" t="s">
        <v>131</v>
      </c>
      <c r="C21" s="19" t="s">
        <v>132</v>
      </c>
      <c r="D21" s="7">
        <v>27</v>
      </c>
      <c r="E21" s="7">
        <v>24</v>
      </c>
      <c r="F21" s="7">
        <v>5</v>
      </c>
      <c r="G21" s="7" t="s">
        <v>47</v>
      </c>
      <c r="H21" s="9"/>
      <c r="I21" s="9"/>
      <c r="J21" s="7" t="s">
        <v>27</v>
      </c>
      <c r="K21" s="7">
        <v>25</v>
      </c>
      <c r="L21" s="7"/>
      <c r="M21" s="7">
        <v>29</v>
      </c>
      <c r="N21" s="7">
        <v>25</v>
      </c>
      <c r="O21" s="7">
        <v>5</v>
      </c>
      <c r="P21" s="7">
        <v>20</v>
      </c>
      <c r="Q21" s="9"/>
      <c r="R21" s="7">
        <v>5</v>
      </c>
      <c r="S21" s="7">
        <v>22</v>
      </c>
      <c r="T21" s="7">
        <v>25</v>
      </c>
      <c r="U21" s="20">
        <v>5</v>
      </c>
      <c r="W21" t="str">
        <f t="shared" si="0"/>
        <v>Absent</v>
      </c>
    </row>
    <row r="22" spans="1:23" ht="19.5" customHeight="1">
      <c r="A22" s="17">
        <v>16</v>
      </c>
      <c r="B22" s="3" t="s">
        <v>133</v>
      </c>
      <c r="C22" s="19" t="s">
        <v>134</v>
      </c>
      <c r="D22" s="7">
        <v>45</v>
      </c>
      <c r="E22" s="7">
        <v>25</v>
      </c>
      <c r="F22" s="7">
        <v>5</v>
      </c>
      <c r="G22" s="7" t="s">
        <v>47</v>
      </c>
      <c r="H22" s="9"/>
      <c r="I22" s="9"/>
      <c r="J22" s="7">
        <v>42</v>
      </c>
      <c r="K22" s="7">
        <v>25</v>
      </c>
      <c r="L22" s="7">
        <v>5</v>
      </c>
      <c r="M22" s="7">
        <v>49</v>
      </c>
      <c r="N22" s="7">
        <v>25</v>
      </c>
      <c r="O22" s="7">
        <v>5</v>
      </c>
      <c r="P22" s="7">
        <v>48</v>
      </c>
      <c r="Q22" s="9"/>
      <c r="R22" s="7">
        <v>5</v>
      </c>
      <c r="S22" s="7">
        <v>49</v>
      </c>
      <c r="T22" s="7">
        <v>25</v>
      </c>
      <c r="U22" s="20">
        <v>5</v>
      </c>
      <c r="W22" t="str">
        <f t="shared" si="0"/>
        <v>Absent</v>
      </c>
    </row>
    <row r="23" spans="1:23" ht="19.5" customHeight="1">
      <c r="A23" s="17">
        <v>17</v>
      </c>
      <c r="B23" s="3" t="s">
        <v>135</v>
      </c>
      <c r="C23" s="19" t="s">
        <v>136</v>
      </c>
      <c r="D23" s="7">
        <v>11</v>
      </c>
      <c r="E23" s="9"/>
      <c r="F23" s="7">
        <v>5</v>
      </c>
      <c r="G23" s="7">
        <v>24</v>
      </c>
      <c r="H23" s="9"/>
      <c r="I23" s="9"/>
      <c r="J23" s="7" t="s">
        <v>27</v>
      </c>
      <c r="K23" s="9"/>
      <c r="L23" s="9"/>
      <c r="M23" s="7" t="s">
        <v>47</v>
      </c>
      <c r="N23" s="7">
        <v>21</v>
      </c>
      <c r="O23" s="7">
        <v>5</v>
      </c>
      <c r="P23" s="7" t="s">
        <v>47</v>
      </c>
      <c r="Q23" s="9"/>
      <c r="R23" s="9"/>
      <c r="S23" s="7" t="s">
        <v>47</v>
      </c>
      <c r="T23" s="7">
        <v>25</v>
      </c>
      <c r="U23" s="20">
        <v>5</v>
      </c>
      <c r="W23" t="str">
        <f t="shared" si="0"/>
        <v>Absent</v>
      </c>
    </row>
    <row r="24" spans="1:23" ht="19.5" customHeight="1">
      <c r="A24" s="17">
        <v>18</v>
      </c>
      <c r="B24" s="3" t="s">
        <v>137</v>
      </c>
      <c r="C24" s="19" t="s">
        <v>138</v>
      </c>
      <c r="D24" s="7">
        <v>27</v>
      </c>
      <c r="E24" s="7">
        <v>24</v>
      </c>
      <c r="F24" s="7">
        <v>5</v>
      </c>
      <c r="G24" s="7">
        <v>34</v>
      </c>
      <c r="H24" s="9"/>
      <c r="I24" s="9"/>
      <c r="J24" s="7">
        <v>21</v>
      </c>
      <c r="K24" s="7">
        <v>25</v>
      </c>
      <c r="L24" s="7">
        <v>5</v>
      </c>
      <c r="M24" s="7">
        <v>32</v>
      </c>
      <c r="N24" s="7">
        <v>24</v>
      </c>
      <c r="O24" s="7">
        <v>5</v>
      </c>
      <c r="P24" s="7">
        <v>35</v>
      </c>
      <c r="Q24" s="9"/>
      <c r="R24" s="9"/>
      <c r="S24" s="7">
        <v>35</v>
      </c>
      <c r="T24" s="7">
        <v>25</v>
      </c>
      <c r="U24" s="20">
        <v>5</v>
      </c>
      <c r="W24" t="str">
        <f t="shared" si="0"/>
        <v>Pass</v>
      </c>
    </row>
    <row r="25" spans="1:23" ht="19.5" customHeight="1">
      <c r="A25" s="17">
        <v>19</v>
      </c>
      <c r="B25" s="3" t="s">
        <v>139</v>
      </c>
      <c r="C25" s="19" t="s">
        <v>140</v>
      </c>
      <c r="D25" s="7">
        <v>12</v>
      </c>
      <c r="E25" s="9"/>
      <c r="F25" s="7">
        <v>5</v>
      </c>
      <c r="G25" s="7">
        <v>20</v>
      </c>
      <c r="H25" s="9"/>
      <c r="I25" s="9"/>
      <c r="J25" s="7">
        <v>28</v>
      </c>
      <c r="K25" s="7">
        <v>24</v>
      </c>
      <c r="L25" s="7">
        <v>5</v>
      </c>
      <c r="M25" s="7" t="s">
        <v>47</v>
      </c>
      <c r="N25" s="7">
        <v>23</v>
      </c>
      <c r="O25" s="7">
        <v>5</v>
      </c>
      <c r="P25" s="7">
        <v>25</v>
      </c>
      <c r="Q25" s="9"/>
      <c r="R25" s="9"/>
      <c r="S25" s="7">
        <v>31</v>
      </c>
      <c r="T25" s="7">
        <v>25</v>
      </c>
      <c r="U25" s="20">
        <v>5</v>
      </c>
      <c r="W25" t="str">
        <f t="shared" si="0"/>
        <v>Absent</v>
      </c>
    </row>
    <row r="26" spans="1:23" ht="19.5" customHeight="1">
      <c r="A26" s="17">
        <v>20</v>
      </c>
      <c r="B26" s="3" t="s">
        <v>141</v>
      </c>
      <c r="C26" s="19" t="s">
        <v>142</v>
      </c>
      <c r="D26" s="7">
        <v>24</v>
      </c>
      <c r="E26" s="7">
        <v>25</v>
      </c>
      <c r="F26" s="7">
        <v>5</v>
      </c>
      <c r="G26" s="7">
        <v>20</v>
      </c>
      <c r="H26" s="9"/>
      <c r="I26" s="9"/>
      <c r="J26" s="7">
        <v>23</v>
      </c>
      <c r="K26" s="7">
        <v>22</v>
      </c>
      <c r="L26" s="7">
        <v>5</v>
      </c>
      <c r="M26" s="7">
        <v>26</v>
      </c>
      <c r="N26" s="7">
        <v>24</v>
      </c>
      <c r="O26" s="7">
        <v>5</v>
      </c>
      <c r="P26" s="7">
        <v>24</v>
      </c>
      <c r="Q26" s="9"/>
      <c r="R26" s="9"/>
      <c r="S26" s="7">
        <v>30</v>
      </c>
      <c r="T26" s="7">
        <v>25</v>
      </c>
      <c r="U26" s="7">
        <v>5</v>
      </c>
      <c r="W26" t="str">
        <f t="shared" si="0"/>
        <v>Pass</v>
      </c>
    </row>
    <row r="27" spans="1:23" ht="15.75" customHeight="1"/>
    <row r="28" spans="1:23" ht="15.75" customHeight="1"/>
    <row r="29" spans="1:23" ht="15.75" customHeight="1">
      <c r="W29">
        <f>COUNTIF(W8:W26,"=Pass")</f>
        <v>6</v>
      </c>
    </row>
    <row r="30" spans="1:23" ht="15.75" customHeight="1">
      <c r="C30" s="46" t="s">
        <v>181</v>
      </c>
      <c r="D30">
        <v>19</v>
      </c>
      <c r="G30">
        <v>19</v>
      </c>
      <c r="J30">
        <v>19</v>
      </c>
      <c r="M30">
        <v>19</v>
      </c>
      <c r="P30">
        <v>19</v>
      </c>
      <c r="S30">
        <v>19</v>
      </c>
    </row>
    <row r="31" spans="1:23" ht="15.75" customHeight="1">
      <c r="C31" s="46" t="s">
        <v>182</v>
      </c>
      <c r="D31">
        <f>D30-D32</f>
        <v>17</v>
      </c>
      <c r="G31">
        <f>G30-G32</f>
        <v>16</v>
      </c>
      <c r="J31">
        <f>J30-J32</f>
        <v>14</v>
      </c>
      <c r="M31">
        <f>M30-M32</f>
        <v>14</v>
      </c>
      <c r="P31">
        <f>P30-P32</f>
        <v>18</v>
      </c>
      <c r="S31">
        <f>S30-S32</f>
        <v>17</v>
      </c>
    </row>
    <row r="32" spans="1:23" ht="15.75" customHeight="1">
      <c r="C32" s="46" t="s">
        <v>183</v>
      </c>
      <c r="D32">
        <f>COUNTIF(D8:D26,"=AB")</f>
        <v>2</v>
      </c>
      <c r="G32">
        <f>COUNTIF(G8:G26,"=AB")</f>
        <v>3</v>
      </c>
      <c r="J32">
        <f>COUNTIF(J8:J26,"=AB")</f>
        <v>5</v>
      </c>
      <c r="M32">
        <f>COUNTIF(M8:M26,"=AB")</f>
        <v>5</v>
      </c>
      <c r="P32">
        <f>COUNTIF(P8:P26,"=AB")</f>
        <v>1</v>
      </c>
      <c r="S32">
        <f>COUNTIF(S8:S26,"=AB")</f>
        <v>2</v>
      </c>
    </row>
    <row r="33" spans="3:19" ht="15.75" customHeight="1">
      <c r="C33" s="46" t="s">
        <v>184</v>
      </c>
      <c r="D33">
        <f>COUNTIF(D8:D26,"&gt;=20")</f>
        <v>10</v>
      </c>
      <c r="G33">
        <f>COUNTIF(G8:G26,"&gt;=20")</f>
        <v>10</v>
      </c>
      <c r="J33">
        <f>COUNTIF(J8:J26,"&gt;=20")</f>
        <v>11</v>
      </c>
      <c r="M33">
        <f>COUNTIF(M8:M26,"&gt;=20")</f>
        <v>14</v>
      </c>
      <c r="P33">
        <f>COUNTIF(P8:P26,"&gt;=20")</f>
        <v>18</v>
      </c>
      <c r="S33">
        <f>COUNTIF(S8:S26,"&gt;=20")</f>
        <v>16</v>
      </c>
    </row>
    <row r="34" spans="3:19" ht="15.75" customHeight="1">
      <c r="C34" s="46" t="s">
        <v>185</v>
      </c>
      <c r="D34">
        <f>COUNTIF(D8:D26,"&lt;20")</f>
        <v>7</v>
      </c>
      <c r="G34">
        <f>COUNTIF(G8:G26,"&lt;20")</f>
        <v>6</v>
      </c>
      <c r="J34">
        <f>COUNTIF(J8:J26,"&lt;20")</f>
        <v>3</v>
      </c>
      <c r="M34">
        <f>COUNTIF(M8:M26,"&lt;20")</f>
        <v>0</v>
      </c>
      <c r="P34">
        <f>COUNTIF(P8:P26,"&lt;20")</f>
        <v>0</v>
      </c>
      <c r="S34">
        <f>COUNTIF(S8:S26,"&lt;20")</f>
        <v>1</v>
      </c>
    </row>
    <row r="35" spans="3:19" ht="15.75" customHeight="1">
      <c r="C35" s="46" t="s">
        <v>186</v>
      </c>
      <c r="D35" t="str">
        <f>ROUNDUP(D33/D30*100,0)&amp;"%"</f>
        <v>53%</v>
      </c>
      <c r="G35" t="str">
        <f>ROUNDUP(G33/G30*100,0)&amp;"%"</f>
        <v>53%</v>
      </c>
      <c r="J35" t="str">
        <f>ROUNDUP(J33/J30*100,0)&amp;"%"</f>
        <v>58%</v>
      </c>
      <c r="M35" t="str">
        <f>ROUNDUP(M33/M30*100,0)&amp;"%"</f>
        <v>74%</v>
      </c>
      <c r="P35" t="str">
        <f>ROUNDUP(P33/P30*100,0)&amp;"%"</f>
        <v>95%</v>
      </c>
      <c r="S35" t="str">
        <f>ROUNDUP(S33/S30*100,0)&amp;"%"</f>
        <v>85%</v>
      </c>
    </row>
    <row r="36" spans="3:19" ht="15.75" customHeight="1"/>
    <row r="37" spans="3:19" ht="15.75" customHeight="1"/>
    <row r="38" spans="3:19" ht="15.75" customHeight="1">
      <c r="D38">
        <v>19</v>
      </c>
      <c r="G38">
        <v>19</v>
      </c>
      <c r="J38">
        <v>19</v>
      </c>
      <c r="M38">
        <v>19</v>
      </c>
      <c r="P38">
        <v>19</v>
      </c>
      <c r="S38">
        <v>19</v>
      </c>
    </row>
    <row r="39" spans="3:19" ht="15.75" customHeight="1">
      <c r="D39">
        <v>17</v>
      </c>
      <c r="G39">
        <v>16</v>
      </c>
      <c r="J39">
        <v>14</v>
      </c>
      <c r="M39">
        <v>14</v>
      </c>
      <c r="P39">
        <v>18</v>
      </c>
      <c r="S39">
        <v>17</v>
      </c>
    </row>
    <row r="40" spans="3:19" ht="15.75" customHeight="1">
      <c r="D40">
        <v>2</v>
      </c>
      <c r="G40">
        <v>3</v>
      </c>
      <c r="J40">
        <v>5</v>
      </c>
      <c r="M40">
        <v>5</v>
      </c>
      <c r="P40">
        <v>1</v>
      </c>
      <c r="S40">
        <v>2</v>
      </c>
    </row>
    <row r="41" spans="3:19" ht="15.75" customHeight="1">
      <c r="D41">
        <v>10</v>
      </c>
      <c r="G41">
        <v>10</v>
      </c>
      <c r="J41">
        <v>11</v>
      </c>
      <c r="M41">
        <v>14</v>
      </c>
      <c r="P41">
        <v>18</v>
      </c>
      <c r="S41">
        <v>16</v>
      </c>
    </row>
    <row r="42" spans="3:19" ht="15.75" customHeight="1">
      <c r="D42">
        <v>7</v>
      </c>
      <c r="G42">
        <v>6</v>
      </c>
      <c r="J42">
        <v>3</v>
      </c>
      <c r="M42">
        <v>0</v>
      </c>
      <c r="P42">
        <v>0</v>
      </c>
      <c r="S42">
        <v>1</v>
      </c>
    </row>
    <row r="43" spans="3:19" ht="15.75" customHeight="1">
      <c r="D43" t="s">
        <v>198</v>
      </c>
      <c r="G43" t="s">
        <v>198</v>
      </c>
      <c r="J43" t="s">
        <v>199</v>
      </c>
      <c r="M43" t="s">
        <v>200</v>
      </c>
      <c r="P43" t="s">
        <v>192</v>
      </c>
      <c r="S43" t="s">
        <v>201</v>
      </c>
    </row>
    <row r="44" spans="3:19" ht="15.75" customHeight="1"/>
    <row r="45" spans="3:19" ht="15.75" customHeight="1"/>
    <row r="46" spans="3:19" ht="15.75" customHeight="1">
      <c r="D46">
        <v>19</v>
      </c>
      <c r="E46">
        <v>17</v>
      </c>
      <c r="F46">
        <v>2</v>
      </c>
      <c r="G46">
        <v>10</v>
      </c>
      <c r="H46">
        <v>7</v>
      </c>
      <c r="I46" t="s">
        <v>198</v>
      </c>
    </row>
    <row r="47" spans="3:19" ht="15.75" customHeight="1">
      <c r="D47">
        <v>19</v>
      </c>
      <c r="E47">
        <v>16</v>
      </c>
      <c r="F47">
        <v>3</v>
      </c>
      <c r="G47">
        <v>10</v>
      </c>
      <c r="H47">
        <v>6</v>
      </c>
      <c r="I47" t="s">
        <v>198</v>
      </c>
    </row>
    <row r="48" spans="3:19" ht="15.75" customHeight="1">
      <c r="D48">
        <v>19</v>
      </c>
      <c r="E48">
        <v>14</v>
      </c>
      <c r="F48">
        <v>5</v>
      </c>
      <c r="G48">
        <v>11</v>
      </c>
      <c r="H48">
        <v>3</v>
      </c>
      <c r="I48" t="s">
        <v>199</v>
      </c>
    </row>
    <row r="49" spans="4:9" ht="15.75" customHeight="1">
      <c r="D49">
        <v>19</v>
      </c>
      <c r="E49">
        <v>14</v>
      </c>
      <c r="F49">
        <v>5</v>
      </c>
      <c r="G49">
        <v>14</v>
      </c>
      <c r="H49">
        <v>0</v>
      </c>
      <c r="I49" t="s">
        <v>200</v>
      </c>
    </row>
    <row r="50" spans="4:9" ht="15.75" customHeight="1">
      <c r="D50">
        <v>19</v>
      </c>
      <c r="E50">
        <v>18</v>
      </c>
      <c r="F50">
        <v>1</v>
      </c>
      <c r="G50">
        <v>18</v>
      </c>
      <c r="H50">
        <v>0</v>
      </c>
      <c r="I50" t="s">
        <v>192</v>
      </c>
    </row>
    <row r="51" spans="4:9" ht="15.75" customHeight="1">
      <c r="D51">
        <v>19</v>
      </c>
      <c r="E51">
        <v>17</v>
      </c>
      <c r="F51">
        <v>2</v>
      </c>
      <c r="G51">
        <v>16</v>
      </c>
      <c r="H51">
        <v>1</v>
      </c>
      <c r="I51" t="s">
        <v>201</v>
      </c>
    </row>
    <row r="52" spans="4:9" ht="15.75" customHeight="1"/>
    <row r="53" spans="4:9" ht="15.75" customHeight="1"/>
    <row r="54" spans="4:9" ht="15.75" customHeight="1"/>
    <row r="55" spans="4:9" ht="15.75" customHeight="1"/>
    <row r="56" spans="4:9" ht="15.75" customHeight="1"/>
    <row r="57" spans="4:9" ht="15.75" customHeight="1"/>
    <row r="58" spans="4:9" ht="15.75" customHeight="1"/>
    <row r="59" spans="4:9" ht="15.75" customHeight="1"/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J5:L5"/>
    <mergeCell ref="A1:U1"/>
    <mergeCell ref="A2:U2"/>
    <mergeCell ref="A3:O3"/>
    <mergeCell ref="A4:C4"/>
    <mergeCell ref="D4:F4"/>
    <mergeCell ref="G4:I4"/>
    <mergeCell ref="J4:L4"/>
    <mergeCell ref="A5:A7"/>
    <mergeCell ref="B5:B7"/>
    <mergeCell ref="C5:C7"/>
    <mergeCell ref="D5:F5"/>
    <mergeCell ref="G5:I5"/>
    <mergeCell ref="M4:O4"/>
    <mergeCell ref="P4:R4"/>
    <mergeCell ref="M5:O5"/>
    <mergeCell ref="P5:R5"/>
    <mergeCell ref="S5:U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R1000"/>
  <sheetViews>
    <sheetView workbookViewId="0">
      <selection activeCell="J5" sqref="J5:L5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18" ht="18.7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5.75">
      <c r="A2" s="39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18.7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8" ht="18.75">
      <c r="A4" s="40" t="s">
        <v>143</v>
      </c>
      <c r="B4" s="41"/>
      <c r="C4" s="41"/>
      <c r="D4" s="40" t="s">
        <v>144</v>
      </c>
      <c r="E4" s="41"/>
      <c r="F4" s="41"/>
      <c r="G4" s="40" t="s">
        <v>57</v>
      </c>
      <c r="H4" s="41"/>
      <c r="I4" s="41"/>
      <c r="J4" s="42"/>
      <c r="K4" s="41"/>
      <c r="L4" s="41"/>
      <c r="M4" s="40"/>
      <c r="N4" s="41"/>
      <c r="O4" s="41"/>
      <c r="P4" s="43" t="s">
        <v>5</v>
      </c>
      <c r="Q4" s="41"/>
      <c r="R4" s="41"/>
    </row>
    <row r="5" spans="1:18" ht="46.5" customHeight="1">
      <c r="A5" s="32" t="s">
        <v>6</v>
      </c>
      <c r="B5" s="32" t="s">
        <v>7</v>
      </c>
      <c r="C5" s="29" t="s">
        <v>8</v>
      </c>
      <c r="D5" s="33" t="s">
        <v>145</v>
      </c>
      <c r="E5" s="34"/>
      <c r="F5" s="35"/>
      <c r="G5" s="33" t="s">
        <v>146</v>
      </c>
      <c r="H5" s="34"/>
      <c r="I5" s="35"/>
      <c r="J5" s="33" t="s">
        <v>147</v>
      </c>
      <c r="K5" s="34"/>
      <c r="L5" s="35"/>
      <c r="M5" s="33" t="s">
        <v>148</v>
      </c>
      <c r="N5" s="34"/>
      <c r="O5" s="35"/>
      <c r="P5" s="44" t="s">
        <v>149</v>
      </c>
      <c r="Q5" s="34"/>
      <c r="R5" s="35"/>
    </row>
    <row r="6" spans="1:18" ht="15.75">
      <c r="A6" s="30"/>
      <c r="B6" s="30"/>
      <c r="C6" s="30"/>
      <c r="D6" s="1" t="s">
        <v>13</v>
      </c>
      <c r="E6" s="1" t="s">
        <v>14</v>
      </c>
      <c r="F6" s="1" t="s">
        <v>15</v>
      </c>
      <c r="G6" s="1" t="s">
        <v>13</v>
      </c>
      <c r="H6" s="1" t="s">
        <v>14</v>
      </c>
      <c r="I6" s="1" t="s">
        <v>15</v>
      </c>
      <c r="J6" s="1" t="s">
        <v>13</v>
      </c>
      <c r="K6" s="1" t="s">
        <v>14</v>
      </c>
      <c r="L6" s="1" t="s">
        <v>15</v>
      </c>
      <c r="M6" s="1" t="s">
        <v>13</v>
      </c>
      <c r="N6" s="1" t="s">
        <v>14</v>
      </c>
      <c r="O6" s="1" t="s">
        <v>15</v>
      </c>
      <c r="P6" s="1" t="s">
        <v>13</v>
      </c>
      <c r="Q6" s="1" t="s">
        <v>14</v>
      </c>
      <c r="R6" s="1" t="s">
        <v>15</v>
      </c>
    </row>
    <row r="7" spans="1:18" ht="15.75">
      <c r="A7" s="31"/>
      <c r="B7" s="31"/>
      <c r="C7" s="31"/>
      <c r="D7" s="1" t="s">
        <v>16</v>
      </c>
      <c r="E7" s="1" t="s">
        <v>17</v>
      </c>
      <c r="F7" s="1" t="s">
        <v>18</v>
      </c>
      <c r="G7" s="1" t="s">
        <v>16</v>
      </c>
      <c r="H7" s="1" t="s">
        <v>17</v>
      </c>
      <c r="I7" s="1" t="s">
        <v>18</v>
      </c>
      <c r="J7" s="1" t="s">
        <v>16</v>
      </c>
      <c r="K7" s="1" t="s">
        <v>17</v>
      </c>
      <c r="L7" s="1" t="s">
        <v>18</v>
      </c>
      <c r="M7" s="1" t="s">
        <v>16</v>
      </c>
      <c r="N7" s="1" t="s">
        <v>17</v>
      </c>
      <c r="O7" s="1" t="s">
        <v>18</v>
      </c>
      <c r="P7" s="1" t="s">
        <v>16</v>
      </c>
      <c r="Q7" s="1" t="s">
        <v>17</v>
      </c>
      <c r="R7" s="1" t="s">
        <v>18</v>
      </c>
    </row>
    <row r="8" spans="1:18" ht="19.5" customHeight="1">
      <c r="A8" s="2">
        <v>1</v>
      </c>
      <c r="B8" s="3" t="s">
        <v>150</v>
      </c>
      <c r="C8" s="22" t="s">
        <v>151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>
        <v>20</v>
      </c>
      <c r="K8" s="5">
        <v>25</v>
      </c>
      <c r="L8" s="5">
        <v>5</v>
      </c>
      <c r="M8" s="5">
        <v>23</v>
      </c>
      <c r="N8" s="5">
        <v>25</v>
      </c>
      <c r="O8" s="5">
        <v>5</v>
      </c>
      <c r="P8" s="5" t="s">
        <v>27</v>
      </c>
      <c r="Q8" s="5">
        <v>25</v>
      </c>
      <c r="R8" s="5">
        <v>5</v>
      </c>
    </row>
    <row r="9" spans="1:18" ht="19.5" customHeight="1">
      <c r="A9" s="2">
        <v>2</v>
      </c>
      <c r="B9" s="3" t="s">
        <v>153</v>
      </c>
      <c r="C9" s="22" t="s">
        <v>154</v>
      </c>
      <c r="D9" s="23">
        <v>24</v>
      </c>
      <c r="E9" s="23">
        <v>25</v>
      </c>
      <c r="F9" s="5">
        <v>5</v>
      </c>
      <c r="G9" s="23">
        <v>27</v>
      </c>
      <c r="H9" s="23">
        <v>25</v>
      </c>
      <c r="I9" s="5">
        <v>5</v>
      </c>
      <c r="J9" s="24" t="s">
        <v>152</v>
      </c>
      <c r="K9" s="5" t="s">
        <v>152</v>
      </c>
      <c r="L9" s="5" t="s">
        <v>152</v>
      </c>
      <c r="M9" s="5" t="s">
        <v>152</v>
      </c>
      <c r="N9" s="5" t="s">
        <v>152</v>
      </c>
      <c r="O9" s="5" t="s">
        <v>152</v>
      </c>
      <c r="P9" s="5" t="s">
        <v>27</v>
      </c>
      <c r="Q9" s="5">
        <v>25</v>
      </c>
      <c r="R9" s="5">
        <v>5</v>
      </c>
    </row>
    <row r="10" spans="1:18" ht="19.5" customHeight="1">
      <c r="A10" s="2">
        <v>3</v>
      </c>
      <c r="B10" s="25" t="s">
        <v>155</v>
      </c>
      <c r="C10" s="22" t="s">
        <v>156</v>
      </c>
      <c r="D10" s="13" t="s">
        <v>152</v>
      </c>
      <c r="E10" s="13" t="s">
        <v>152</v>
      </c>
      <c r="F10" s="5" t="s">
        <v>152</v>
      </c>
      <c r="G10" s="13" t="s">
        <v>152</v>
      </c>
      <c r="H10" s="13" t="s">
        <v>152</v>
      </c>
      <c r="I10" s="5" t="s">
        <v>152</v>
      </c>
      <c r="J10" s="24">
        <v>21</v>
      </c>
      <c r="K10" s="5">
        <v>25</v>
      </c>
      <c r="L10" s="5">
        <v>5</v>
      </c>
      <c r="M10" s="13">
        <v>22</v>
      </c>
      <c r="N10" s="13">
        <v>25</v>
      </c>
      <c r="O10" s="5">
        <v>5</v>
      </c>
      <c r="P10" s="5">
        <v>21</v>
      </c>
      <c r="Q10" s="5">
        <v>25</v>
      </c>
      <c r="R10" s="5">
        <v>5</v>
      </c>
    </row>
    <row r="11" spans="1:18" ht="19.5" customHeight="1">
      <c r="A11" s="2">
        <v>4</v>
      </c>
      <c r="B11" s="3" t="s">
        <v>157</v>
      </c>
      <c r="C11" s="22" t="s">
        <v>158</v>
      </c>
      <c r="D11" s="26" t="s">
        <v>152</v>
      </c>
      <c r="E11" s="26" t="s">
        <v>152</v>
      </c>
      <c r="F11" s="5" t="s">
        <v>152</v>
      </c>
      <c r="G11" s="26" t="s">
        <v>152</v>
      </c>
      <c r="H11" s="26" t="s">
        <v>152</v>
      </c>
      <c r="I11" s="5" t="s">
        <v>152</v>
      </c>
      <c r="J11" s="24">
        <v>21</v>
      </c>
      <c r="K11" s="5">
        <v>25</v>
      </c>
      <c r="L11" s="5">
        <v>5</v>
      </c>
      <c r="M11" s="6" t="s">
        <v>27</v>
      </c>
      <c r="N11" s="5">
        <v>25</v>
      </c>
      <c r="O11" s="5">
        <v>5</v>
      </c>
      <c r="P11" s="5">
        <v>20</v>
      </c>
      <c r="Q11" s="5">
        <v>25</v>
      </c>
      <c r="R11" s="5">
        <v>5</v>
      </c>
    </row>
    <row r="12" spans="1:18" ht="19.5" customHeight="1">
      <c r="A12" s="2">
        <v>5</v>
      </c>
      <c r="B12" s="3" t="s">
        <v>159</v>
      </c>
      <c r="C12" s="19" t="s">
        <v>160</v>
      </c>
      <c r="D12" s="13" t="s">
        <v>152</v>
      </c>
      <c r="E12" s="13" t="s">
        <v>152</v>
      </c>
      <c r="F12" s="5" t="s">
        <v>152</v>
      </c>
      <c r="G12" s="13" t="s">
        <v>152</v>
      </c>
      <c r="H12" s="13" t="s">
        <v>152</v>
      </c>
      <c r="I12" s="5" t="s">
        <v>152</v>
      </c>
      <c r="J12" s="24">
        <v>28</v>
      </c>
      <c r="K12" s="5">
        <v>25</v>
      </c>
      <c r="L12" s="5">
        <v>5</v>
      </c>
      <c r="M12" s="5">
        <v>20</v>
      </c>
      <c r="N12" s="5">
        <v>25</v>
      </c>
      <c r="O12" s="5">
        <v>5</v>
      </c>
      <c r="P12" s="5">
        <v>22</v>
      </c>
      <c r="Q12" s="5">
        <v>25</v>
      </c>
      <c r="R12" s="5">
        <v>5</v>
      </c>
    </row>
    <row r="13" spans="1:18" ht="19.5" customHeight="1">
      <c r="A13" s="2">
        <v>6</v>
      </c>
      <c r="B13" s="3" t="s">
        <v>161</v>
      </c>
      <c r="C13" s="22" t="s">
        <v>162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>
        <v>29</v>
      </c>
      <c r="K13" s="5">
        <v>25</v>
      </c>
      <c r="L13" s="5">
        <v>5</v>
      </c>
      <c r="M13" s="5">
        <v>21</v>
      </c>
      <c r="N13" s="5">
        <v>25</v>
      </c>
      <c r="O13" s="5">
        <v>5</v>
      </c>
      <c r="P13" s="5">
        <v>22</v>
      </c>
      <c r="Q13" s="5">
        <v>25</v>
      </c>
      <c r="R13" s="5">
        <v>5</v>
      </c>
    </row>
    <row r="14" spans="1:18" ht="19.5" customHeight="1">
      <c r="A14" s="2">
        <v>7</v>
      </c>
      <c r="B14" s="3" t="s">
        <v>163</v>
      </c>
      <c r="C14" s="22" t="s">
        <v>164</v>
      </c>
      <c r="D14" s="5">
        <v>49</v>
      </c>
      <c r="E14" s="6"/>
      <c r="F14" s="5">
        <v>5</v>
      </c>
      <c r="G14" s="5">
        <v>36</v>
      </c>
      <c r="H14" s="6"/>
      <c r="I14" s="5">
        <v>5</v>
      </c>
      <c r="J14" s="5" t="s">
        <v>152</v>
      </c>
      <c r="K14" s="5" t="s">
        <v>152</v>
      </c>
      <c r="L14" s="5" t="s">
        <v>152</v>
      </c>
      <c r="M14" s="5" t="s">
        <v>152</v>
      </c>
      <c r="N14" s="5" t="s">
        <v>152</v>
      </c>
      <c r="O14" s="5" t="s">
        <v>152</v>
      </c>
      <c r="P14" s="5">
        <v>36</v>
      </c>
      <c r="Q14" s="5">
        <v>25</v>
      </c>
      <c r="R14" s="5">
        <v>5</v>
      </c>
    </row>
    <row r="15" spans="1:18" ht="19.5" customHeight="1">
      <c r="A15" s="2">
        <v>8</v>
      </c>
      <c r="B15" s="3" t="s">
        <v>165</v>
      </c>
      <c r="C15" s="22" t="s">
        <v>166</v>
      </c>
      <c r="D15" s="5" t="s">
        <v>152</v>
      </c>
      <c r="E15" s="5" t="s">
        <v>152</v>
      </c>
      <c r="F15" s="5" t="s">
        <v>152</v>
      </c>
      <c r="G15" s="5" t="s">
        <v>152</v>
      </c>
      <c r="H15" s="5" t="s">
        <v>152</v>
      </c>
      <c r="I15" s="5" t="s">
        <v>152</v>
      </c>
      <c r="J15" s="5">
        <v>31</v>
      </c>
      <c r="K15" s="5">
        <v>25</v>
      </c>
      <c r="L15" s="5">
        <v>5</v>
      </c>
      <c r="M15" s="5">
        <v>23</v>
      </c>
      <c r="N15" s="5">
        <v>25</v>
      </c>
      <c r="O15" s="5">
        <v>5</v>
      </c>
      <c r="P15" s="5">
        <v>33</v>
      </c>
      <c r="Q15" s="5">
        <v>25</v>
      </c>
      <c r="R15" s="5">
        <v>5</v>
      </c>
    </row>
    <row r="16" spans="1:18" ht="19.5" customHeight="1">
      <c r="A16" s="2">
        <v>9</v>
      </c>
      <c r="B16" s="3" t="s">
        <v>167</v>
      </c>
      <c r="C16" s="22" t="s">
        <v>168</v>
      </c>
      <c r="D16" s="5" t="s">
        <v>152</v>
      </c>
      <c r="E16" s="5" t="s">
        <v>152</v>
      </c>
      <c r="F16" s="5" t="s">
        <v>152</v>
      </c>
      <c r="G16" s="5" t="s">
        <v>152</v>
      </c>
      <c r="H16" s="5" t="s">
        <v>152</v>
      </c>
      <c r="I16" s="5" t="s">
        <v>152</v>
      </c>
      <c r="J16" s="5">
        <v>36</v>
      </c>
      <c r="K16" s="5">
        <v>25</v>
      </c>
      <c r="L16" s="5">
        <v>5</v>
      </c>
      <c r="M16" s="5">
        <v>32</v>
      </c>
      <c r="N16" s="5">
        <v>23</v>
      </c>
      <c r="O16" s="5">
        <v>5</v>
      </c>
      <c r="P16" s="5">
        <v>26</v>
      </c>
      <c r="Q16" s="5">
        <v>25</v>
      </c>
      <c r="R16" s="5">
        <v>5</v>
      </c>
    </row>
    <row r="17" spans="1:18" ht="19.5" customHeight="1">
      <c r="A17" s="2">
        <v>10</v>
      </c>
      <c r="B17" s="3" t="s">
        <v>169</v>
      </c>
      <c r="C17" s="19" t="s">
        <v>170</v>
      </c>
      <c r="D17" s="5">
        <v>46</v>
      </c>
      <c r="E17" s="5">
        <v>25</v>
      </c>
      <c r="F17" s="5">
        <v>5</v>
      </c>
      <c r="G17" s="5">
        <v>37</v>
      </c>
      <c r="H17" s="5">
        <v>25</v>
      </c>
      <c r="I17" s="5">
        <v>5</v>
      </c>
      <c r="J17" s="5" t="s">
        <v>152</v>
      </c>
      <c r="K17" s="5" t="s">
        <v>152</v>
      </c>
      <c r="L17" s="5" t="s">
        <v>152</v>
      </c>
      <c r="M17" s="5" t="s">
        <v>152</v>
      </c>
      <c r="N17" s="5" t="s">
        <v>152</v>
      </c>
      <c r="O17" s="5" t="s">
        <v>152</v>
      </c>
      <c r="P17" s="5">
        <v>23</v>
      </c>
      <c r="Q17" s="5">
        <v>25</v>
      </c>
      <c r="R17" s="5">
        <v>5</v>
      </c>
    </row>
    <row r="18" spans="1:18" ht="19.5" customHeight="1">
      <c r="A18" s="2">
        <v>11</v>
      </c>
      <c r="B18" s="3" t="s">
        <v>171</v>
      </c>
      <c r="C18" s="27" t="s">
        <v>172</v>
      </c>
      <c r="D18" s="5">
        <v>28</v>
      </c>
      <c r="E18" s="5">
        <v>25</v>
      </c>
      <c r="F18" s="5">
        <v>5</v>
      </c>
      <c r="G18" s="5">
        <v>30</v>
      </c>
      <c r="H18" s="5">
        <v>25</v>
      </c>
      <c r="I18" s="5">
        <v>5</v>
      </c>
      <c r="J18" s="5" t="s">
        <v>152</v>
      </c>
      <c r="K18" s="5" t="s">
        <v>152</v>
      </c>
      <c r="L18" s="5" t="s">
        <v>152</v>
      </c>
      <c r="M18" s="5" t="s">
        <v>152</v>
      </c>
      <c r="N18" s="5" t="s">
        <v>152</v>
      </c>
      <c r="O18" s="5" t="s">
        <v>152</v>
      </c>
      <c r="P18" s="5">
        <v>22</v>
      </c>
      <c r="Q18" s="5">
        <v>25</v>
      </c>
      <c r="R18" s="5">
        <v>5</v>
      </c>
    </row>
    <row r="19" spans="1:18" ht="19.5" customHeight="1">
      <c r="A19" s="2">
        <v>12</v>
      </c>
      <c r="B19" s="3" t="s">
        <v>173</v>
      </c>
      <c r="C19" s="28" t="s">
        <v>174</v>
      </c>
      <c r="D19" s="5">
        <v>27</v>
      </c>
      <c r="E19" s="5">
        <v>25</v>
      </c>
      <c r="F19" s="5">
        <v>5</v>
      </c>
      <c r="G19" s="5">
        <v>30</v>
      </c>
      <c r="H19" s="5">
        <v>25</v>
      </c>
      <c r="I19" s="5">
        <v>5</v>
      </c>
      <c r="J19" s="5" t="s">
        <v>152</v>
      </c>
      <c r="K19" s="5" t="s">
        <v>152</v>
      </c>
      <c r="L19" s="5" t="s">
        <v>152</v>
      </c>
      <c r="M19" s="5" t="s">
        <v>152</v>
      </c>
      <c r="N19" s="5" t="s">
        <v>152</v>
      </c>
      <c r="O19" s="5" t="s">
        <v>152</v>
      </c>
      <c r="P19" s="5">
        <v>23</v>
      </c>
      <c r="Q19" s="5">
        <v>25</v>
      </c>
      <c r="R19" s="5">
        <v>5</v>
      </c>
    </row>
    <row r="20" spans="1:18" ht="19.5" customHeight="1">
      <c r="A20" s="2">
        <v>13</v>
      </c>
      <c r="B20" s="3" t="s">
        <v>175</v>
      </c>
      <c r="C20" s="27" t="s">
        <v>176</v>
      </c>
      <c r="D20" s="5">
        <v>48</v>
      </c>
      <c r="E20" s="5">
        <v>25</v>
      </c>
      <c r="F20" s="5">
        <v>5</v>
      </c>
      <c r="G20" s="5">
        <v>45</v>
      </c>
      <c r="H20" s="5">
        <v>25</v>
      </c>
      <c r="I20" s="5">
        <v>5</v>
      </c>
      <c r="J20" s="5" t="s">
        <v>152</v>
      </c>
      <c r="K20" s="5" t="s">
        <v>152</v>
      </c>
      <c r="L20" s="5" t="s">
        <v>152</v>
      </c>
      <c r="M20" s="5" t="s">
        <v>152</v>
      </c>
      <c r="N20" s="5" t="s">
        <v>152</v>
      </c>
      <c r="O20" s="5" t="s">
        <v>152</v>
      </c>
      <c r="P20" s="5">
        <v>36</v>
      </c>
      <c r="Q20" s="5">
        <v>25</v>
      </c>
      <c r="R20" s="5">
        <v>5</v>
      </c>
    </row>
    <row r="21" spans="1:18" ht="19.5" customHeight="1">
      <c r="A21" s="2">
        <v>14</v>
      </c>
      <c r="B21" s="3" t="s">
        <v>177</v>
      </c>
      <c r="C21" s="27" t="s">
        <v>178</v>
      </c>
      <c r="D21" s="5" t="s">
        <v>152</v>
      </c>
      <c r="E21" s="5" t="s">
        <v>152</v>
      </c>
      <c r="F21" s="5" t="s">
        <v>152</v>
      </c>
      <c r="G21" s="5" t="s">
        <v>152</v>
      </c>
      <c r="H21" s="5" t="s">
        <v>152</v>
      </c>
      <c r="I21" s="5"/>
      <c r="J21" s="5">
        <v>23</v>
      </c>
      <c r="K21" s="5">
        <v>25</v>
      </c>
      <c r="L21" s="5">
        <v>5</v>
      </c>
      <c r="M21" s="6" t="s">
        <v>27</v>
      </c>
      <c r="N21" s="5">
        <v>25</v>
      </c>
      <c r="O21" s="5">
        <v>5</v>
      </c>
      <c r="P21" s="5">
        <v>20</v>
      </c>
      <c r="Q21" s="5">
        <v>25</v>
      </c>
      <c r="R21" s="5">
        <v>5</v>
      </c>
    </row>
    <row r="22" spans="1:18" ht="19.5" customHeight="1">
      <c r="A22" s="2">
        <v>15</v>
      </c>
      <c r="B22" s="3" t="s">
        <v>179</v>
      </c>
      <c r="C22" s="27" t="s">
        <v>180</v>
      </c>
      <c r="D22" s="5" t="s">
        <v>27</v>
      </c>
      <c r="E22" s="5">
        <v>25</v>
      </c>
      <c r="F22" s="5">
        <v>5</v>
      </c>
      <c r="G22" s="5" t="s">
        <v>27</v>
      </c>
      <c r="H22" s="5">
        <v>25</v>
      </c>
      <c r="I22" s="5"/>
      <c r="J22" s="5" t="s">
        <v>152</v>
      </c>
      <c r="K22" s="5" t="s">
        <v>152</v>
      </c>
      <c r="L22" s="5" t="s">
        <v>152</v>
      </c>
      <c r="M22" s="5" t="s">
        <v>152</v>
      </c>
      <c r="N22" s="5" t="s">
        <v>152</v>
      </c>
      <c r="O22" s="5" t="s">
        <v>152</v>
      </c>
      <c r="P22" s="5" t="s">
        <v>27</v>
      </c>
      <c r="Q22" s="5">
        <v>25</v>
      </c>
      <c r="R22" s="5">
        <v>5</v>
      </c>
    </row>
    <row r="23" spans="1:18" ht="15.75" customHeight="1">
      <c r="Q23" s="5"/>
    </row>
    <row r="24" spans="1:18" ht="15.75" customHeight="1"/>
    <row r="25" spans="1:18" ht="15.75" customHeight="1"/>
    <row r="26" spans="1:18" ht="15.75" customHeight="1"/>
    <row r="27" spans="1:18" ht="15.75" customHeight="1">
      <c r="C27" s="46" t="s">
        <v>181</v>
      </c>
      <c r="D27">
        <v>7</v>
      </c>
      <c r="G27">
        <v>7</v>
      </c>
      <c r="J27">
        <v>8</v>
      </c>
      <c r="M27">
        <v>8</v>
      </c>
      <c r="P27">
        <v>15</v>
      </c>
    </row>
    <row r="28" spans="1:18" ht="15.75" customHeight="1">
      <c r="C28" s="46" t="s">
        <v>182</v>
      </c>
      <c r="D28">
        <f>D27-D29</f>
        <v>6</v>
      </c>
      <c r="G28">
        <f>G27-G29</f>
        <v>6</v>
      </c>
      <c r="J28">
        <f>J27-J29</f>
        <v>8</v>
      </c>
      <c r="M28">
        <f>M27-M29</f>
        <v>6</v>
      </c>
      <c r="P28">
        <f>P27-P29</f>
        <v>12</v>
      </c>
    </row>
    <row r="29" spans="1:18" ht="15.75" customHeight="1">
      <c r="C29" s="46" t="s">
        <v>183</v>
      </c>
      <c r="D29">
        <f>COUNTIF(D8:D22,"=AB")</f>
        <v>1</v>
      </c>
      <c r="G29">
        <f>COUNTIF(G8:G22,"=AB")</f>
        <v>1</v>
      </c>
      <c r="J29">
        <f>COUNTIF(J8:J22,"=AB")</f>
        <v>0</v>
      </c>
      <c r="M29">
        <f>COUNTIF(M8:M22,"=AB")</f>
        <v>2</v>
      </c>
      <c r="P29">
        <f>COUNTIF(P8:P22,"=AB")</f>
        <v>3</v>
      </c>
    </row>
    <row r="30" spans="1:18" ht="15.75" customHeight="1">
      <c r="C30" s="46" t="s">
        <v>184</v>
      </c>
      <c r="D30">
        <f>COUNTIF(D8:D22,"&gt;=20")</f>
        <v>6</v>
      </c>
      <c r="G30">
        <f>COUNTIF(G8:G22,"&gt;=20")</f>
        <v>6</v>
      </c>
      <c r="J30">
        <f>COUNTIF(J8:J22,"&gt;=20")</f>
        <v>8</v>
      </c>
      <c r="M30">
        <f>COUNTIF(M8:M22,"&gt;=20")</f>
        <v>6</v>
      </c>
      <c r="P30">
        <f>COUNTIF(P8:P22,"&gt;=20")</f>
        <v>12</v>
      </c>
    </row>
    <row r="31" spans="1:18" ht="15.75" customHeight="1">
      <c r="C31" s="46" t="s">
        <v>185</v>
      </c>
      <c r="D31">
        <f>COUNTIF(D8:D22,"&lt;20")</f>
        <v>0</v>
      </c>
      <c r="G31">
        <f>COUNTIF(G8:G22,"&lt;20")</f>
        <v>0</v>
      </c>
      <c r="J31">
        <f>COUNTIF(J8:J22,"&lt;20")</f>
        <v>0</v>
      </c>
      <c r="M31">
        <f>COUNTIF(M8:M22,"&lt;20")</f>
        <v>0</v>
      </c>
      <c r="P31">
        <f>COUNTIF(P8:P22,"&lt;20")</f>
        <v>0</v>
      </c>
    </row>
    <row r="32" spans="1:18" ht="15.75" customHeight="1">
      <c r="C32" s="46" t="s">
        <v>186</v>
      </c>
      <c r="D32" t="str">
        <f>ROUNDUP(D30/D27*100,0)&amp;"%"</f>
        <v>86%</v>
      </c>
      <c r="G32" t="str">
        <f>ROUNDUP(G30/G27*100,0)&amp;"%"</f>
        <v>86%</v>
      </c>
      <c r="J32" t="str">
        <f>ROUNDUP(J30/J27*100,0)&amp;"%"</f>
        <v>100%</v>
      </c>
      <c r="M32" t="str">
        <f>ROUNDUP(M30/M27*100,0)&amp;"%"</f>
        <v>75%</v>
      </c>
      <c r="P32" t="str">
        <f>ROUNDUP(P30/P27*100,0)&amp;"%"</f>
        <v>80%</v>
      </c>
    </row>
    <row r="33" spans="4:16" ht="15.75" customHeight="1"/>
    <row r="34" spans="4:16" ht="15.75" customHeight="1"/>
    <row r="35" spans="4:16" ht="15.75" customHeight="1">
      <c r="D35">
        <v>7</v>
      </c>
      <c r="G35">
        <v>7</v>
      </c>
      <c r="J35">
        <v>8</v>
      </c>
      <c r="M35">
        <v>8</v>
      </c>
      <c r="P35">
        <v>15</v>
      </c>
    </row>
    <row r="36" spans="4:16" ht="15.75" customHeight="1">
      <c r="D36">
        <v>6</v>
      </c>
      <c r="G36">
        <v>6</v>
      </c>
      <c r="J36">
        <v>8</v>
      </c>
      <c r="M36">
        <v>6</v>
      </c>
      <c r="P36">
        <v>12</v>
      </c>
    </row>
    <row r="37" spans="4:16" ht="15.75" customHeight="1">
      <c r="D37">
        <v>1</v>
      </c>
      <c r="G37">
        <v>1</v>
      </c>
      <c r="J37">
        <v>0</v>
      </c>
      <c r="M37">
        <v>2</v>
      </c>
      <c r="P37">
        <v>3</v>
      </c>
    </row>
    <row r="38" spans="4:16" ht="15.75" customHeight="1">
      <c r="D38">
        <v>6</v>
      </c>
      <c r="G38">
        <v>6</v>
      </c>
      <c r="J38">
        <v>8</v>
      </c>
      <c r="M38">
        <v>6</v>
      </c>
      <c r="P38">
        <v>12</v>
      </c>
    </row>
    <row r="39" spans="4:16" ht="15.75" customHeight="1">
      <c r="D39">
        <v>0</v>
      </c>
      <c r="G39">
        <v>0</v>
      </c>
      <c r="J39">
        <v>0</v>
      </c>
      <c r="M39">
        <v>0</v>
      </c>
      <c r="P39">
        <v>0</v>
      </c>
    </row>
    <row r="40" spans="4:16" ht="15.75" customHeight="1">
      <c r="D40" t="s">
        <v>195</v>
      </c>
      <c r="G40" t="s">
        <v>195</v>
      </c>
      <c r="J40" t="s">
        <v>196</v>
      </c>
      <c r="M40" t="s">
        <v>197</v>
      </c>
      <c r="P40" s="48">
        <v>0.8</v>
      </c>
    </row>
    <row r="41" spans="4:16" ht="15.75" customHeight="1"/>
    <row r="42" spans="4:16" ht="15.75" customHeight="1"/>
    <row r="43" spans="4:16" ht="15.75" customHeight="1"/>
    <row r="44" spans="4:16" ht="15.75" customHeight="1">
      <c r="D44">
        <v>7</v>
      </c>
      <c r="E44">
        <v>6</v>
      </c>
      <c r="F44">
        <v>1</v>
      </c>
      <c r="G44">
        <v>6</v>
      </c>
      <c r="H44">
        <v>0</v>
      </c>
      <c r="I44" t="s">
        <v>195</v>
      </c>
    </row>
    <row r="45" spans="4:16" ht="15.75" customHeight="1">
      <c r="D45">
        <v>7</v>
      </c>
      <c r="E45">
        <v>6</v>
      </c>
      <c r="F45">
        <v>1</v>
      </c>
      <c r="G45">
        <v>6</v>
      </c>
      <c r="H45">
        <v>0</v>
      </c>
      <c r="I45" t="s">
        <v>195</v>
      </c>
    </row>
    <row r="46" spans="4:16" ht="15.75" customHeight="1">
      <c r="D46">
        <v>8</v>
      </c>
      <c r="E46">
        <v>8</v>
      </c>
      <c r="F46">
        <v>0</v>
      </c>
      <c r="G46">
        <v>8</v>
      </c>
      <c r="H46">
        <v>0</v>
      </c>
      <c r="I46" t="s">
        <v>196</v>
      </c>
    </row>
    <row r="47" spans="4:16" ht="15.75" customHeight="1">
      <c r="D47">
        <v>8</v>
      </c>
      <c r="E47">
        <v>6</v>
      </c>
      <c r="F47">
        <v>2</v>
      </c>
      <c r="G47">
        <v>6</v>
      </c>
      <c r="H47">
        <v>0</v>
      </c>
      <c r="I47" t="s">
        <v>197</v>
      </c>
    </row>
    <row r="48" spans="4:16" ht="15.75" customHeight="1">
      <c r="D48">
        <v>15</v>
      </c>
      <c r="E48">
        <v>12</v>
      </c>
      <c r="F48">
        <v>3</v>
      </c>
      <c r="G48">
        <v>12</v>
      </c>
      <c r="H48">
        <v>0</v>
      </c>
      <c r="I48" s="48">
        <v>0.8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R1"/>
    <mergeCell ref="A2:R2"/>
    <mergeCell ref="A3:O3"/>
    <mergeCell ref="A4:C4"/>
    <mergeCell ref="D4:F4"/>
    <mergeCell ref="G4:I4"/>
    <mergeCell ref="J4:L4"/>
    <mergeCell ref="M4:O4"/>
    <mergeCell ref="P4:R4"/>
    <mergeCell ref="M5:O5"/>
    <mergeCell ref="P5:R5"/>
    <mergeCell ref="A5:A7"/>
    <mergeCell ref="B5:B7"/>
    <mergeCell ref="C5:C7"/>
    <mergeCell ref="D5:F5"/>
    <mergeCell ref="G5:I5"/>
    <mergeCell ref="J5:L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R23 BA Defense</vt:lpstr>
      <vt:lpstr>R23 BA Tamil</vt:lpstr>
      <vt:lpstr>R24 BA Defense</vt:lpstr>
      <vt:lpstr>R24 BA Tamil</vt:lpstr>
      <vt:lpstr>R24 MSW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2025-10-26T07:47:22Z</dcterms:modified>
</cp:coreProperties>
</file>