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ywright1\"/>
    </mc:Choice>
  </mc:AlternateContent>
  <xr:revisionPtr revIDLastSave="0" documentId="13_ncr:1_{99214F1A-9BDF-4D68-AB09-B6B2EDC208F7}" xr6:coauthVersionLast="47" xr6:coauthVersionMax="47" xr10:uidLastSave="{00000000-0000-0000-0000-000000000000}"/>
  <bookViews>
    <workbookView xWindow="3648" yWindow="3360" windowWidth="17280" windowHeight="8880" tabRatio="612" activeTab="3" xr2:uid="{E9610877-2CD2-475A-A849-0D14C4993727}"/>
  </bookViews>
  <sheets>
    <sheet name="Dashboard" sheetId="8" r:id="rId1"/>
    <sheet name="ConsultaTabelaDeborah" sheetId="18" state="hidden" r:id="rId2"/>
    <sheet name="ConsultaTabelaBruno" sheetId="17" state="hidden" r:id="rId3"/>
    <sheet name="Aline" sheetId="10" r:id="rId4"/>
    <sheet name="Bruno" sheetId="11" r:id="rId5"/>
    <sheet name="Deborah" sheetId="9" r:id="rId6"/>
    <sheet name="Flavio" sheetId="12" r:id="rId7"/>
    <sheet name="Monica" sheetId="13" r:id="rId8"/>
    <sheet name="config" sheetId="2" r:id="rId9"/>
    <sheet name="Fechamento" sheetId="14" r:id="rId10"/>
    <sheet name="Tudao" sheetId="19" r:id="rId11"/>
    <sheet name="Dash_Hs_x_Proj" sheetId="15" r:id="rId12"/>
  </sheets>
  <externalReferences>
    <externalReference r:id="rId13"/>
  </externalReferences>
  <definedNames>
    <definedName name="_xlnm._FilterDatabase" localSheetId="8" hidden="1">config!$K$1:$L$20</definedName>
    <definedName name="DadosExternos_2" localSheetId="2" hidden="1">'ConsultaTabelaBruno'!$A$1:$I$44</definedName>
    <definedName name="DadosExternos_2" localSheetId="10" hidden="1">Tudao!$A$1:$I$49</definedName>
    <definedName name="DadosExternos_3" localSheetId="1" hidden="1">'ConsultaTabelaDeborah'!$A$1:$I$39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2" l="1"/>
  <c r="R5" i="2"/>
  <c r="E107" i="13"/>
  <c r="B6" i="8"/>
  <c r="D6" i="8" s="1"/>
  <c r="F27" i="14"/>
  <c r="F26" i="14"/>
  <c r="F25" i="14"/>
  <c r="F24" i="14"/>
  <c r="F23" i="14"/>
  <c r="F22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1" i="14"/>
  <c r="F98" i="10"/>
  <c r="F57" i="10"/>
  <c r="B24" i="14"/>
  <c r="C24" i="14"/>
  <c r="D24" i="14"/>
  <c r="E24" i="14"/>
  <c r="B25" i="14"/>
  <c r="C25" i="14"/>
  <c r="D25" i="14"/>
  <c r="E25" i="14"/>
  <c r="B26" i="14"/>
  <c r="C26" i="14"/>
  <c r="D26" i="14"/>
  <c r="E26" i="14"/>
  <c r="B27" i="14"/>
  <c r="C27" i="14"/>
  <c r="D27" i="14"/>
  <c r="E27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R3" i="2"/>
  <c r="E10" i="14"/>
  <c r="E11" i="14"/>
  <c r="E12" i="14"/>
  <c r="B10" i="14"/>
  <c r="C10" i="14"/>
  <c r="B11" i="14"/>
  <c r="C11" i="14"/>
  <c r="B12" i="14"/>
  <c r="C12" i="14"/>
  <c r="D10" i="14"/>
  <c r="D11" i="14"/>
  <c r="D12" i="14"/>
  <c r="B9" i="14"/>
  <c r="C9" i="14"/>
  <c r="D9" i="14"/>
  <c r="E9" i="14"/>
  <c r="B8" i="14"/>
  <c r="C8" i="14"/>
  <c r="D8" i="14"/>
  <c r="E8" i="14"/>
  <c r="B6" i="14"/>
  <c r="C6" i="14"/>
  <c r="D6" i="14"/>
  <c r="E6" i="14"/>
  <c r="B7" i="14"/>
  <c r="C7" i="14"/>
  <c r="D7" i="14"/>
  <c r="E7" i="14"/>
  <c r="B5" i="14"/>
  <c r="C5" i="14"/>
  <c r="D5" i="14"/>
  <c r="E5" i="14"/>
  <c r="B4" i="14"/>
  <c r="C4" i="14"/>
  <c r="D4" i="14"/>
  <c r="E4" i="14"/>
  <c r="E3" i="14"/>
  <c r="D3" i="14"/>
  <c r="C3" i="14"/>
  <c r="B3" i="14"/>
  <c r="C6" i="8" l="1"/>
  <c r="E2" i="14"/>
  <c r="B2" i="14"/>
  <c r="D2" i="14"/>
  <c r="F2" i="14"/>
  <c r="C2" i="14"/>
  <c r="M2" i="2"/>
  <c r="M3" i="2"/>
  <c r="B3" i="8"/>
  <c r="B2" i="8"/>
  <c r="B4" i="8"/>
  <c r="B5" i="8"/>
  <c r="R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D2" i="8" l="1"/>
  <c r="C2" i="8"/>
  <c r="D3" i="8"/>
  <c r="C3" i="8"/>
  <c r="C5" i="8"/>
  <c r="D5" i="8"/>
  <c r="C4" i="8"/>
  <c r="D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ABDBE5-FBFF-4762-839F-10FF986600D8}" keepAlive="1" name="Consulta - ConsultaTabelaAline" description="Conexão com a consulta 'ConsultaTabelaAline' na pasta de trabalho." type="5" refreshedVersion="7" background="1" saveData="1">
    <dbPr connection="Provider=Microsoft.Mashup.OleDb.1;Data Source=$Workbook$;Location=ConsultaTabelaAline;Extended Properties=&quot;&quot;" command="SELECT * FROM [ConsultaTabelaAline]"/>
  </connection>
  <connection id="2" xr16:uid="{0FCF9513-5B68-426B-9AC9-ACDC90D073CD}" keepAlive="1" name="Consulta - ConsultaTabelaBruno" description="Conexão com a consulta 'ConsultaTabelaBruno' na pasta de trabalho." type="5" refreshedVersion="7" background="1" saveData="1">
    <dbPr connection="Provider=Microsoft.Mashup.OleDb.1;Data Source=$Workbook$;Location=ConsultaTabelaBruno;Extended Properties=&quot;&quot;" command="SELECT * FROM [ConsultaTabelaBruno]"/>
  </connection>
  <connection id="3" xr16:uid="{FDA8CD1F-33F7-477F-A07A-066C72FA66B1}" keepAlive="1" name="Consulta - ConsultaTabelaDeborah" description="Conexão com a consulta 'ConsultaTabelaDeborah' na pasta de trabalho." type="5" refreshedVersion="7" background="1" saveData="1">
    <dbPr connection="Provider=Microsoft.Mashup.OleDb.1;Data Source=$Workbook$;Location=ConsultaTabelaDeborah;Extended Properties=&quot;&quot;" command="SELECT * FROM [ConsultaTabelaDeborah]"/>
  </connection>
  <connection id="4" xr16:uid="{73F39A5A-F906-4587-8D9D-C9BCCE8CFC35}" keepAlive="1" name="Consulta - Tudao" description="Conexão com a consulta 'Tudao' na pasta de trabalho." type="5" refreshedVersion="7" background="1" saveData="1">
    <dbPr connection="Provider=Microsoft.Mashup.OleDb.1;Data Source=$Workbook$;Location=Tudao;Extended Properties=&quot;&quot;" command="SELECT * FROM [Tudao]"/>
  </connection>
</connections>
</file>

<file path=xl/sharedStrings.xml><?xml version="1.0" encoding="utf-8"?>
<sst xmlns="http://schemas.openxmlformats.org/spreadsheetml/2006/main" count="2661" uniqueCount="403">
  <si>
    <t>Nome</t>
  </si>
  <si>
    <t>Total de Horas Mês</t>
  </si>
  <si>
    <t>Erros GAE</t>
  </si>
  <si>
    <t>Erros REDMINE</t>
  </si>
  <si>
    <t>Aline</t>
  </si>
  <si>
    <t>Bruno</t>
  </si>
  <si>
    <t>Deborah</t>
  </si>
  <si>
    <t>Flavio</t>
  </si>
  <si>
    <t>Monica</t>
  </si>
  <si>
    <t>Projeto GAE</t>
  </si>
  <si>
    <t>Cliente</t>
  </si>
  <si>
    <t>Descrição</t>
  </si>
  <si>
    <t>Data</t>
  </si>
  <si>
    <t>Horas</t>
  </si>
  <si>
    <t>Comentário</t>
  </si>
  <si>
    <t xml:space="preserve">Atividade </t>
  </si>
  <si>
    <t>Tarefa</t>
  </si>
  <si>
    <t>0134_RJ_PRODERJ_MANT_REDHAT</t>
  </si>
  <si>
    <t>PRODERJ</t>
  </si>
  <si>
    <t>Reunião diária</t>
  </si>
  <si>
    <t>BDD - Vídeo e resumo</t>
  </si>
  <si>
    <t>Reunião com Bruno sobre direcionamento do material do discovey</t>
  </si>
  <si>
    <t>Estruturando material sobre discovery</t>
  </si>
  <si>
    <t>Equipe de suporte estava logado no meu PC para solucionar o problema do teams</t>
  </si>
  <si>
    <t>Reunião com Bruno para apresentar material produzido</t>
  </si>
  <si>
    <t>Montando templates no FIGMA</t>
  </si>
  <si>
    <t>0132_RJ_DETRAN_ARQ_REDHAT</t>
  </si>
  <si>
    <t>DETRAN-RJ</t>
  </si>
  <si>
    <t>Reunião de alinhamento do Requisito Pessoal de Atendimento</t>
  </si>
  <si>
    <t>Reunião de alinhamento do Cronograma com a DPC</t>
  </si>
  <si>
    <t>Especificação</t>
  </si>
  <si>
    <t>0134_RJ_PRODERJ_MANT_REDHAT_OS029 :XXXXX: Elaboração de documentação técnica e de usuário.infraestrutura para a construção de soluções.</t>
  </si>
  <si>
    <t>Reunião para ajustes demanda da fábrica do Detran-RJ</t>
  </si>
  <si>
    <t>Fechamento Timesheet Equipe</t>
  </si>
  <si>
    <t>Alinhamento equipe templates de Discovery</t>
  </si>
  <si>
    <t>Alinhamento equipe templates de Requisitos Ágeis</t>
  </si>
  <si>
    <t>Preparação documentação para o Projeto Agendamento</t>
  </si>
  <si>
    <t>Organização das atividades para compor o cronograma do projeto</t>
  </si>
  <si>
    <t>Pesquisa sobre BDD</t>
  </si>
  <si>
    <t>Reunião de Abertura do Projeto</t>
  </si>
  <si>
    <t>Ajustes na documentação de requisitos com a equipe</t>
  </si>
  <si>
    <t>Revisão de BDD gestão de pessoal de atendimento</t>
  </si>
  <si>
    <t>Reuniões Proderj</t>
  </si>
  <si>
    <t>Definição de tarefas equipe</t>
  </si>
  <si>
    <t>Revisão de modelos e metodologia para descoberta e refinamento de requisitos</t>
  </si>
  <si>
    <t>Ajustes lançamento do timesheet equipe</t>
  </si>
  <si>
    <t>Apoio equipe</t>
  </si>
  <si>
    <t>PBB do Projeto de Admissão do RH</t>
  </si>
  <si>
    <t>Reunião com Andrea Proderj sobre Vale Social</t>
  </si>
  <si>
    <t>Reunião de Equipe</t>
  </si>
  <si>
    <t>Reunião Proderj - TO RUN</t>
  </si>
  <si>
    <t>Elaboração de apresentação dos projetos EDS - FIGMA</t>
  </si>
  <si>
    <t>Analise dos documentos do processo SEPLAG</t>
  </si>
  <si>
    <t>Elaboração da Estimativa do Ponto de Função - Agendamento Detran-RJ</t>
  </si>
  <si>
    <t>Elaboração da planilha de acompanhamento dos entregáveis - RH</t>
  </si>
  <si>
    <t>Continuação da análise dos documentos do processo SEPLAG</t>
  </si>
  <si>
    <t>Ajuste na elaboração da planilha de acompanhamento dos entregáveis - RH</t>
  </si>
  <si>
    <t xml:space="preserve">Elaboração da planilha de acompanhamento dos entregáveis - APP Digital </t>
  </si>
  <si>
    <t>Analise dos documentos do projeto do DRM</t>
  </si>
  <si>
    <t>0150.2_RJ_DETRAN_POSTO_DIGITAL</t>
  </si>
  <si>
    <t>0150.3_RJ_DETRAN_MODERNIZACAO_GAIDE</t>
  </si>
  <si>
    <t>Elaboração da planilha de acompanhamento dos entregáveis - Gaide</t>
  </si>
  <si>
    <t>0150.1_RJ_DETRAN_AGENDAMENTO</t>
  </si>
  <si>
    <t>DETRAN-DF</t>
  </si>
  <si>
    <t>Auxilio na criação de gestão de situações</t>
  </si>
  <si>
    <t>Auxilio na elaboração do protótipo tela Gestão de Situações</t>
  </si>
  <si>
    <t>Auxlio na Documentação de Consolidação  Documentação</t>
  </si>
  <si>
    <t>Auxilio na criação do protótipo listagem Gestão de Situações</t>
  </si>
  <si>
    <t>Automação das planilhas dos entregáveis - RH, APP Digital, Gaide</t>
  </si>
  <si>
    <t>Elaboração da tabela de priorização dos requisitos do plano de trabalho segundo metodologia Lean Inception</t>
  </si>
  <si>
    <t>Auxílio na revisão dos requisitos 1, 2, 3 e 4 - Detran Agendamento</t>
  </si>
  <si>
    <t>Alterações do cronograma do projeto RH</t>
  </si>
  <si>
    <t>Adequação dos documentos entregáveis (Ishikawa, 5H2W, RASCI)</t>
  </si>
  <si>
    <t xml:space="preserve">Reunião com Bruno sobre demandas dos projetos </t>
  </si>
  <si>
    <t>Auxilio na criação de Protótipo tela Detran-RJ Agendamento - Requisito 8</t>
  </si>
  <si>
    <t>Auxilio na criação de Protótipo listagem Detran-RJ Agendamento - Requisito 8</t>
  </si>
  <si>
    <t>Elaboração de planilha de prioridade de requisitos APP Digital</t>
  </si>
  <si>
    <t>Reunião com Déborah sobre o planejamento do projeto SEPLAG</t>
  </si>
  <si>
    <t>Acompanhamento da Criação de Protótipo listagem Detran-RJ Requisito 10</t>
  </si>
  <si>
    <t>Acompanhamento da Revisão Material Detran-RJ Requisito 11</t>
  </si>
  <si>
    <t>Acompanhamento da Criação de Protótipo listagem Detran-RJ Requisito 11</t>
  </si>
  <si>
    <t>Reunião de Acompanhamento APP Digital</t>
  </si>
  <si>
    <t>Análise do site "Posto Digital" - https://servicos.detran.rj.gov.br</t>
  </si>
  <si>
    <t>Elaboração de perguntas sobre o site Posto Digital</t>
  </si>
  <si>
    <t>Reunião com Déborah e Bruno sobre o planejamento SEPLAG</t>
  </si>
  <si>
    <t>Acompanhamento na revisão e ajustes do requerimento RE0017 - Detran Agendamento</t>
  </si>
  <si>
    <t>Elaboração do requisito "Notificações"</t>
  </si>
  <si>
    <t>Criação Gestão de finais de placas agendáveis</t>
  </si>
  <si>
    <t>Criação de Protótipo tela  Detran-RJ Gestão de finais de placas agendáveis</t>
  </si>
  <si>
    <t>Elaboração do requisito "Veículos"</t>
  </si>
  <si>
    <t>Reunião com Bruno sobre nova modelagem Sharepoint/Azzure</t>
  </si>
  <si>
    <t>Entendimento dos documentos do projeto APP Digital</t>
  </si>
  <si>
    <t>Elaboração do requisito "Cadastro de preferência de agendamento"</t>
  </si>
  <si>
    <t>Organização dos doscumentos do projeto APP Digital no Novo Sharepoint</t>
  </si>
  <si>
    <t>Elaboração do requisito "Espelho da CNH"</t>
  </si>
  <si>
    <t xml:space="preserve">Reunião com Bruno para alinhamento dos requisitos preveamente elaborados </t>
  </si>
  <si>
    <t>Ajustes dos requisitos espelhos da CNH e Veículos</t>
  </si>
  <si>
    <t>Elaboração e revisão das perguntas para reunião com o cliente APP Digital</t>
  </si>
  <si>
    <t>Ajustes nos requisitos APP Digital</t>
  </si>
  <si>
    <t>Agendamento de reunião com os desenvolvedores - Cliente Detrans</t>
  </si>
  <si>
    <t>Elaboração de perguntas</t>
  </si>
  <si>
    <t>Reunião de equipe - Bruno</t>
  </si>
  <si>
    <t>Reunião com o Bruno para alinhamento da reunião com o cliente</t>
  </si>
  <si>
    <t>Preparação para reunião com os desenvolvedores - cliente Detran</t>
  </si>
  <si>
    <t xml:space="preserve">Reunião com o cliente </t>
  </si>
  <si>
    <t>Elaboração de ata - Reunião com os clientes</t>
  </si>
  <si>
    <t>Elaboração de protótipo FIGMA - Requisito Veículos</t>
  </si>
  <si>
    <t xml:space="preserve">Elaboração da ata de reunião APP Digital </t>
  </si>
  <si>
    <t>Reunião com Bruno sobre demandas do projeto APP Digital</t>
  </si>
  <si>
    <t>Elaboração de protótipo FIGMA - Requisito Infrações</t>
  </si>
  <si>
    <t>Preparação de documentos aprovados para faturamento EDS</t>
  </si>
  <si>
    <t>Revisão Material Detran-RJ Entregáveis</t>
  </si>
  <si>
    <t>Leitura e compreensão do material do Projeto Gaide</t>
  </si>
  <si>
    <t>Leitura e compreensão do Material Gaide</t>
  </si>
  <si>
    <t>Leitura e arquivamento do documento de Log Uníco do Projeto APP Digital</t>
  </si>
  <si>
    <t>Transferência de requisitos para Azzure</t>
  </si>
  <si>
    <t>Treinamento do Azzure Online</t>
  </si>
  <si>
    <t>Elaboração do requisito - Log de utilização</t>
  </si>
  <si>
    <t>Reunião com Bruno para alinhamento da reunião de acompanhamento de projeto</t>
  </si>
  <si>
    <t>Reunião com a equipe de Design</t>
  </si>
  <si>
    <t>Reunião com o Bruno sobre o projeto APP Digital</t>
  </si>
  <si>
    <t>Reunião com o Christiano sobre o Azzure</t>
  </si>
  <si>
    <t xml:space="preserve">Elaboração do requisito de Renovação Simplificada </t>
  </si>
  <si>
    <t>Reunião de equipe sobre Azure</t>
  </si>
  <si>
    <t>Reunião presencial com cliente - Detran</t>
  </si>
  <si>
    <t>Ajuste do requisito RE0004_Veículo</t>
  </si>
  <si>
    <t>Transferência dos requisitos para Azure</t>
  </si>
  <si>
    <t>Reunião com o Bruno para alinhamento do projeto APP Digital</t>
  </si>
  <si>
    <t>Reunião de Equipe - Gaide</t>
  </si>
  <si>
    <t>Ajuste GAE</t>
  </si>
  <si>
    <t>Reunião com Carlos Eduardo - Azure</t>
  </si>
  <si>
    <t>Reunião de acompanhamento do projeto Posto Digital</t>
  </si>
  <si>
    <t>Elaboração da ata de reunião Gaide</t>
  </si>
  <si>
    <t>Elaboração da ata de reunião APP Digitial</t>
  </si>
  <si>
    <t>Elaboração da ata de reunião APP Digtial</t>
  </si>
  <si>
    <t>Transferência dos requisito para Azure</t>
  </si>
  <si>
    <t>Análise dos documentos recebidos pela Joice - APP Digital</t>
  </si>
  <si>
    <t>Reunião de Equipe - APP Posto Digital</t>
  </si>
  <si>
    <t>Reunião sobre Integração TVEP3001</t>
  </si>
  <si>
    <t>Reunião de Equipe Requisitos Azure</t>
  </si>
  <si>
    <t>Ajustes nos Requisitos RE0004, 0005 e 0006</t>
  </si>
  <si>
    <t>Reunião de alinhamento sobre o To RUN</t>
  </si>
  <si>
    <t>To RUN</t>
  </si>
  <si>
    <t>Analise dos doocs do processo SEPLAG</t>
  </si>
  <si>
    <t>Analise do materia do DRM</t>
  </si>
  <si>
    <t>Auxiliando na geração de docs para do Detran e RH</t>
  </si>
  <si>
    <t>Reunião com Bruno sobre alinhamento das expectativas quanto ao projeto do DRM</t>
  </si>
  <si>
    <t>Trabalhando na lista de atividades da Monitoria e Apresentação</t>
  </si>
  <si>
    <t>trabalhando na documentação da mentoria</t>
  </si>
  <si>
    <t>Reunião Presencial Rachel Detran</t>
  </si>
  <si>
    <t>0134_RJ_PRODERJ_MANT_REDHAT_OS0XX :XXXXX: Elaboração de documentação técnica e de usuário.infraestrutura para a construção de soluções.</t>
  </si>
  <si>
    <t>Revisão Material Detran-RJ</t>
  </si>
  <si>
    <t>Alinhamento to RUN</t>
  </si>
  <si>
    <t>Elaboração da Estimativa do Ponto de Função - Aplicativo Posto Digital</t>
  </si>
  <si>
    <t>Criação Requisito RH PRODERJ</t>
  </si>
  <si>
    <t>Revisão Documentação Requisito RH PRODERJ</t>
  </si>
  <si>
    <t>Reunião Presencial Jamille RH PRODERJ</t>
  </si>
  <si>
    <t>Revisão Documentação Requisitos RH PRODERJ</t>
  </si>
  <si>
    <t>Elaboração Planilha de Checkin Requisitos RH PRODERJ</t>
  </si>
  <si>
    <t>Ajuste documentação e protótipo do requisito 5</t>
  </si>
  <si>
    <t>Ajuste das Atas de Reunião RH PRODERJ</t>
  </si>
  <si>
    <t>Ajuste documentação e protótipo do requisito 1</t>
  </si>
  <si>
    <t>Ajuste documentação e protótipo do requisito 2</t>
  </si>
  <si>
    <t>Ajuste documentação e protótipo do requisito 3</t>
  </si>
  <si>
    <t xml:space="preserve">Reunião com desenvolvedores sobre requsiitos Automação Processos do RH PRODERJ </t>
  </si>
  <si>
    <t>Ajuste documentação e protótipo do requisito 4</t>
  </si>
  <si>
    <t>Ajuste documentação e protótipo do requisito 6</t>
  </si>
  <si>
    <t>Ajuste documentação e protótipo do requisito 10</t>
  </si>
  <si>
    <t>Revisão da documentação e protótipo do requisito 1</t>
  </si>
  <si>
    <t>Revisão da documentação e protótipo do requisito 2</t>
  </si>
  <si>
    <t>Revisão da documentação e protótipo do requisito 3</t>
  </si>
  <si>
    <t>Ajuste documentação e criação do protótipo do requisito 8</t>
  </si>
  <si>
    <t>Ajuste documentação e criação do protótipo do requisito 9</t>
  </si>
  <si>
    <t xml:space="preserve">Ajuste no protótipo do requisito 2 </t>
  </si>
  <si>
    <t>Revisão entregáveis RH PRODERJ requisito 1</t>
  </si>
  <si>
    <t>Revisão entregáveis RH PRODERJ requisito 2</t>
  </si>
  <si>
    <t>Revisão entregáveis RH PRODERJ requisito 3</t>
  </si>
  <si>
    <t>Revisão entregáveis RH PRODERJ requisito 4</t>
  </si>
  <si>
    <t>Revisão entregáveis RH PRODERJ requisito 5</t>
  </si>
  <si>
    <t>Revisão da documentação do requisito 6 RH PRODERJ</t>
  </si>
  <si>
    <t>Revisão da documentação do requisito 6</t>
  </si>
  <si>
    <t>Revisão do material e criação de documentação do requisito 7 RH PRODERJ</t>
  </si>
  <si>
    <t>Revisão do material e criação de documentação do requisito 7</t>
  </si>
  <si>
    <t>Revisão do material e criação de documentação do requisito 8 RH PRODERJ</t>
  </si>
  <si>
    <t>Revisão do material e criação de documentação do requisito 8</t>
  </si>
  <si>
    <t>Revisão do material e criação de documentação do requisito 9 RH PRODERJ</t>
  </si>
  <si>
    <t>Revisão do material e criação de documentação do requisito 9</t>
  </si>
  <si>
    <t>Revisão do material e criação de documentação do requisito 10 RH PRODERJ</t>
  </si>
  <si>
    <t>Revisão do material e criação de documentação do requisito 11 RH PRODERJ</t>
  </si>
  <si>
    <t>Reunião de Equipe Requisito RH PRODERJ</t>
  </si>
  <si>
    <t>Ajuste documentação protótipo do requisto 6 RH PRODERJ</t>
  </si>
  <si>
    <t>Ajuste documentação protótipo do requisto 7 RH PRODERJ</t>
  </si>
  <si>
    <t>Ajuste documentação protótipo do requisto 8 RH PRODERJ</t>
  </si>
  <si>
    <t>Ajuste documentação protótipo do requisto 9 RH PRODERJ</t>
  </si>
  <si>
    <t>Ajuste documentação protótipo do requisto 10 RH PRODERJ</t>
  </si>
  <si>
    <t>Ajuste documentação protótipo do requisto 11 RH PRODERJ</t>
  </si>
  <si>
    <t>Reunião Presencial RH PRODERJ</t>
  </si>
  <si>
    <t>Revisão documentação protótipo do requisto 6 RH PRODERJ</t>
  </si>
  <si>
    <t>Revisão documentação protótipo do requisto 7 RH PRODERJ</t>
  </si>
  <si>
    <t>Revisão documentação protótipo do requisto 8 RH PRODERJ</t>
  </si>
  <si>
    <t>Revisão documentação protótipo do requisto 9 RH PRODERJ</t>
  </si>
  <si>
    <t>Revisão documentação protótipo do requisto 10 RH PRODERJ</t>
  </si>
  <si>
    <t>Revisão documentação protótipo do requisto 11 RH PRODERJ</t>
  </si>
  <si>
    <t>Reunião de Equipe Requisito</t>
  </si>
  <si>
    <t>Ajuste e Criação de documentação entregáveis RH PRODERJ do requisito 6</t>
  </si>
  <si>
    <t>Ajuste e Criação de documentação entregáveis RH PRODERJ do requisito 7</t>
  </si>
  <si>
    <t>Ajuste e Criação de documentação entregáveis RH PRODERJ do requisito 8</t>
  </si>
  <si>
    <t>Ajuste e Criação de documentação entregáveis RH PRODERJ do requisito 9</t>
  </si>
  <si>
    <t>Ajuste e Criação de documentação entregáveis RH PRODERJ do requisito 10</t>
  </si>
  <si>
    <t>Ajuste e Criação de documentação entregáveis RH PRODERJ do requisito 11</t>
  </si>
  <si>
    <t>Revisão do material e criação de documentação do requisito 12 RH PRODERJ</t>
  </si>
  <si>
    <t>Revisão material entregáveis RH PRODERJ do requisito 7</t>
  </si>
  <si>
    <t>Revisão material entregáveis RH PRODERJ do requisito 8</t>
  </si>
  <si>
    <t>Revisão material entregáveis RH PRODERJ do requisito 9</t>
  </si>
  <si>
    <t>Revisão material entregáveis RH PRODERJ do requisito 10</t>
  </si>
  <si>
    <t>Revisão material entregáveis RH PRODERJ do requisito 11</t>
  </si>
  <si>
    <t xml:space="preserve">Criação Prótótipo do requisito 12 RH PRODERJ </t>
  </si>
  <si>
    <t>Revisão requisito 12 RH PRODERJ</t>
  </si>
  <si>
    <t>Criação requisito 13 RH PRODERJ</t>
  </si>
  <si>
    <t>Revisão documentação protótipo requisto 12 RH PRODERJ</t>
  </si>
  <si>
    <t>Revisão documentação requisto 13 RH PRODERJ</t>
  </si>
  <si>
    <t>Ajuste documentação e protótipo requisito 12 RH PRODERJ</t>
  </si>
  <si>
    <t>Ajuste documentação e protótipo requisito 12</t>
  </si>
  <si>
    <t>Reunião de Equipe DEV</t>
  </si>
  <si>
    <t>Ajuste documentação requisito 13 RH PRODERJ</t>
  </si>
  <si>
    <t>Ajuste documentação requisito 13</t>
  </si>
  <si>
    <t xml:space="preserve">Tranferência dos requisitos para Azure </t>
  </si>
  <si>
    <t>Ajuste documentação requisito 07 RH PRODERJ</t>
  </si>
  <si>
    <t>Ajuste documentação requisito 12 RH PRODERJ</t>
  </si>
  <si>
    <t>Revisão documentação requisito 14 RH PRODERJ</t>
  </si>
  <si>
    <t>Reunião Ajure</t>
  </si>
  <si>
    <t>Revisão requisito 13 RH PRODERJ</t>
  </si>
  <si>
    <t>Ajuste documentação requisito 14 RH PRODERJ</t>
  </si>
  <si>
    <t xml:space="preserve">Revisão da tranferência dos requisitos para Azure </t>
  </si>
  <si>
    <t>Revisão da tranferência dos requisitos para Azure RH PRODERJ</t>
  </si>
  <si>
    <t>Estudo e revisão do material do requisito 15 RH PRODERJ</t>
  </si>
  <si>
    <t>Criação de Protótipo requisito 15 RH PRODERJ</t>
  </si>
  <si>
    <t>Reunião de Equipe Requisitos no Azure</t>
  </si>
  <si>
    <t>Ajuste de informações no Azure RH PRODERJ</t>
  </si>
  <si>
    <t>Coluna1</t>
  </si>
  <si>
    <t>Reunião Proderj - Alinhamento TO RUN</t>
  </si>
  <si>
    <t>Elaboração da Estimativa do Ponto de Função - GAIDE</t>
  </si>
  <si>
    <t>Ajuste Gestão de Associação de Serviços</t>
  </si>
  <si>
    <t>Ajuste protótipo Solicitação de Admissão de Novo Servidor</t>
  </si>
  <si>
    <t>Criação de gestão de Situações</t>
  </si>
  <si>
    <t>Protótipo tela Gestão de Situações</t>
  </si>
  <si>
    <t xml:space="preserve">Documentação de Consolidação </t>
  </si>
  <si>
    <t>Documentação de Consolidação  Documentação</t>
  </si>
  <si>
    <t>Protótipo listagem Gestão de Situações</t>
  </si>
  <si>
    <t>Revisão Material Detran-RJ Requisitos 1,2,3e 4</t>
  </si>
  <si>
    <t>checklist telas natural x Plano de trabalho</t>
  </si>
  <si>
    <t>Revisão Material Detran-RJ Requisito 5, 6 e 7</t>
  </si>
  <si>
    <t>Revisão Material Detran-RJ Requisito 8</t>
  </si>
  <si>
    <t>Criação de Protótipo tela Detran-RJ Requisito 8</t>
  </si>
  <si>
    <t>Criação de Protótipo listagem Detran-RJ Requisito 8</t>
  </si>
  <si>
    <t>Revisão Material Detran-RJ Requisito 10</t>
  </si>
  <si>
    <t>Criação de Protótipo listagem Detran-RJ Requisito 10</t>
  </si>
  <si>
    <t>Revisão Material Detran-RJ Requisito 11</t>
  </si>
  <si>
    <t>Criação de Protótipo listagem Detran-RJ Requisito 11</t>
  </si>
  <si>
    <t>Revisão Material Detran-RJ Requisito 15</t>
  </si>
  <si>
    <t>Criação de Protótipo listagem Detran-RJ Requisito 15</t>
  </si>
  <si>
    <t>Ajuste Protótipo tela Detran-RJ Requisito 15</t>
  </si>
  <si>
    <t>Revisão Material Detran-RJ Requisito 16</t>
  </si>
  <si>
    <t>Criação de Protótipo listagem Detran-RJ Requisito 16</t>
  </si>
  <si>
    <t>Revisão Material Detran-RJ Requisito 17</t>
  </si>
  <si>
    <t>Criação de Protótipo listagem Detran-RJ Requisito 17</t>
  </si>
  <si>
    <t>Criação Gestão de Críticas</t>
  </si>
  <si>
    <t>Criação de Protótipo tela  Detran-RJ Gestão Crítica</t>
  </si>
  <si>
    <t>Criação de Protótipo listagem Detran-RJ Gestão de Crítica</t>
  </si>
  <si>
    <t>Criação de Protótipo listagem Detran-RJ Gestão de finais de placas agendáveis</t>
  </si>
  <si>
    <t>Reunião acompanhamento DETRAN agendamento</t>
  </si>
  <si>
    <t>Revisão Material Detran-RJ Requisito 18</t>
  </si>
  <si>
    <t>Revisão Material Detran-RJ Requisito 19</t>
  </si>
  <si>
    <t>Revisão Material Detran-RJ Requisito 20</t>
  </si>
  <si>
    <t>Contagem de pontos</t>
  </si>
  <si>
    <t>Criação de documentação entregáveis Detran</t>
  </si>
  <si>
    <t>Criação Gestão de Município</t>
  </si>
  <si>
    <t>Criação de Protótipo tela  Detran-RJ Gestão de Município</t>
  </si>
  <si>
    <t>Criação de Protótipo listagem Detran-RJ Gestão de Município</t>
  </si>
  <si>
    <t>Criação Gestão de calendário da vistoria por final de placa</t>
  </si>
  <si>
    <t>Criação de Protótipo tela  Detran-RJ Gestão de  calendário da vistoria por final de placa</t>
  </si>
  <si>
    <t>Criação de Protótipo listagem Detran-RJ Gestão de calendário da vistoria por final de placa</t>
  </si>
  <si>
    <t>Reunião melhoria front end  site DETRAN</t>
  </si>
  <si>
    <t>Ajuste Protótipo tela Detran-RJ Gestão de calendário da vistoria por final de placa</t>
  </si>
  <si>
    <t>Reunião Agendamento Priorização DETRAN-RJ</t>
  </si>
  <si>
    <t xml:space="preserve">Reunião Agendamento Priorização </t>
  </si>
  <si>
    <t xml:space="preserve">Criação de Gestão de liberação de IPVA </t>
  </si>
  <si>
    <t xml:space="preserve">Gestão de liberação de IPVA </t>
  </si>
  <si>
    <t xml:space="preserve">Criação de Protótipo tela  Detran-RJ Gestão de liberação de IPVA </t>
  </si>
  <si>
    <t xml:space="preserve">Criação de Protótipo listagem Detran-RJ Gestão de liberação de IPVA </t>
  </si>
  <si>
    <t>Contagem de pontos DETRAN</t>
  </si>
  <si>
    <t>Criação de Gestão de situações por posto</t>
  </si>
  <si>
    <t>Criação de Protótipo tela  Detran-RJ Gestão de situações por posto</t>
  </si>
  <si>
    <t>Revisão de Gestão de situações por posto</t>
  </si>
  <si>
    <t>Criação de Protótipo listagem  Detran-RJ Gestão de situações por posto</t>
  </si>
  <si>
    <t xml:space="preserve">Contagem de pontos </t>
  </si>
  <si>
    <t>Conclusão de Gestão de situações por posto e lançamento no Azure</t>
  </si>
  <si>
    <t>Criação de Gestão de fila de atendimento por módulo de serviço</t>
  </si>
  <si>
    <t>Reunião Azure</t>
  </si>
  <si>
    <t>Criação de Protótipo tela  Detran-RJ Gestão de fila de atendimento por módulo de serviço</t>
  </si>
  <si>
    <t>Criação de Protótipo listagem Detran-RJ Gestão de fila de atendimento por módulo de serviço</t>
  </si>
  <si>
    <t>Reunião Carlos Eduardo AZURE</t>
  </si>
  <si>
    <t>Transferência de requisitos pro AZURE</t>
  </si>
  <si>
    <t>Reunião acompanhamento Agendamento</t>
  </si>
  <si>
    <t>Criação de Gestão de dias a frente</t>
  </si>
  <si>
    <t>Criação de Protótipo tela  Detran-RJ Gestão de dias a frente</t>
  </si>
  <si>
    <t>Criação de Protótipo listagem Detran-RJ Gestão de dias a frente</t>
  </si>
  <si>
    <t>Reunião Apresentação de Projeto</t>
  </si>
  <si>
    <t>Projetos Redmine</t>
  </si>
  <si>
    <t>Atividades
Redmine</t>
  </si>
  <si>
    <t>Clientes</t>
  </si>
  <si>
    <t>Projetos GAE</t>
  </si>
  <si>
    <t>Qtde Horas</t>
  </si>
  <si>
    <t>Dia da Semana</t>
  </si>
  <si>
    <t>Feriado</t>
  </si>
  <si>
    <t>TAREFA</t>
  </si>
  <si>
    <t>OS022 - Levantamento Macroprocesso Agendamento e Req.Iniciais</t>
  </si>
  <si>
    <t>Gestão</t>
  </si>
  <si>
    <t>CEDAE</t>
  </si>
  <si>
    <t>Quarta-Feira</t>
  </si>
  <si>
    <t>0134_RJ_PRODERJ_MANT_REDHAT_OS029</t>
  </si>
  <si>
    <t>XXXXX: Elaboração de documentação técnica e de usuário.infraestrutura para a construção de soluções.</t>
  </si>
  <si>
    <t>DATAPREV</t>
  </si>
  <si>
    <t>Quinta-Feira</t>
  </si>
  <si>
    <t>Desenvolvimento</t>
  </si>
  <si>
    <t>0001.3_RJ_EDS_SGQ</t>
  </si>
  <si>
    <t>Sexta-Feira</t>
  </si>
  <si>
    <t>Infraestrutura</t>
  </si>
  <si>
    <t>0085_RJ_EDS_INOVACAO</t>
  </si>
  <si>
    <t>Segunda-Feira</t>
  </si>
  <si>
    <t>Testes</t>
  </si>
  <si>
    <t>DPSP</t>
  </si>
  <si>
    <t>0093_BR_EDS_INTERNO</t>
  </si>
  <si>
    <t>Terça-Feira</t>
  </si>
  <si>
    <t>Treinamento</t>
  </si>
  <si>
    <t>EASYCAR</t>
  </si>
  <si>
    <t>0110_RJ_EDS_9K-27K-LGPD</t>
  </si>
  <si>
    <t>Auditoria</t>
  </si>
  <si>
    <t>EDS</t>
  </si>
  <si>
    <t>0119_BR_EDS_COMPLIANCE</t>
  </si>
  <si>
    <t>Execução</t>
  </si>
  <si>
    <t>GR1D</t>
  </si>
  <si>
    <t>0121_BR_EDS_GESTAO_ESFORCO</t>
  </si>
  <si>
    <t>Arquitetura</t>
  </si>
  <si>
    <t>IN.PACTO</t>
  </si>
  <si>
    <t>0136_BR_EDS_AMBIENTACAO</t>
  </si>
  <si>
    <t>Banco de Dados</t>
  </si>
  <si>
    <t>ITAIPU</t>
  </si>
  <si>
    <t>0151_RJ_EDS_ORIGAMI</t>
  </si>
  <si>
    <t>JUCERJA</t>
  </si>
  <si>
    <t>AUDITORIA DE QUALIDADE</t>
  </si>
  <si>
    <t>KNOLLA</t>
  </si>
  <si>
    <t>BU - INFRA - Governança</t>
  </si>
  <si>
    <t>MATRIX</t>
  </si>
  <si>
    <t>BU Professional Services</t>
  </si>
  <si>
    <t>MPRJ</t>
  </si>
  <si>
    <t>Pré-venda BUDE</t>
  </si>
  <si>
    <t>NUVETO</t>
  </si>
  <si>
    <t>Pré-venda BU Infra</t>
  </si>
  <si>
    <t>PCERJ</t>
  </si>
  <si>
    <t>Pré-venda BUPS</t>
  </si>
  <si>
    <t>RAIADROGASIL</t>
  </si>
  <si>
    <t>RENNER</t>
  </si>
  <si>
    <t>RIOPREVIDÊNCIA</t>
  </si>
  <si>
    <t>SEFAZ-RJ</t>
  </si>
  <si>
    <t>SEF-MG</t>
  </si>
  <si>
    <t>SERPRO</t>
  </si>
  <si>
    <t>SESA-CE</t>
  </si>
  <si>
    <t>SPPREV</t>
  </si>
  <si>
    <t>TRF5</t>
  </si>
  <si>
    <t>TRT2</t>
  </si>
  <si>
    <t>YARA BRASIL</t>
  </si>
  <si>
    <t>Nomes/Datas</t>
  </si>
  <si>
    <t>Elaboração de Calendário no FIGMA</t>
  </si>
  <si>
    <t>Início do curso de BDD - Java - DIO</t>
  </si>
  <si>
    <t>Estudo sobre Método de Priorização de Demandas - RICE e elaboração de apresentação sobre o tema</t>
  </si>
  <si>
    <t>Readequação da apresentação do método RICE</t>
  </si>
  <si>
    <t>Adequação da Matriz RASCI nos projetos em andamento</t>
  </si>
  <si>
    <t>Criação de atividades no Planner sobre Pessoal de Atendimento</t>
  </si>
  <si>
    <t>Lancado</t>
  </si>
  <si>
    <t>Não</t>
  </si>
  <si>
    <t>Lançamento dos requisitos para Azure</t>
  </si>
  <si>
    <t>Análise dos documentos recebidos pela Joice - APP Posto Digital</t>
  </si>
  <si>
    <t xml:space="preserve">Elaboração da planilha de acompanhamento dos entregáveis - APP Posto Digital </t>
  </si>
  <si>
    <t>Ajuste na planilha dos entregáveis - APP Posto Digital</t>
  </si>
  <si>
    <t>Elaboração de planilha de prioridade de requisitos APP Posto Digital</t>
  </si>
  <si>
    <t>Reunião de Acompanhamento APP Posto Digital</t>
  </si>
  <si>
    <t>Entendimento dos documentos do projeto APP Posto Digital</t>
  </si>
  <si>
    <t>Organização dos doscumentos do projeto APP Posto Digital no Novo Sharepoint</t>
  </si>
  <si>
    <t>Elaboração e revisão das perguntas para reunião com o cliente APP Posto Digital</t>
  </si>
  <si>
    <t>Ajustes nos requisitos APP Posto Digital</t>
  </si>
  <si>
    <t xml:space="preserve">Elaboração da ata de reunião APP Posto Digital </t>
  </si>
  <si>
    <t>Reunião com Bruno sobre demandas do projeto APP Posto Digital</t>
  </si>
  <si>
    <t>Leitura e arquivamento do documento de Log Uníco do Projeto APP Posto Digital</t>
  </si>
  <si>
    <t>Reunião com o Bruno sobre o projeto APP Posto Digital</t>
  </si>
  <si>
    <t>Reunião com o Bruno para alinhamento do projeto APP Posto Digital</t>
  </si>
  <si>
    <t>Reunião de acompanhamento do projeto App Posto Digital</t>
  </si>
  <si>
    <t>Elaboração de layout para apresentação do Log de Utilização do APP Posto Digital</t>
  </si>
  <si>
    <t>Análise dos documentos do projeto do DRM</t>
  </si>
  <si>
    <t>Análise dos documentos do processo SEPLAG</t>
  </si>
  <si>
    <t>Sim</t>
  </si>
  <si>
    <t>Continuação da análise dos documentos do Proderj para o processo da SEPLAG</t>
  </si>
  <si>
    <t>Elaboração da tabela de priorização dos requisitos do plano de trabalho 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</si>
</sst>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ED7D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2" fontId="0" fillId="0" borderId="0" xfId="0" applyNumberFormat="1"/>
    <xf numFmtId="165" fontId="9" fillId="0" borderId="0" xfId="1" applyNumberFormat="1" applyFont="1" applyAlignment="1">
      <alignment horizontal="center"/>
    </xf>
    <xf numFmtId="164" fontId="9" fillId="0" borderId="0" xfId="1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0" fontId="1" fillId="0" borderId="2" xfId="0" applyFont="1" applyBorder="1"/>
    <xf numFmtId="14" fontId="0" fillId="0" borderId="2" xfId="0" applyNumberFormat="1" applyBorder="1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9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2" xfId="0" applyBorder="1" applyAlignment="1">
      <alignment horizontal="center"/>
    </xf>
    <xf numFmtId="22" fontId="0" fillId="0" borderId="0" xfId="0" applyNumberFormat="1"/>
    <xf numFmtId="165" fontId="9" fillId="0" borderId="0" xfId="1" applyNumberFormat="1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49" fontId="8" fillId="0" borderId="0" xfId="2" applyNumberFormat="1" applyFont="1" applyAlignment="1">
      <alignment horizontal="center" vertical="center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9" fillId="7" borderId="3" xfId="1" applyNumberFormat="1" applyFont="1" applyFill="1" applyBorder="1" applyAlignment="1">
      <alignment horizontal="center"/>
    </xf>
    <xf numFmtId="164" fontId="9" fillId="7" borderId="4" xfId="0" applyNumberFormat="1" applyFont="1" applyFill="1" applyBorder="1" applyAlignment="1">
      <alignment horizontal="left"/>
    </xf>
    <xf numFmtId="0" fontId="9" fillId="7" borderId="3" xfId="0" applyFont="1" applyFill="1" applyBorder="1" applyAlignment="1">
      <alignment horizontal="center"/>
    </xf>
    <xf numFmtId="0" fontId="9" fillId="7" borderId="3" xfId="0" applyFont="1" applyFill="1" applyBorder="1"/>
    <xf numFmtId="14" fontId="9" fillId="7" borderId="3" xfId="0" applyNumberFormat="1" applyFont="1" applyFill="1" applyBorder="1" applyAlignment="1">
      <alignment horizontal="center"/>
    </xf>
    <xf numFmtId="0" fontId="9" fillId="7" borderId="5" xfId="0" applyFont="1" applyFill="1" applyBorder="1"/>
    <xf numFmtId="0" fontId="9" fillId="0" borderId="0" xfId="0" quotePrefix="1" applyFont="1"/>
    <xf numFmtId="0" fontId="9" fillId="8" borderId="3" xfId="0" applyFont="1" applyFill="1" applyBorder="1"/>
    <xf numFmtId="14" fontId="9" fillId="8" borderId="3" xfId="0" applyNumberFormat="1" applyFont="1" applyFill="1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164" fontId="9" fillId="8" borderId="3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9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</cellXfs>
  <cellStyles count="4">
    <cellStyle name="Hyperlink" xfId="3" xr:uid="{00000000-000B-0000-0000-000008000000}"/>
    <cellStyle name="Moeda" xfId="2" builtinId="4"/>
    <cellStyle name="Normal" xfId="0" builtinId="0"/>
    <cellStyle name="Vírgula" xfId="1" builtinId="3"/>
  </cellStyles>
  <dxfs count="52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0"/>
      </font>
      <fill>
        <patternFill>
          <bgColor rgb="FFC80000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9" formatCode="dd/mm/yy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0.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9" formatCode="dd/mm/yy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0.0"/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tremedigital.sharepoint.com/sites/0134_RJ_PRODERJ_BPM/Shared%20Documents/General/1.BPM/Feriados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RIADOS2022"/>
    </sheetNames>
    <sheetDataSet>
      <sheetData sheetId="0">
        <row r="1">
          <cell r="A1" t="str">
            <v>Data</v>
          </cell>
          <cell r="B1" t="str">
            <v>Data Extenso</v>
          </cell>
          <cell r="C1" t="str">
            <v>Data Fómula</v>
          </cell>
          <cell r="D1" t="str">
            <v>Dia Semana</v>
          </cell>
          <cell r="E1" t="str">
            <v>Nome Feriado</v>
          </cell>
        </row>
        <row r="2">
          <cell r="A2">
            <v>44562</v>
          </cell>
          <cell r="B2" t="str">
            <v>01 de Janeiro</v>
          </cell>
          <cell r="C2">
            <v>44562</v>
          </cell>
          <cell r="D2" t="str">
            <v>Sábado</v>
          </cell>
          <cell r="E2" t="str">
            <v>Confraternização Universal (Ano Novo)</v>
          </cell>
        </row>
        <row r="3">
          <cell r="A3">
            <v>44581</v>
          </cell>
          <cell r="B3" t="str">
            <v>20 de Janeiro</v>
          </cell>
          <cell r="C3">
            <v>44581</v>
          </cell>
          <cell r="D3" t="str">
            <v>5ª Feira</v>
          </cell>
          <cell r="E3" t="str">
            <v>Dia de São Sebastião</v>
          </cell>
        </row>
        <row r="4">
          <cell r="A4">
            <v>44621</v>
          </cell>
          <cell r="B4" t="str">
            <v>01 de Março</v>
          </cell>
          <cell r="C4">
            <v>44621</v>
          </cell>
          <cell r="D4" t="str">
            <v>3ª Feira</v>
          </cell>
          <cell r="E4" t="str">
            <v>Carnaval</v>
          </cell>
        </row>
        <row r="5">
          <cell r="A5">
            <v>44622</v>
          </cell>
          <cell r="B5" t="str">
            <v>02 de Março</v>
          </cell>
          <cell r="C5">
            <v>44622</v>
          </cell>
          <cell r="D5" t="str">
            <v>4ª Feira</v>
          </cell>
          <cell r="E5" t="str">
            <v>Quarta de Cinzas</v>
          </cell>
        </row>
        <row r="6">
          <cell r="A6">
            <v>44666</v>
          </cell>
          <cell r="B6" t="str">
            <v>15 de Abril</v>
          </cell>
          <cell r="C6">
            <v>44666</v>
          </cell>
          <cell r="D6" t="str">
            <v>Sexta</v>
          </cell>
          <cell r="E6" t="str">
            <v>Sexta-Feira Santa</v>
          </cell>
        </row>
        <row r="7">
          <cell r="A7">
            <v>44668</v>
          </cell>
          <cell r="B7" t="str">
            <v>17 de Abril</v>
          </cell>
          <cell r="C7">
            <v>44668</v>
          </cell>
          <cell r="D7" t="str">
            <v>Domingo</v>
          </cell>
          <cell r="E7" t="str">
            <v>Páscoa</v>
          </cell>
        </row>
        <row r="8">
          <cell r="A8">
            <v>44672</v>
          </cell>
          <cell r="B8" t="str">
            <v>21 de Abril</v>
          </cell>
          <cell r="C8">
            <v>44672</v>
          </cell>
          <cell r="D8" t="str">
            <v>5ª Feira</v>
          </cell>
          <cell r="E8" t="str">
            <v>Tiradentes</v>
          </cell>
        </row>
        <row r="9">
          <cell r="A9">
            <v>44674</v>
          </cell>
          <cell r="B9" t="str">
            <v>23 de Abril</v>
          </cell>
          <cell r="C9">
            <v>44674</v>
          </cell>
          <cell r="D9" t="str">
            <v>Sábado</v>
          </cell>
          <cell r="E9" t="str">
            <v>São Jorge</v>
          </cell>
        </row>
        <row r="10">
          <cell r="A10">
            <v>44682</v>
          </cell>
          <cell r="B10" t="str">
            <v>01 de Maio</v>
          </cell>
          <cell r="C10">
            <v>44682</v>
          </cell>
          <cell r="D10" t="str">
            <v>Domingo</v>
          </cell>
          <cell r="E10" t="str">
            <v>Dia do Trabalho</v>
          </cell>
        </row>
        <row r="11">
          <cell r="A11">
            <v>44728</v>
          </cell>
          <cell r="B11" t="str">
            <v>16 de Junho</v>
          </cell>
          <cell r="C11">
            <v>44728</v>
          </cell>
          <cell r="D11" t="str">
            <v>5ª Feira</v>
          </cell>
          <cell r="E11" t="str">
            <v>Corpus Christi</v>
          </cell>
        </row>
        <row r="12">
          <cell r="A12">
            <v>44811</v>
          </cell>
          <cell r="B12" t="str">
            <v>07 de Setembro</v>
          </cell>
          <cell r="C12">
            <v>44811</v>
          </cell>
          <cell r="D12" t="str">
            <v>4ª Feira</v>
          </cell>
          <cell r="E12" t="str">
            <v>Independência do Brasil</v>
          </cell>
        </row>
        <row r="13">
          <cell r="A13">
            <v>44846</v>
          </cell>
          <cell r="B13" t="str">
            <v>12 de Outubro</v>
          </cell>
          <cell r="C13">
            <v>44846</v>
          </cell>
          <cell r="D13" t="str">
            <v>4ª Feira</v>
          </cell>
          <cell r="E13" t="str">
            <v>Nossa Senhora de Aparecida</v>
          </cell>
        </row>
        <row r="14">
          <cell r="A14">
            <v>44867</v>
          </cell>
          <cell r="B14" t="str">
            <v>02 de Novembro</v>
          </cell>
          <cell r="C14">
            <v>44867</v>
          </cell>
          <cell r="D14" t="str">
            <v>4ª Feira</v>
          </cell>
          <cell r="E14" t="str">
            <v>Dia de Finados</v>
          </cell>
        </row>
        <row r="15">
          <cell r="A15">
            <v>44880</v>
          </cell>
          <cell r="B15" t="str">
            <v>15 de Novembro</v>
          </cell>
          <cell r="C15">
            <v>44880</v>
          </cell>
          <cell r="D15" t="str">
            <v>3ª Feira</v>
          </cell>
          <cell r="E15" t="str">
            <v>Proclamação da República</v>
          </cell>
        </row>
        <row r="16">
          <cell r="A16">
            <v>44885</v>
          </cell>
          <cell r="B16" t="str">
            <v>20 de Novembro</v>
          </cell>
          <cell r="C16">
            <v>44885</v>
          </cell>
          <cell r="D16" t="str">
            <v>Domingo</v>
          </cell>
          <cell r="E16" t="str">
            <v>Dia da Consciência Negra</v>
          </cell>
        </row>
        <row r="17">
          <cell r="A17">
            <v>44920</v>
          </cell>
          <cell r="B17" t="str">
            <v>25 de Dezembro</v>
          </cell>
          <cell r="C17">
            <v>44920</v>
          </cell>
          <cell r="D17" t="str">
            <v>Domingo</v>
          </cell>
          <cell r="E17" t="str">
            <v>Natal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61780975-B441-4819-8637-C3F268A41163}" autoFormatId="16" applyNumberFormats="0" applyBorderFormats="0" applyFontFormats="0" applyPatternFormats="0" applyAlignmentFormats="0" applyWidthHeightFormats="0">
  <queryTableRefresh nextId="10">
    <queryTableFields count="9">
      <queryTableField id="1" name="Projeto GAE" tableColumnId="1"/>
      <queryTableField id="2" name="Cliente" tableColumnId="2"/>
      <queryTableField id="3" name="Descrição" tableColumnId="3"/>
      <queryTableField id="4" name="Data" tableColumnId="4"/>
      <queryTableField id="5" name="Horas" tableColumnId="5"/>
      <queryTableField id="6" name="Comentário" tableColumnId="6"/>
      <queryTableField id="7" name="Atividade " tableColumnId="7"/>
      <queryTableField id="8" name="Tarefa" tableColumnId="8"/>
      <queryTableField id="9" name="No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388DB86-C9C8-4906-A9A1-103B4CF310DE}" autoFormatId="16" applyNumberFormats="0" applyBorderFormats="0" applyFontFormats="0" applyPatternFormats="0" applyAlignmentFormats="0" applyWidthHeightFormats="0">
  <queryTableRefresh nextId="10">
    <queryTableFields count="9">
      <queryTableField id="1" name="Projeto GAE" tableColumnId="1"/>
      <queryTableField id="2" name="Cliente" tableColumnId="2"/>
      <queryTableField id="3" name="Descrição" tableColumnId="3"/>
      <queryTableField id="4" name="Data" tableColumnId="4"/>
      <queryTableField id="5" name="Horas" tableColumnId="5"/>
      <queryTableField id="6" name="Comentário" tableColumnId="6"/>
      <queryTableField id="7" name="Atividade " tableColumnId="7"/>
      <queryTableField id="8" name="Tarefa" tableColumnId="8"/>
      <queryTableField id="9" name="Nom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348A44D6-2A5E-4152-A0A7-EE925C6A60D8}" autoFormatId="16" applyNumberFormats="0" applyBorderFormats="0" applyFontFormats="0" applyPatternFormats="0" applyAlignmentFormats="0" applyWidthHeightFormats="0">
  <queryTableRefresh nextId="10">
    <queryTableFields count="9">
      <queryTableField id="1" name="Projeto GAE" tableColumnId="1"/>
      <queryTableField id="2" name="Cliente" tableColumnId="2"/>
      <queryTableField id="3" name="Descrição" tableColumnId="3"/>
      <queryTableField id="4" name="Data" tableColumnId="4"/>
      <queryTableField id="5" name="Horas" tableColumnId="5"/>
      <queryTableField id="6" name="Comentário" tableColumnId="6"/>
      <queryTableField id="7" name="Atividade " tableColumnId="7"/>
      <queryTableField id="8" name="Tarefa" tableColumnId="8"/>
      <queryTableField id="9" name="No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CC4F7-8A0D-483B-AED8-151E543D4001}" name="ConsultaTabelaDeborah" displayName="ConsultaTabelaDeborah" ref="A1:I39" tableType="queryTable" totalsRowShown="0">
  <autoFilter ref="A1:I39" xr:uid="{C69CC4F7-8A0D-483B-AED8-151E543D4001}"/>
  <tableColumns count="9">
    <tableColumn id="1" xr3:uid="{0286747A-8BB3-4712-9678-DD823D411B7E}" uniqueName="1" name="Projeto GAE" queryTableFieldId="1" dataDxfId="51"/>
    <tableColumn id="2" xr3:uid="{D5181E54-E63D-4898-9DC3-CFAA495809F6}" uniqueName="2" name="Cliente" queryTableFieldId="2" dataDxfId="50"/>
    <tableColumn id="3" xr3:uid="{B257F5E4-A8A4-46D7-AF85-88A3CD4DF216}" uniqueName="3" name="Descrição" queryTableFieldId="3" dataDxfId="49"/>
    <tableColumn id="4" xr3:uid="{744748A0-2E5E-4B2D-97FB-1D5901F10560}" uniqueName="4" name="Data" queryTableFieldId="4" dataDxfId="48"/>
    <tableColumn id="5" xr3:uid="{2220B877-BE1F-434E-A807-542555B2E47E}" uniqueName="5" name="Horas" queryTableFieldId="5"/>
    <tableColumn id="6" xr3:uid="{9A7C01AC-C000-4791-B326-F1A1153C2B0D}" uniqueName="6" name="Comentário" queryTableFieldId="6"/>
    <tableColumn id="7" xr3:uid="{80924B52-8192-420E-B5DA-92BCC8D83B86}" uniqueName="7" name="Atividade " queryTableFieldId="7"/>
    <tableColumn id="8" xr3:uid="{7EE35568-B7FE-41A4-9232-FFD7C93E9167}" uniqueName="8" name="Tarefa" queryTableFieldId="8"/>
    <tableColumn id="9" xr3:uid="{D357E5D2-E3EA-4111-966B-82827A21DE63}" uniqueName="9" name="Nom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75651E-ECE6-4B7A-B872-6671F62CE3C6}" name="ConsultaTabelaBruno" displayName="ConsultaTabelaBruno" ref="A1:I44" tableType="queryTable" totalsRowShown="0">
  <autoFilter ref="A1:I44" xr:uid="{7F75651E-ECE6-4B7A-B872-6671F62CE3C6}"/>
  <tableColumns count="9">
    <tableColumn id="1" xr3:uid="{01F865E8-D4C1-4A55-9754-33531B10512E}" uniqueName="1" name="Projeto GAE" queryTableFieldId="1" dataDxfId="47"/>
    <tableColumn id="2" xr3:uid="{D0FFC995-F657-4ED0-8A7F-B93D9401BF68}" uniqueName="2" name="Cliente" queryTableFieldId="2" dataDxfId="46"/>
    <tableColumn id="3" xr3:uid="{505F87B1-981C-4122-9320-8F0DB03CE679}" uniqueName="3" name="Descrição" queryTableFieldId="3" dataDxfId="45"/>
    <tableColumn id="4" xr3:uid="{FE57160A-D631-4F9C-A4E4-5360757924CB}" uniqueName="4" name="Data" queryTableFieldId="4" dataDxfId="44"/>
    <tableColumn id="5" xr3:uid="{12F7ADC1-6A2F-424A-87DA-20BAE99517D3}" uniqueName="5" name="Horas" queryTableFieldId="5"/>
    <tableColumn id="6" xr3:uid="{C48EAB3E-2055-4DD9-9A75-7C8AAB6030E4}" uniqueName="6" name="Comentário" queryTableFieldId="6" dataDxfId="43"/>
    <tableColumn id="7" xr3:uid="{CA381CE9-D1AF-49F8-AABD-EAE3FC481E77}" uniqueName="7" name="Atividade " queryTableFieldId="7" dataDxfId="42"/>
    <tableColumn id="8" xr3:uid="{CB3B2F59-8432-47A8-A13D-6937E6E73850}" uniqueName="8" name="Tarefa" queryTableFieldId="8" dataDxfId="41"/>
    <tableColumn id="9" xr3:uid="{67828E00-164A-4873-8712-60432B785FEE}" uniqueName="9" name="Nome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F9A90C-7477-4F0B-A20D-09A196D22485}" name="TabelaAline" displayName="TabelaAline" ref="A1:I119" totalsRowShown="0" headerRowDxfId="40">
  <autoFilter ref="A1:I119" xr:uid="{89AD734D-D7E8-4907-AF90-2C10F1CC0C82}">
    <filterColumn colId="3">
      <filters>
        <dateGroupItem year="2022" month="6" day="13" dateTimeGrouping="day"/>
      </filters>
    </filterColumn>
  </autoFilter>
  <tableColumns count="9">
    <tableColumn id="8" xr3:uid="{82A4D679-F243-47DD-B731-53DB67D097B3}" name="Projeto GAE" dataDxfId="39"/>
    <tableColumn id="7" xr3:uid="{6FBA5A7D-AE1B-413A-8111-7FD6CD76D3A1}" name="Cliente" dataDxfId="38"/>
    <tableColumn id="9" xr3:uid="{983601A7-FCD3-4295-A759-F7EF1540597A}" name="Descrição"/>
    <tableColumn id="3" xr3:uid="{61EF710F-453E-4421-B163-C106E50E1B6C}" name="Data" dataDxfId="37"/>
    <tableColumn id="4" xr3:uid="{52848F86-1146-4F0B-94DF-A890740C2DC0}" name="Horas" dataDxfId="36" dataCellStyle="Vírgula"/>
    <tableColumn id="5" xr3:uid="{8ECCBB77-D9B3-4A5C-B224-8CAA868814DB}" name="Comentário" dataDxfId="35"/>
    <tableColumn id="6" xr3:uid="{DB4B64FE-7FF8-4091-A052-CE8836035679}" name="Atividade " dataDxfId="34"/>
    <tableColumn id="10" xr3:uid="{3755B6EE-478B-41A8-8F90-D0984B00A5F5}" name="Tarefa"/>
    <tableColumn id="1" xr3:uid="{5C5B7BE6-9BE9-4924-9651-03A937F4922A}" name="Lancado" dataDxfId="3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9EAEF3-536D-4EC7-9DC4-95FF850D1D2E}" name="TabelaBruno" displayName="TabelaBruno" ref="A1:H31" totalsRowShown="0" headerRowDxfId="32">
  <autoFilter ref="A1:H31" xr:uid="{89AD734D-D7E8-4907-AF90-2C10F1CC0C82}"/>
  <sortState xmlns:xlrd2="http://schemas.microsoft.com/office/spreadsheetml/2017/richdata2" ref="A2:H28">
    <sortCondition ref="D1:D28"/>
  </sortState>
  <tableColumns count="8">
    <tableColumn id="8" xr3:uid="{CF3CFBCF-F96F-4E8F-B52E-AF88322E2B44}" name="Projeto GAE" dataDxfId="31"/>
    <tableColumn id="7" xr3:uid="{866C02EA-9FCB-4365-9B69-01FF067D24C3}" name="Cliente" dataDxfId="30"/>
    <tableColumn id="9" xr3:uid="{1D2B8A68-E80D-46FD-BDFA-23CF6CA1AF85}" name="Descrição"/>
    <tableColumn id="3" xr3:uid="{73BFD1DF-E810-48B3-A80F-0864007382B1}" name="Data" dataDxfId="29"/>
    <tableColumn id="4" xr3:uid="{8376D59E-49D8-4DDD-A74A-A2998349F83C}" name="Horas" dataDxfId="28" dataCellStyle="Vírgula"/>
    <tableColumn id="5" xr3:uid="{98C201F5-3633-45E8-921C-82E37ACF6F4B}" name="Comentário" dataDxfId="27"/>
    <tableColumn id="6" xr3:uid="{7D702AED-BC05-437A-8204-11AF0BA8C80A}" name="Atividade " dataDxfId="26"/>
    <tableColumn id="10" xr3:uid="{A3729D39-419B-40E6-91CB-59D6A1899384}" name="Taref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786458-5AE9-42B1-87F1-B333D5B23F09}" name="TabelaDeborah" displayName="TabelaDeborah" ref="A1:H225" totalsRowShown="0" headerRowDxfId="25">
  <autoFilter ref="A1:H225" xr:uid="{89AD734D-D7E8-4907-AF90-2C10F1CC0C82}"/>
  <tableColumns count="8">
    <tableColumn id="8" xr3:uid="{083BA9D6-AA99-4AA1-8898-C94F88EA1B09}" name="Projeto GAE" dataDxfId="24"/>
    <tableColumn id="7" xr3:uid="{5FBE00C9-0A05-446A-AD39-3394248DF82B}" name="Cliente"/>
    <tableColumn id="9" xr3:uid="{FC21D0C3-BCEC-4D29-B380-6F3BF784216A}" name="Descrição"/>
    <tableColumn id="3" xr3:uid="{6FF64399-27C0-4353-9CBC-0FCD0E9A144D}" name="Data" dataDxfId="23"/>
    <tableColumn id="4" xr3:uid="{699AE9CE-7427-4A53-B474-B276F5173B6A}" name="Horas" dataDxfId="22" dataCellStyle="Vírgula"/>
    <tableColumn id="5" xr3:uid="{CC06393C-629F-40E5-9F1C-3C5DDB4347A3}" name="Comentário" dataDxfId="21"/>
    <tableColumn id="6" xr3:uid="{511E477A-0E17-4AAE-9CFD-6F41313E3E54}" name="Atividade " dataDxfId="20"/>
    <tableColumn id="10" xr3:uid="{3F4A1317-9047-458B-978D-5480D5DB1A66}" name="Taref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8D9E11-17FA-499A-A53C-8B8CB69CFB68}" name="TabelaFlavio" displayName="TabelaFlavio" ref="A1:H156" totalsRowShown="0" headerRowDxfId="19">
  <autoFilter ref="A1:H156" xr:uid="{89AD734D-D7E8-4907-AF90-2C10F1CC0C82}"/>
  <tableColumns count="8">
    <tableColumn id="8" xr3:uid="{BBE57579-2095-4DD2-AA06-F9656D8F5D2E}" name="Projeto GAE" dataDxfId="18"/>
    <tableColumn id="7" xr3:uid="{6322AC9B-C44E-4DA3-A5EA-62A72D40A01A}" name="Cliente"/>
    <tableColumn id="9" xr3:uid="{2FFEA435-7F0D-4C49-A3BA-0814E736B360}" name="Descrição"/>
    <tableColumn id="3" xr3:uid="{198E3615-0EBB-414C-AC52-D26909B3BE71}" name="Data" dataDxfId="17"/>
    <tableColumn id="4" xr3:uid="{53C2F183-469C-45F6-871B-AD764EDB2A9F}" name="Horas" dataDxfId="16" dataCellStyle="Vírgula"/>
    <tableColumn id="5" xr3:uid="{AB42314A-1F84-4F08-A06E-636D66DE5490}" name="Comentário" dataDxfId="15"/>
    <tableColumn id="6" xr3:uid="{0366FB44-03E3-4C5F-9D51-DE9F405D4495}" name="Atividade " dataDxfId="14"/>
    <tableColumn id="10" xr3:uid="{0B6CA701-2ADE-409B-A7B1-395BC0A07530}" name="Tarefa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35FC7D-09F9-4A37-9817-C2CE1B12059C}" name="TabelaMonica" displayName="TabelaMonica" ref="A1:H107" totalsRowShown="0" dataDxfId="13">
  <autoFilter ref="A1:H107" xr:uid="{89AD734D-D7E8-4907-AF90-2C10F1CC0C82}"/>
  <tableColumns count="8">
    <tableColumn id="8" xr3:uid="{FEAD9857-1923-479F-A06A-904C5E2965F0}" name="Projeto GAE" dataDxfId="12"/>
    <tableColumn id="7" xr3:uid="{7C13CEF5-FC9A-4F39-92F2-105AF14081DB}" name="Coluna1" dataDxfId="11"/>
    <tableColumn id="9" xr3:uid="{21F418C7-5021-42E2-B7EA-B3CB68EB3C91}" name="Descrição" dataDxfId="10"/>
    <tableColumn id="3" xr3:uid="{24C7C8A9-05F0-4D20-A6CC-2FC386706391}" name="Data" dataDxfId="9"/>
    <tableColumn id="4" xr3:uid="{6FFBE664-9F09-4AFF-A198-119ECA388860}" name="Horas" dataDxfId="8" dataCellStyle="Vírgula">
      <calculatedColumnFormula>IFERROR(VALUE(#REF!),"")</calculatedColumnFormula>
    </tableColumn>
    <tableColumn id="5" xr3:uid="{43D45284-9C47-4F12-9737-E5835CB53967}" name="Comentário" dataDxfId="7"/>
    <tableColumn id="6" xr3:uid="{6FD25892-2078-463E-A41B-4D54DA1822ED}" name="Atividade " dataDxfId="6"/>
    <tableColumn id="10" xr3:uid="{27D58D60-5FDC-4D66-B2DE-8368FB403C83}" name="Tarefa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017473-315B-47A5-B25D-5F607A3FA0B5}" name="Tudao" displayName="Tudao" ref="A1:I49" tableType="queryTable" totalsRowShown="0">
  <autoFilter ref="A1:I49" xr:uid="{7D017473-315B-47A5-B25D-5F607A3FA0B5}"/>
  <tableColumns count="9">
    <tableColumn id="1" xr3:uid="{DA8BAB2E-6974-4B8B-B5BA-2E385FAFBE68}" uniqueName="1" name="Projeto GAE" queryTableFieldId="1" dataDxfId="3"/>
    <tableColumn id="2" xr3:uid="{1D134918-C57D-427E-A540-AEA8377C860B}" uniqueName="2" name="Cliente" queryTableFieldId="2" dataDxfId="2"/>
    <tableColumn id="3" xr3:uid="{04B6A25A-56D2-481D-9DBD-BFC323CE67DC}" uniqueName="3" name="Descrição" queryTableFieldId="3" dataDxfId="1"/>
    <tableColumn id="4" xr3:uid="{65E17BEB-8D20-42F6-A584-AEFDC0FC6B6A}" uniqueName="4" name="Data" queryTableFieldId="4" dataDxfId="0"/>
    <tableColumn id="5" xr3:uid="{3CF4B4C6-3A2E-49A7-A50A-BFF5A94A57A0}" uniqueName="5" name="Horas" queryTableFieldId="5"/>
    <tableColumn id="6" xr3:uid="{14C2D4BD-C3DB-4438-A6E8-CA63D2484988}" uniqueName="6" name="Comentário" queryTableFieldId="6"/>
    <tableColumn id="7" xr3:uid="{81B77789-511E-4CC6-B2B3-99830958F94B}" uniqueName="7" name="Atividade " queryTableFieldId="7"/>
    <tableColumn id="8" xr3:uid="{DEBF8688-F64D-49A0-9D74-78FAB4C17671}" uniqueName="8" name="Tarefa" queryTableFieldId="8"/>
    <tableColumn id="9" xr3:uid="{63688E21-022D-4432-8458-5F0D20E20433}" uniqueName="9" name="Nom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D776-8170-460C-A0E3-2BEA2F22BD81}">
  <dimension ref="A1:X6"/>
  <sheetViews>
    <sheetView workbookViewId="0">
      <selection activeCell="C14" sqref="C14"/>
    </sheetView>
  </sheetViews>
  <sheetFormatPr defaultRowHeight="14.4" x14ac:dyDescent="0.3"/>
  <cols>
    <col min="1" max="1" width="16.33203125" customWidth="1"/>
    <col min="2" max="2" width="29.33203125" style="3" customWidth="1"/>
    <col min="3" max="3" width="21.88671875" style="3" customWidth="1"/>
    <col min="4" max="4" width="21.88671875" customWidth="1"/>
    <col min="5" max="5" width="3.33203125" customWidth="1"/>
    <col min="6" max="8" width="17" customWidth="1"/>
    <col min="9" max="11" width="18" customWidth="1"/>
    <col min="12" max="24" width="10.44140625" customWidth="1"/>
  </cols>
  <sheetData>
    <row r="1" spans="1:24" ht="18" x14ac:dyDescent="0.35">
      <c r="A1" s="17" t="s">
        <v>0</v>
      </c>
      <c r="B1" s="17" t="s">
        <v>1</v>
      </c>
      <c r="C1" s="18" t="s">
        <v>2</v>
      </c>
      <c r="D1" s="18" t="s">
        <v>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" x14ac:dyDescent="0.35">
      <c r="A2" s="19" t="s">
        <v>4</v>
      </c>
      <c r="B2" s="20">
        <f>SUM(Aline!E:E)</f>
        <v>168</v>
      </c>
      <c r="C2" s="20" t="str">
        <f>IF(B2&gt;0,IF(AND(
COUNTA(Aline!A:A)-1=COUNTA(Aline!B:B)-1,
COUNTA(Aline!A:A)-1=COUNTA(Aline!C:C)-1,
COUNTA(Aline!B:B)-1=COUNTA(Aline!C:C)-1),
"OK","AJUSTAR"),"AJUSTAR")</f>
        <v>OK</v>
      </c>
      <c r="D2" s="20" t="str">
        <f>IF(B2&gt;0,IF(AND(
COUNTA(Aline!F:F)-1=COUNTA(Aline!G:G)-1,
COUNTA(Aline!F:F)-1=COUNTA(Aline!H:H)-1,
COUNTA(Aline!G:G)-1=COUNTA(Aline!H:H)-1),
"OK","AJUSTAR"),"AJUSTAR")</f>
        <v>OK</v>
      </c>
      <c r="M2" s="29"/>
    </row>
    <row r="3" spans="1:24" ht="18" x14ac:dyDescent="0.35">
      <c r="A3" s="19" t="s">
        <v>5</v>
      </c>
      <c r="B3" s="20">
        <f>SUM(Bruno!E:E)</f>
        <v>0</v>
      </c>
      <c r="C3" s="20" t="str">
        <f>IF(B3&gt;0,IF(AND(
COUNTA(Bruno!A:A)-1=COUNTA(Bruno!B:B)-1,
COUNTA(Bruno!A:A)-1=COUNTA(Bruno!C:C)-1,
COUNTA(Bruno!B:B)-1=COUNTA(Bruno!C:C)-1),
"OK","AJUSTAR"),"AJUSTAR")</f>
        <v>AJUSTAR</v>
      </c>
      <c r="D3" s="20" t="str">
        <f>IF(B3&gt;0,IF(AND(
COUNTA(Bruno!F:F)-1=COUNTA(Bruno!G:G)-1,
COUNTA(Bruno!F:F)-1=COUNTA(Bruno!H:H)-1,
COUNTA(Bruno!G:G)-1=COUNTA(Bruno!H:H)-1),
"OK","AJUSTAR"),"AJUSTAR")</f>
        <v>AJUSTAR</v>
      </c>
    </row>
    <row r="4" spans="1:24" ht="18" x14ac:dyDescent="0.35">
      <c r="A4" s="19" t="s">
        <v>6</v>
      </c>
      <c r="B4" s="20">
        <f>SUM(Deborah!E:E)</f>
        <v>78</v>
      </c>
      <c r="C4" s="20" t="str">
        <f>IF(B4&gt;0,IF(AND(
COUNTA(Deborah!A:A)-1=COUNTA(Deborah!B:B)-1,
COUNTA(Deborah!A:A)-1=COUNTA(Deborah!C:C)-1,
COUNTA(Deborah!B:B)-1=COUNTA(Deborah!C:C)-1),
"OK","AJUSTAR"),"AJUSTAR")</f>
        <v>OK</v>
      </c>
      <c r="D4" s="20" t="str">
        <f>IF(B4&gt;0,IF(AND(
COUNTA(Deborah!F:F)-1=COUNTA(Deborah!G:G)-1,
COUNTA(Deborah!F:F)-1=COUNTA(Deborah!H:H)-1,
COUNTA(Deborah!G:G)-1=COUNTA(Deborah!H:H)-1),
"OK","AJUSTAR"),"AJUSTAR")</f>
        <v>OK</v>
      </c>
    </row>
    <row r="5" spans="1:24" ht="18" x14ac:dyDescent="0.35">
      <c r="A5" s="19" t="s">
        <v>7</v>
      </c>
      <c r="B5" s="20">
        <f>SUM(Flavio!E:E)</f>
        <v>168</v>
      </c>
      <c r="C5" s="20" t="str">
        <f>IF(B5&gt;0,IF(AND(
COUNTA(Flavio!A:A)-1=COUNTA(Flavio!B:B)-1,
COUNTA(Flavio!A:A)-1=COUNTA(Flavio!C:C)-1,
COUNTA(Flavio!B:B)-1=COUNTA(Flavio!C:C)-1),
"OK","AJUSTAR"),"AJUSTAR")</f>
        <v>OK</v>
      </c>
      <c r="D5" s="20" t="str">
        <f>IF(B5&gt;0,IF(AND(
COUNTA(Flavio!F:F)-1=COUNTA(Flavio!G:G)-1,
COUNTA(Flavio!F:F)-1=COUNTA(Flavio!H:H)-1,
COUNTA(Flavio!G:G)-1=COUNTA(Flavio!H:H)-1),
"OK","AJUSTAR"),"AJUSTAR")</f>
        <v>OK</v>
      </c>
    </row>
    <row r="6" spans="1:24" ht="18" x14ac:dyDescent="0.35">
      <c r="A6" s="19" t="s">
        <v>8</v>
      </c>
      <c r="B6" s="20">
        <f>SUM(Monica!E:E)</f>
        <v>170</v>
      </c>
      <c r="C6" s="20" t="str">
        <f>IF(B6&gt;0,IF(AND(
COUNTA(Monica!A:A)-1=COUNTA(Monica!B:B)-1,
COUNTA(Monica!A:A)-1=COUNTA(Monica!C:C)-1,
COUNTA(Monica!B:B)-1=COUNTA(Monica!C:C)-1),
"OK","AJUSTAR"),"AJUSTAR")</f>
        <v>AJUSTAR</v>
      </c>
      <c r="D6" s="20" t="str">
        <f>IF(B6&gt;0,IF(AND(
COUNTA(Monica!F:F)-1=COUNTA(Monica!G:G)-1,
COUNTA(Monica!F:F)-1=COUNTA(Monica!H:H)-1,
COUNTA(Monica!G:G)-1=COUNTA(Monica!H:H)-1),
"OK","AJUSTAR"),"AJUSTAR")</f>
        <v>AJUSTAR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E2C7-3127-4C77-A737-958D0F6132A8}">
  <dimension ref="A1:G27"/>
  <sheetViews>
    <sheetView workbookViewId="0">
      <selection activeCell="B22" sqref="B22"/>
    </sheetView>
  </sheetViews>
  <sheetFormatPr defaultRowHeight="14.4" x14ac:dyDescent="0.3"/>
  <cols>
    <col min="1" max="1" width="19.44140625" customWidth="1"/>
    <col min="2" max="6" width="21.6640625" style="35" customWidth="1"/>
  </cols>
  <sheetData>
    <row r="1" spans="1:7" x14ac:dyDescent="0.3">
      <c r="B1" s="35">
        <v>8</v>
      </c>
      <c r="C1" s="35">
        <v>8</v>
      </c>
      <c r="D1" s="35">
        <v>8</v>
      </c>
      <c r="E1" s="35">
        <v>8</v>
      </c>
      <c r="F1" s="35">
        <v>8</v>
      </c>
      <c r="G1" s="2"/>
    </row>
    <row r="2" spans="1:7" ht="18" x14ac:dyDescent="0.3">
      <c r="A2" s="33" t="s">
        <v>372</v>
      </c>
      <c r="B2" s="36" t="str">
        <f>"Aline: " &amp; TEXT(COUNTIF(B3:B20,"OK")/COUNTA($A$3:$A$20),"0,0 %")</f>
        <v>Aline: 100,0 %</v>
      </c>
      <c r="C2" s="36" t="str">
        <f>"Bruno: " &amp; TEXT(COUNTIF(C3:C20,"OK")/COUNTA($A$3:$A$20),"0,0 %")</f>
        <v>Bruno: 0,0 %</v>
      </c>
      <c r="D2" s="36" t="str">
        <f>"Deborah: " &amp; TEXT(COUNTIF(D3:D20,"OK")/COUNTA($A$3:$A$20),"0,0 %")</f>
        <v>Deborah: 50,0 %</v>
      </c>
      <c r="E2" s="36" t="str">
        <f>"Flavio: " &amp; TEXT(COUNTIF(E3:E20,"OK")/COUNTA($A$3:$A$20),"0,0 %")</f>
        <v>Flavio: 100,0 %</v>
      </c>
      <c r="F2" s="36" t="str">
        <f>"Monica: " &amp; TEXT(COUNTIF(F3:F20,"OK")/COUNTA($A$3:$A$20),"0,0 %")</f>
        <v>Monica: 100,0 %</v>
      </c>
    </row>
    <row r="3" spans="1:7" x14ac:dyDescent="0.3">
      <c r="A3" s="34">
        <v>44713</v>
      </c>
      <c r="B3" s="39" t="str">
        <f>IF($B$1-SUMIF(Aline!$D:$D,$A3,Aline!$E:$E)=0,"OK",SUMIF(Aline!$D:$D,$A3,Aline!$E:$E))</f>
        <v>OK</v>
      </c>
      <c r="C3" s="39">
        <f>IF($C$1-SUMIF(Bruno!$D:$D,$A3,Bruno!$E:$E)=0,"OK",SUMIF(Bruno!$D:$D,$A3,Bruno!$E:$E))</f>
        <v>0</v>
      </c>
      <c r="D3" s="39" t="str">
        <f>IF($D$1-SUMIF(Deborah!$D:$D,$A3,Deborah!$E:$E)=0,"OK",SUMIF(Deborah!$D:$D,$A3,Deborah!$E:$E))</f>
        <v>OK</v>
      </c>
      <c r="E3" s="39" t="str">
        <f>IF($E$1-SUMIF(Flavio!$D:$D,$A3,Flavio!$E:$E)=0,"OK",SUMIF(Flavio!$D:$D,$A3,Flavio!$E:$E))</f>
        <v>OK</v>
      </c>
      <c r="F3" s="39" t="str">
        <f>IF($F$1-SUMIF(Monica!$D:$D,$A3,Monica!$E:$E)=0,"OK",SUMIF(Monica!$D:$D,$A3,Monica!$E:$E))</f>
        <v>OK</v>
      </c>
    </row>
    <row r="4" spans="1:7" x14ac:dyDescent="0.3">
      <c r="A4" s="34">
        <v>44714</v>
      </c>
      <c r="B4" s="39" t="str">
        <f>IF($B$1-SUMIF(Aline!$D:$D,$A4,Aline!$E:$E)=0,"OK",SUMIF(Aline!$D:$D,$A4,Aline!$E:$E))</f>
        <v>OK</v>
      </c>
      <c r="C4" s="39">
        <f>IF($C$1-SUMIF(Bruno!$D:$D,$A4,Bruno!$E:$E)=0,"OK",SUMIF(Bruno!$D:$D,$A4,Bruno!$E:$E))</f>
        <v>0</v>
      </c>
      <c r="D4" s="39" t="str">
        <f>IF($D$1-SUMIF(Deborah!$D:$D,$A4,Deborah!$E:$E)=0,"OK",SUMIF(Deborah!$D:$D,$A4,Deborah!$E:$E))</f>
        <v>OK</v>
      </c>
      <c r="E4" s="39" t="str">
        <f>IF($E$1-SUMIF(Flavio!$D:$D,$A4,Flavio!$E:$E)=0,"OK",SUMIF(Flavio!$D:$D,$A4,Flavio!$E:$E))</f>
        <v>OK</v>
      </c>
      <c r="F4" s="39" t="str">
        <f>IF($F$1-SUMIF(Monica!$D:$D,$A4,Monica!$E:$E)=0,"OK",SUMIF(Monica!$D:$D,$A4,Monica!$E:$E))</f>
        <v>OK</v>
      </c>
    </row>
    <row r="5" spans="1:7" x14ac:dyDescent="0.3">
      <c r="A5" s="34">
        <v>44715</v>
      </c>
      <c r="B5" s="39" t="str">
        <f>IF($B$1-SUMIF(Aline!$D:$D,$A5,Aline!$E:$E)=0,"OK",SUMIF(Aline!$D:$D,$A5,Aline!$E:$E))</f>
        <v>OK</v>
      </c>
      <c r="C5" s="39">
        <f>IF($C$1-SUMIF(Bruno!$D:$D,$A5,Bruno!$E:$E)=0,"OK",SUMIF(Bruno!$D:$D,$A5,Bruno!$E:$E))</f>
        <v>0</v>
      </c>
      <c r="D5" s="39" t="str">
        <f>IF($D$1-SUMIF(Deborah!$D:$D,$A5,Deborah!$E:$E)=0,"OK",SUMIF(Deborah!$D:$D,$A5,Deborah!$E:$E))</f>
        <v>OK</v>
      </c>
      <c r="E5" s="39" t="str">
        <f>IF($E$1-SUMIF(Flavio!$D:$D,$A5,Flavio!$E:$E)=0,"OK",SUMIF(Flavio!$D:$D,$A5,Flavio!$E:$E))</f>
        <v>OK</v>
      </c>
      <c r="F5" s="39" t="str">
        <f>IF($F$1-SUMIF(Monica!$D:$D,$A5,Monica!$E:$E)=0,"OK",SUMIF(Monica!$D:$D,$A5,Monica!$E:$E))</f>
        <v>OK</v>
      </c>
    </row>
    <row r="6" spans="1:7" x14ac:dyDescent="0.3">
      <c r="A6" s="34">
        <v>44718</v>
      </c>
      <c r="B6" s="39" t="str">
        <f>IF($B$1-SUMIF(Aline!$D:$D,$A6,Aline!$E:$E)=0,"OK",SUMIF(Aline!$D:$D,$A6,Aline!$E:$E))</f>
        <v>OK</v>
      </c>
      <c r="C6" s="39">
        <f>IF($C$1-SUMIF(Bruno!$D:$D,$A6,Bruno!$E:$E)=0,"OK",SUMIF(Bruno!$D:$D,$A6,Bruno!$E:$E))</f>
        <v>0</v>
      </c>
      <c r="D6" s="39" t="str">
        <f>IF($D$1-SUMIF(Deborah!$D:$D,$A6,Deborah!$E:$E)=0,"OK",SUMIF(Deborah!$D:$D,$A6,Deborah!$E:$E))</f>
        <v>OK</v>
      </c>
      <c r="E6" s="39" t="str">
        <f>IF($E$1-SUMIF(Flavio!$D:$D,$A6,Flavio!$E:$E)=0,"OK",SUMIF(Flavio!$D:$D,$A6,Flavio!$E:$E))</f>
        <v>OK</v>
      </c>
      <c r="F6" s="39" t="str">
        <f>IF($F$1-SUMIF(Monica!$D:$D,$A6,Monica!$E:$E)=0,"OK",SUMIF(Monica!$D:$D,$A6,Monica!$E:$E))</f>
        <v>OK</v>
      </c>
    </row>
    <row r="7" spans="1:7" x14ac:dyDescent="0.3">
      <c r="A7" s="34">
        <v>44719</v>
      </c>
      <c r="B7" s="39" t="str">
        <f>IF($B$1-SUMIF(Aline!$D:$D,$A7,Aline!$E:$E)=0,"OK",SUMIF(Aline!$D:$D,$A7,Aline!$E:$E))</f>
        <v>OK</v>
      </c>
      <c r="C7" s="39">
        <f>IF($C$1-SUMIF(Bruno!$D:$D,$A7,Bruno!$E:$E)=0,"OK",SUMIF(Bruno!$D:$D,$A7,Bruno!$E:$E))</f>
        <v>0</v>
      </c>
      <c r="D7" s="39" t="str">
        <f>IF($D$1-SUMIF(Deborah!$D:$D,$A7,Deborah!$E:$E)=0,"OK",SUMIF(Deborah!$D:$D,$A7,Deborah!$E:$E))</f>
        <v>OK</v>
      </c>
      <c r="E7" s="39" t="str">
        <f>IF($E$1-SUMIF(Flavio!$D:$D,$A7,Flavio!$E:$E)=0,"OK",SUMIF(Flavio!$D:$D,$A7,Flavio!$E:$E))</f>
        <v>OK</v>
      </c>
      <c r="F7" s="39" t="str">
        <f>IF($F$1-SUMIF(Monica!$D:$D,$A7,Monica!$E:$E)=0,"OK",SUMIF(Monica!$D:$D,$A7,Monica!$E:$E))</f>
        <v>OK</v>
      </c>
    </row>
    <row r="8" spans="1:7" x14ac:dyDescent="0.3">
      <c r="A8" s="34">
        <v>44720</v>
      </c>
      <c r="B8" s="39" t="str">
        <f>IF($B$1-SUMIF(Aline!$D:$D,$A8,Aline!$E:$E)=0,"OK",SUMIF(Aline!$D:$D,$A8,Aline!$E:$E))</f>
        <v>OK</v>
      </c>
      <c r="C8" s="39">
        <f>IF($C$1-SUMIF(Bruno!$D:$D,$A8,Bruno!$E:$E)=0,"OK",SUMIF(Bruno!$D:$D,$A8,Bruno!$E:$E))</f>
        <v>0</v>
      </c>
      <c r="D8" s="39" t="str">
        <f>IF($D$1-SUMIF(Deborah!$D:$D,$A8,Deborah!$E:$E)=0,"OK",SUMIF(Deborah!$D:$D,$A8,Deborah!$E:$E))</f>
        <v>OK</v>
      </c>
      <c r="E8" s="39" t="str">
        <f>IF($E$1-SUMIF(Flavio!$D:$D,$A8,Flavio!$E:$E)=0,"OK",SUMIF(Flavio!$D:$D,$A8,Flavio!$E:$E))</f>
        <v>OK</v>
      </c>
      <c r="F8" s="39" t="str">
        <f>IF($F$1-SUMIF(Monica!$D:$D,$A8,Monica!$E:$E)=0,"OK",SUMIF(Monica!$D:$D,$A8,Monica!$E:$E))</f>
        <v>OK</v>
      </c>
    </row>
    <row r="9" spans="1:7" x14ac:dyDescent="0.3">
      <c r="A9" s="34">
        <v>44721</v>
      </c>
      <c r="B9" s="39" t="str">
        <f>IF($B$1-SUMIF(Aline!$D:$D,$A9,Aline!$E:$E)=0,"OK",SUMIF(Aline!$D:$D,$A9,Aline!$E:$E))</f>
        <v>OK</v>
      </c>
      <c r="C9" s="39">
        <f>IF($C$1-SUMIF(Bruno!$D:$D,$A9,Bruno!$E:$E)=0,"OK",SUMIF(Bruno!$D:$D,$A9,Bruno!$E:$E))</f>
        <v>0</v>
      </c>
      <c r="D9" s="39" t="str">
        <f>IF($D$1-SUMIF(Deborah!$D:$D,$A9,Deborah!$E:$E)=0,"OK",SUMIF(Deborah!$D:$D,$A9,Deborah!$E:$E))</f>
        <v>OK</v>
      </c>
      <c r="E9" s="39" t="str">
        <f>IF($E$1-SUMIF(Flavio!$D:$D,$A9,Flavio!$E:$E)=0,"OK",SUMIF(Flavio!$D:$D,$A9,Flavio!$E:$E))</f>
        <v>OK</v>
      </c>
      <c r="F9" s="39" t="str">
        <f>IF($F$1-SUMIF(Monica!$D:$D,$A9,Monica!$E:$E)=0,"OK",SUMIF(Monica!$D:$D,$A9,Monica!$E:$E))</f>
        <v>OK</v>
      </c>
    </row>
    <row r="10" spans="1:7" x14ac:dyDescent="0.3">
      <c r="A10" s="34">
        <v>44722</v>
      </c>
      <c r="B10" s="39" t="str">
        <f>IF($B$1-SUMIF(Aline!$D:$D,$A10,Aline!$E:$E)=0,"OK",SUMIF(Aline!$D:$D,$A10,Aline!$E:$E))</f>
        <v>OK</v>
      </c>
      <c r="C10" s="39">
        <f>IF($C$1-SUMIF(Bruno!$D:$D,$A10,Bruno!$E:$E)=0,"OK",SUMIF(Bruno!$D:$D,$A10,Bruno!$E:$E))</f>
        <v>0</v>
      </c>
      <c r="D10" s="39" t="str">
        <f>IF($D$1-SUMIF(Deborah!$D:$D,$A10,Deborah!$E:$E)=0,"OK",SUMIF(Deborah!$D:$D,$A10,Deborah!$E:$E))</f>
        <v>OK</v>
      </c>
      <c r="E10" s="39" t="str">
        <f>IF($E$1-SUMIF(Flavio!$D:$D,$A10,Flavio!$E:$E)=0,"OK",SUMIF(Flavio!$D:$D,$A10,Flavio!$E:$E))</f>
        <v>OK</v>
      </c>
      <c r="F10" s="39" t="str">
        <f>IF($F$1-SUMIF(Monica!$D:$D,$A10,Monica!$E:$E)=0,"OK",SUMIF(Monica!$D:$D,$A10,Monica!$E:$E))</f>
        <v>OK</v>
      </c>
    </row>
    <row r="11" spans="1:7" x14ac:dyDescent="0.3">
      <c r="A11" s="34">
        <v>44725</v>
      </c>
      <c r="B11" s="39" t="str">
        <f>IF($B$1-SUMIF(Aline!$D:$D,$A11,Aline!$E:$E)=0,"OK",SUMIF(Aline!$D:$D,$A11,Aline!$E:$E))</f>
        <v>OK</v>
      </c>
      <c r="C11" s="39">
        <f>IF($C$1-SUMIF(Bruno!$D:$D,$A11,Bruno!$E:$E)=0,"OK",SUMIF(Bruno!$D:$D,$A11,Bruno!$E:$E))</f>
        <v>0</v>
      </c>
      <c r="D11" s="39" t="str">
        <f>IF($D$1-SUMIF(Deborah!$D:$D,$A11,Deborah!$E:$E)=0,"OK",SUMIF(Deborah!$D:$D,$A11,Deborah!$E:$E))</f>
        <v>OK</v>
      </c>
      <c r="E11" s="39" t="str">
        <f>IF($E$1-SUMIF(Flavio!$D:$D,$A11,Flavio!$E:$E)=0,"OK",SUMIF(Flavio!$D:$D,$A11,Flavio!$E:$E))</f>
        <v>OK</v>
      </c>
      <c r="F11" s="39" t="str">
        <f>IF($F$1-SUMIF(Monica!$D:$D,$A11,Monica!$E:$E)=0,"OK",SUMIF(Monica!$D:$D,$A11,Monica!$E:$E))</f>
        <v>OK</v>
      </c>
    </row>
    <row r="12" spans="1:7" x14ac:dyDescent="0.3">
      <c r="A12" s="34">
        <v>44726</v>
      </c>
      <c r="B12" s="39" t="str">
        <f>IF($B$1-SUMIF(Aline!$D:$D,$A12,Aline!$E:$E)=0,"OK",SUMIF(Aline!$D:$D,$A12,Aline!$E:$E))</f>
        <v>OK</v>
      </c>
      <c r="C12" s="39">
        <f>IF($C$1-SUMIF(Bruno!$D:$D,$A12,Bruno!$E:$E)=0,"OK",SUMIF(Bruno!$D:$D,$A12,Bruno!$E:$E))</f>
        <v>0</v>
      </c>
      <c r="D12" s="39">
        <f>IF($D$1-SUMIF(Deborah!$D:$D,$A12,Deborah!$E:$E)=0,"OK",SUMIF(Deborah!$D:$D,$A12,Deborah!$E:$E))</f>
        <v>6</v>
      </c>
      <c r="E12" s="39" t="str">
        <f>IF($E$1-SUMIF(Flavio!$D:$D,$A12,Flavio!$E:$E)=0,"OK",SUMIF(Flavio!$D:$D,$A12,Flavio!$E:$E))</f>
        <v>OK</v>
      </c>
      <c r="F12" s="39" t="str">
        <f>IF($F$1-SUMIF(Monica!$D:$D,$A12,Monica!$E:$E)=0,"OK",SUMIF(Monica!$D:$D,$A12,Monica!$E:$E))</f>
        <v>OK</v>
      </c>
    </row>
    <row r="13" spans="1:7" x14ac:dyDescent="0.3">
      <c r="A13" s="34">
        <v>44727</v>
      </c>
      <c r="B13" s="39" t="str">
        <f>IF($B$1-SUMIF(Aline!$D:$D,$A13,Aline!$E:$E)=0,"OK",SUMIF(Aline!$D:$D,$A13,Aline!$E:$E))</f>
        <v>OK</v>
      </c>
      <c r="C13" s="39">
        <f>IF($C$1-SUMIF(Bruno!$D:$D,$A13,Bruno!$E:$E)=0,"OK",SUMIF(Bruno!$D:$D,$A13,Bruno!$E:$E))</f>
        <v>0</v>
      </c>
      <c r="D13" s="39">
        <f>IF($D$1-SUMIF(Deborah!$D:$D,$A13,Deborah!$E:$E)=0,"OK",SUMIF(Deborah!$D:$D,$A13,Deborah!$E:$E))</f>
        <v>0</v>
      </c>
      <c r="E13" s="39" t="str">
        <f>IF($E$1-SUMIF(Flavio!$D:$D,$A13,Flavio!$E:$E)=0,"OK",SUMIF(Flavio!$D:$D,$A13,Flavio!$E:$E))</f>
        <v>OK</v>
      </c>
      <c r="F13" s="39" t="str">
        <f>IF($F$1-SUMIF(Monica!$D:$D,$A13,Monica!$E:$E)=0,"OK",SUMIF(Monica!$D:$D,$A13,Monica!$E:$E))</f>
        <v>OK</v>
      </c>
    </row>
    <row r="14" spans="1:7" x14ac:dyDescent="0.3">
      <c r="A14" s="34">
        <v>44729</v>
      </c>
      <c r="B14" s="39" t="str">
        <f>IF($B$1-SUMIF(Aline!$D:$D,$A14,Aline!$E:$E)=0,"OK",SUMIF(Aline!$D:$D,$A14,Aline!$E:$E))</f>
        <v>OK</v>
      </c>
      <c r="C14" s="39">
        <f>IF($C$1-SUMIF(Bruno!$D:$D,$A14,Bruno!$E:$E)=0,"OK",SUMIF(Bruno!$D:$D,$A14,Bruno!$E:$E))</f>
        <v>0</v>
      </c>
      <c r="D14" s="39">
        <f>IF($D$1-SUMIF(Deborah!$D:$D,$A14,Deborah!$E:$E)=0,"OK",SUMIF(Deborah!$D:$D,$A14,Deborah!$E:$E))</f>
        <v>0</v>
      </c>
      <c r="E14" s="39" t="str">
        <f>IF($E$1-SUMIF(Flavio!$D:$D,$A14,Flavio!$E:$E)=0,"OK",SUMIF(Flavio!$D:$D,$A14,Flavio!$E:$E))</f>
        <v>OK</v>
      </c>
      <c r="F14" s="39" t="str">
        <f>IF($F$1-SUMIF(Monica!$D:$D,$A14,Monica!$E:$E)=0,"OK",SUMIF(Monica!$D:$D,$A14,Monica!$E:$E))</f>
        <v>OK</v>
      </c>
    </row>
    <row r="15" spans="1:7" x14ac:dyDescent="0.3">
      <c r="A15" s="34">
        <v>44732</v>
      </c>
      <c r="B15" s="39" t="str">
        <f>IF($B$1-SUMIF(Aline!$D:$D,$A15,Aline!$E:$E)=0,"OK",SUMIF(Aline!$D:$D,$A15,Aline!$E:$E))</f>
        <v>OK</v>
      </c>
      <c r="C15" s="39">
        <f>IF($C$1-SUMIF(Bruno!$D:$D,$A15,Bruno!$E:$E)=0,"OK",SUMIF(Bruno!$D:$D,$A15,Bruno!$E:$E))</f>
        <v>0</v>
      </c>
      <c r="D15" s="39">
        <f>IF($D$1-SUMIF(Deborah!$D:$D,$A15,Deborah!$E:$E)=0,"OK",SUMIF(Deborah!$D:$D,$A15,Deborah!$E:$E))</f>
        <v>0</v>
      </c>
      <c r="E15" s="39" t="str">
        <f>IF($E$1-SUMIF(Flavio!$D:$D,$A15,Flavio!$E:$E)=0,"OK",SUMIF(Flavio!$D:$D,$A15,Flavio!$E:$E))</f>
        <v>OK</v>
      </c>
      <c r="F15" s="39" t="str">
        <f>IF($F$1-SUMIF(Monica!$D:$D,$A15,Monica!$E:$E)=0,"OK",SUMIF(Monica!$D:$D,$A15,Monica!$E:$E))</f>
        <v>OK</v>
      </c>
    </row>
    <row r="16" spans="1:7" x14ac:dyDescent="0.3">
      <c r="A16" s="34">
        <v>44733</v>
      </c>
      <c r="B16" s="39" t="str">
        <f>IF($B$1-SUMIF(Aline!$D:$D,$A16,Aline!$E:$E)=0,"OK",SUMIF(Aline!$D:$D,$A16,Aline!$E:$E))</f>
        <v>OK</v>
      </c>
      <c r="C16" s="39">
        <f>IF($C$1-SUMIF(Bruno!$D:$D,$A16,Bruno!$E:$E)=0,"OK",SUMIF(Bruno!$D:$D,$A16,Bruno!$E:$E))</f>
        <v>0</v>
      </c>
      <c r="D16" s="39">
        <f>IF($D$1-SUMIF(Deborah!$D:$D,$A16,Deborah!$E:$E)=0,"OK",SUMIF(Deborah!$D:$D,$A16,Deborah!$E:$E))</f>
        <v>0</v>
      </c>
      <c r="E16" s="39" t="str">
        <f>IF($E$1-SUMIF(Flavio!$D:$D,$A16,Flavio!$E:$E)=0,"OK",SUMIF(Flavio!$D:$D,$A16,Flavio!$E:$E))</f>
        <v>OK</v>
      </c>
      <c r="F16" s="39" t="str">
        <f>IF($F$1-SUMIF(Monica!$D:$D,$A16,Monica!$E:$E)=0,"OK",SUMIF(Monica!$D:$D,$A16,Monica!$E:$E))</f>
        <v>OK</v>
      </c>
    </row>
    <row r="17" spans="1:6" x14ac:dyDescent="0.3">
      <c r="A17" s="34">
        <v>44734</v>
      </c>
      <c r="B17" s="39" t="str">
        <f>IF($B$1-SUMIF(Aline!$D:$D,$A17,Aline!$E:$E)=0,"OK",SUMIF(Aline!$D:$D,$A17,Aline!$E:$E))</f>
        <v>OK</v>
      </c>
      <c r="C17" s="39">
        <f>IF($C$1-SUMIF(Bruno!$D:$D,$A17,Bruno!$E:$E)=0,"OK",SUMIF(Bruno!$D:$D,$A17,Bruno!$E:$E))</f>
        <v>0</v>
      </c>
      <c r="D17" s="39">
        <f>IF($D$1-SUMIF(Deborah!$D:$D,$A17,Deborah!$E:$E)=0,"OK",SUMIF(Deborah!$D:$D,$A17,Deborah!$E:$E))</f>
        <v>0</v>
      </c>
      <c r="E17" s="39" t="str">
        <f>IF($E$1-SUMIF(Flavio!$D:$D,$A17,Flavio!$E:$E)=0,"OK",SUMIF(Flavio!$D:$D,$A17,Flavio!$E:$E))</f>
        <v>OK</v>
      </c>
      <c r="F17" s="39" t="str">
        <f>IF($F$1-SUMIF(Monica!$D:$D,$A17,Monica!$E:$E)=0,"OK",SUMIF(Monica!$D:$D,$A17,Monica!$E:$E))</f>
        <v>OK</v>
      </c>
    </row>
    <row r="18" spans="1:6" x14ac:dyDescent="0.3">
      <c r="A18" s="34">
        <v>44735</v>
      </c>
      <c r="B18" s="39" t="str">
        <f>IF($B$1-SUMIF(Aline!$D:$D,$A18,Aline!$E:$E)=0,"OK",SUMIF(Aline!$D:$D,$A18,Aline!$E:$E))</f>
        <v>OK</v>
      </c>
      <c r="C18" s="39">
        <f>IF($C$1-SUMIF(Bruno!$D:$D,$A18,Bruno!$E:$E)=0,"OK",SUMIF(Bruno!$D:$D,$A18,Bruno!$E:$E))</f>
        <v>0</v>
      </c>
      <c r="D18" s="39">
        <f>IF($D$1-SUMIF(Deborah!$D:$D,$A18,Deborah!$E:$E)=0,"OK",SUMIF(Deborah!$D:$D,$A18,Deborah!$E:$E))</f>
        <v>0</v>
      </c>
      <c r="E18" s="39" t="str">
        <f>IF($E$1-SUMIF(Flavio!$D:$D,$A18,Flavio!$E:$E)=0,"OK",SUMIF(Flavio!$D:$D,$A18,Flavio!$E:$E))</f>
        <v>OK</v>
      </c>
      <c r="F18" s="39" t="str">
        <f>IF($F$1-SUMIF(Monica!$D:$D,$A18,Monica!$E:$E)=0,"OK",SUMIF(Monica!$D:$D,$A18,Monica!$E:$E))</f>
        <v>OK</v>
      </c>
    </row>
    <row r="19" spans="1:6" x14ac:dyDescent="0.3">
      <c r="A19" s="34">
        <v>44736</v>
      </c>
      <c r="B19" s="39" t="str">
        <f>IF($B$1-SUMIF(Aline!$D:$D,$A19,Aline!$E:$E)=0,"OK",SUMIF(Aline!$D:$D,$A19,Aline!$E:$E))</f>
        <v>OK</v>
      </c>
      <c r="C19" s="39">
        <f>IF($C$1-SUMIF(Bruno!$D:$D,$A19,Bruno!$E:$E)=0,"OK",SUMIF(Bruno!$D:$D,$A19,Bruno!$E:$E))</f>
        <v>0</v>
      </c>
      <c r="D19" s="39">
        <f>IF($D$1-SUMIF(Deborah!$D:$D,$A19,Deborah!$E:$E)=0,"OK",SUMIF(Deborah!$D:$D,$A19,Deborah!$E:$E))</f>
        <v>0</v>
      </c>
      <c r="E19" s="39" t="str">
        <f>IF($E$1-SUMIF(Flavio!$D:$D,$A19,Flavio!$E:$E)=0,"OK",SUMIF(Flavio!$D:$D,$A19,Flavio!$E:$E))</f>
        <v>OK</v>
      </c>
      <c r="F19" s="39" t="str">
        <f>IF($F$1-SUMIF(Monica!$D:$D,$A19,Monica!$E:$E)=0,"OK",SUMIF(Monica!$D:$D,$A19,Monica!$E:$E))</f>
        <v>OK</v>
      </c>
    </row>
    <row r="20" spans="1:6" x14ac:dyDescent="0.3">
      <c r="A20" s="34">
        <v>44739</v>
      </c>
      <c r="B20" s="39" t="str">
        <f>IF($B$1-SUMIF(Aline!$D:$D,$A20,Aline!$E:$E)=0,"OK",SUMIF(Aline!$D:$D,$A20,Aline!$E:$E))</f>
        <v>OK</v>
      </c>
      <c r="C20" s="39">
        <f>IF($C$1-SUMIF(Bruno!$D:$D,$A20,Bruno!$E:$E)=0,"OK",SUMIF(Bruno!$D:$D,$A20,Bruno!$E:$E))</f>
        <v>0</v>
      </c>
      <c r="D20" s="39">
        <f>IF($D$1-SUMIF(Deborah!$D:$D,$A20,Deborah!$E:$E)=0,"OK",SUMIF(Deborah!$D:$D,$A20,Deborah!$E:$E))</f>
        <v>0</v>
      </c>
      <c r="E20" s="39" t="str">
        <f>IF($E$1-SUMIF(Flavio!$D:$D,$A20,Flavio!$E:$E)=0,"OK",SUMIF(Flavio!$D:$D,$A20,Flavio!$E:$E))</f>
        <v>OK</v>
      </c>
      <c r="F20" s="39" t="str">
        <f>IF($F$1-SUMIF(Monica!$D:$D,$A20,Monica!$E:$E)=0,"OK",SUMIF(Monica!$D:$D,$A20,Monica!$E:$E))</f>
        <v>OK</v>
      </c>
    </row>
    <row r="21" spans="1:6" x14ac:dyDescent="0.3">
      <c r="A21" s="34">
        <v>44740</v>
      </c>
      <c r="B21" s="39" t="str">
        <f>IF($B$1-SUMIF(Aline!$D:$D,$A21,Aline!$E:$E)=0,"OK",SUMIF(Aline!$D:$D,$A21,Aline!$E:$E))</f>
        <v>OK</v>
      </c>
      <c r="C21" s="39">
        <f>IF($C$1-SUMIF(Bruno!$D:$D,$A21,Bruno!$E:$E)=0,"OK",SUMIF(Bruno!$D:$D,$A21,Bruno!$E:$E))</f>
        <v>0</v>
      </c>
      <c r="D21" s="39">
        <f>IF($D$1-SUMIF(Deborah!$D:$D,$A21,Deborah!$E:$E)=0,"OK",SUMIF(Deborah!$D:$D,$A21,Deborah!$E:$E))</f>
        <v>0</v>
      </c>
      <c r="E21" s="39" t="str">
        <f>IF($E$1-SUMIF(Flavio!$D:$D,$A21,Flavio!$E:$E)=0,"OK",SUMIF(Flavio!$D:$D,$A21,Flavio!$E:$E))</f>
        <v>OK</v>
      </c>
      <c r="F21" s="39" t="str">
        <f>IF($F$1-SUMIF(Monica!$D:$D,$A21,Monica!$E:$E)=0,"OK",SUMIF(Monica!$D:$D,$A21,Monica!$E:$E))</f>
        <v>OK</v>
      </c>
    </row>
    <row r="22" spans="1:6" x14ac:dyDescent="0.3">
      <c r="A22" s="34">
        <v>44741</v>
      </c>
      <c r="B22" s="39" t="str">
        <f>IF($B$1-SUMIF(Aline!$D:$D,$A22,Aline!$E:$E)=0,"OK",SUMIF(Aline!$D:$D,$A22,Aline!$E:$E))</f>
        <v>OK</v>
      </c>
      <c r="C22" s="39">
        <f>IF($C$1-SUMIF(Bruno!$D:$D,$A22,Bruno!$E:$E)=0,"OK",SUMIF(Bruno!$D:$D,$A22,Bruno!$E:$E))</f>
        <v>0</v>
      </c>
      <c r="D22" s="39">
        <f>IF($D$1-SUMIF(Deborah!$D:$D,$A22,Deborah!$E:$E)=0,"OK",SUMIF(Deborah!$D:$D,$A22,Deborah!$E:$E))</f>
        <v>0</v>
      </c>
      <c r="E22" s="39" t="str">
        <f>IF($E$1-SUMIF(Flavio!$D:$D,$A22,Flavio!$E:$E)=0,"OK",SUMIF(Flavio!$D:$D,$A22,Flavio!$E:$E))</f>
        <v>OK</v>
      </c>
      <c r="F22" s="39" t="str">
        <f>IF($F$1-SUMIF(Monica!$D:$D,$A22,Monica!$E:$E)=0,"OK",SUMIF(Monica!$D:$D,$A22,Monica!$E:$E))</f>
        <v>OK</v>
      </c>
    </row>
    <row r="23" spans="1:6" x14ac:dyDescent="0.3">
      <c r="A23" s="34">
        <v>44742</v>
      </c>
      <c r="B23" s="39" t="str">
        <f>IF($B$1-SUMIF(Aline!$D:$D,$A23,Aline!$E:$E)=0,"OK",SUMIF(Aline!$D:$D,$A23,Aline!$E:$E))</f>
        <v>OK</v>
      </c>
      <c r="C23" s="39">
        <f>IF($C$1-SUMIF(Bruno!$D:$D,$A23,Bruno!$E:$E)=0,"OK",SUMIF(Bruno!$D:$D,$A23,Bruno!$E:$E))</f>
        <v>0</v>
      </c>
      <c r="D23" s="39">
        <f>IF($D$1-SUMIF(Deborah!$D:$D,$A23,Deborah!$E:$E)=0,"OK",SUMIF(Deborah!$D:$D,$A23,Deborah!$E:$E))</f>
        <v>0</v>
      </c>
      <c r="E23" s="39" t="str">
        <f>IF($E$1-SUMIF(Flavio!$D:$D,$A23,Flavio!$E:$E)=0,"OK",SUMIF(Flavio!$D:$D,$A23,Flavio!$E:$E))</f>
        <v>OK</v>
      </c>
      <c r="F23" s="39" t="str">
        <f>IF($F$1-SUMIF(Monica!$D:$D,$A23,Monica!$E:$E)=0,"OK",SUMIF(Monica!$D:$D,$A23,Monica!$E:$E))</f>
        <v>OK</v>
      </c>
    </row>
    <row r="24" spans="1:6" x14ac:dyDescent="0.3">
      <c r="A24" s="34"/>
      <c r="B24" s="39">
        <f>IF($B$1-SUMIF(Aline!$D:$D,$A24,Aline!$E:$E)=0,"OK",SUMIF(Aline!$D:$D,$A24,Aline!$E:$E))</f>
        <v>0</v>
      </c>
      <c r="C24" s="39">
        <f>IF($C$1-SUMIF(Bruno!$D:$D,$A24,Bruno!$E:$E)=0,"OK",SUMIF(Bruno!$D:$D,$A24,Bruno!$E:$E))</f>
        <v>0</v>
      </c>
      <c r="D24" s="39">
        <f>IF($D$1-SUMIF(Deborah!$D:$D,$A24,Deborah!$E:$E)=0,"OK",SUMIF(Deborah!$D:$D,$A24,Deborah!$E:$E))</f>
        <v>0</v>
      </c>
      <c r="E24" s="39">
        <f>IF($E$1-SUMIF(Flavio!$D:$D,$A24,Flavio!$E:$E)=0,"OK",SUMIF(Flavio!$D:$D,$A24,Flavio!$E:$E))</f>
        <v>0</v>
      </c>
      <c r="F24" s="39">
        <f>IF($F$1-SUMIF(Monica!$D:$D,$A24,Monica!$E:$E)=0,"OK",SUMIF(Monica!$D:$D,$A24,Monica!$E:$E))</f>
        <v>0</v>
      </c>
    </row>
    <row r="25" spans="1:6" x14ac:dyDescent="0.3">
      <c r="B25" s="39">
        <f>IF($B$1-SUMIF(Aline!$D:$D,$A25,Aline!$E:$E)=0,"OK",SUMIF(Aline!$D:$D,$A25,Aline!$E:$E))</f>
        <v>0</v>
      </c>
      <c r="C25" s="39">
        <f>IF($C$1-SUMIF(Bruno!$D:$D,$A25,Bruno!$E:$E)=0,"OK",SUMIF(Bruno!$D:$D,$A25,Bruno!$E:$E))</f>
        <v>0</v>
      </c>
      <c r="D25" s="39">
        <f>IF($D$1-SUMIF(Deborah!$D:$D,$A25,Deborah!$E:$E)=0,"OK",SUMIF(Deborah!$D:$D,$A25,Deborah!$E:$E))</f>
        <v>0</v>
      </c>
      <c r="E25" s="39">
        <f>IF($E$1-SUMIF(Flavio!$D:$D,$A25,Flavio!$E:$E)=0,"OK",SUMIF(Flavio!$D:$D,$A25,Flavio!$E:$E))</f>
        <v>0</v>
      </c>
      <c r="F25" s="39">
        <f>IF($F$1-SUMIF(Monica!$D:$D,$A25,Monica!$E:$E)=0,"OK",SUMIF(Monica!$D:$D,$A25,Monica!$E:$E))</f>
        <v>0</v>
      </c>
    </row>
    <row r="26" spans="1:6" x14ac:dyDescent="0.3">
      <c r="B26" s="39">
        <f>IF($B$1-SUMIF(Aline!$D:$D,$A26,Aline!$E:$E)=0,"OK",SUMIF(Aline!$D:$D,$A26,Aline!$E:$E))</f>
        <v>0</v>
      </c>
      <c r="C26" s="39">
        <f>IF($C$1-SUMIF(Bruno!$D:$D,$A26,Bruno!$E:$E)=0,"OK",SUMIF(Bruno!$D:$D,$A26,Bruno!$E:$E))</f>
        <v>0</v>
      </c>
      <c r="D26" s="39">
        <f>IF($D$1-SUMIF(Deborah!$D:$D,$A26,Deborah!$E:$E)=0,"OK",SUMIF(Deborah!$D:$D,$A26,Deborah!$E:$E))</f>
        <v>0</v>
      </c>
      <c r="E26" s="39">
        <f>IF($E$1-SUMIF(Flavio!$D:$D,$A26,Flavio!$E:$E)=0,"OK",SUMIF(Flavio!$D:$D,$A26,Flavio!$E:$E))</f>
        <v>0</v>
      </c>
      <c r="F26" s="39">
        <f>IF($F$1-SUMIF(Monica!$D:$D,$A26,Monica!$E:$E)=0,"OK",SUMIF(Monica!$D:$D,$A26,Monica!$E:$E))</f>
        <v>0</v>
      </c>
    </row>
    <row r="27" spans="1:6" x14ac:dyDescent="0.3">
      <c r="B27" s="39">
        <f>IF($B$1-SUMIF(Aline!$D:$D,$A27,Aline!$E:$E)=0,"OK",SUMIF(Aline!$D:$D,$A27,Aline!$E:$E))</f>
        <v>0</v>
      </c>
      <c r="C27" s="39">
        <f>IF($C$1-SUMIF(Bruno!$D:$D,$A27,Bruno!$E:$E)=0,"OK",SUMIF(Bruno!$D:$D,$A27,Bruno!$E:$E))</f>
        <v>0</v>
      </c>
      <c r="D27" s="39">
        <f>IF($D$1-SUMIF(Deborah!$D:$D,$A27,Deborah!$E:$E)=0,"OK",SUMIF(Deborah!$D:$D,$A27,Deborah!$E:$E))</f>
        <v>0</v>
      </c>
      <c r="E27" s="39">
        <f>IF($E$1-SUMIF(Flavio!$D:$D,$A27,Flavio!$E:$E)=0,"OK",SUMIF(Flavio!$D:$D,$A27,Flavio!$E:$E))</f>
        <v>0</v>
      </c>
      <c r="F27" s="39">
        <f>IF($F$1-SUMIF(Monica!$D:$D,$A27,Monica!$E:$E)=0,"OK",SUMIF(Monica!$D:$D,$A27,Monica!$E:$E))</f>
        <v>0</v>
      </c>
    </row>
  </sheetData>
  <conditionalFormatting sqref="B3:F27">
    <cfRule type="cellIs" dxfId="4" priority="1" operator="not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DA02-32AE-4821-85A1-83B7FBF02E7D}">
  <dimension ref="A1:I49"/>
  <sheetViews>
    <sheetView zoomScale="85" zoomScaleNormal="85" workbookViewId="0">
      <selection activeCell="C34" sqref="C34"/>
    </sheetView>
  </sheetViews>
  <sheetFormatPr defaultRowHeight="14.4" x14ac:dyDescent="0.3"/>
  <cols>
    <col min="1" max="1" width="31.88671875" bestFit="1" customWidth="1"/>
    <col min="2" max="2" width="10.44140625" bestFit="1" customWidth="1"/>
    <col min="3" max="3" width="80.88671875" bestFit="1" customWidth="1"/>
    <col min="4" max="4" width="16.33203125" bestFit="1" customWidth="1"/>
    <col min="5" max="5" width="8.5546875" bestFit="1" customWidth="1"/>
    <col min="6" max="6" width="80.88671875" bestFit="1" customWidth="1"/>
    <col min="7" max="7" width="12.6640625" bestFit="1" customWidth="1"/>
    <col min="8" max="8" width="80.88671875" bestFit="1" customWidth="1"/>
    <col min="9" max="9" width="8.8867187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0</v>
      </c>
    </row>
    <row r="2" spans="1:9" x14ac:dyDescent="0.3">
      <c r="A2" t="s">
        <v>17</v>
      </c>
      <c r="B2" t="s">
        <v>18</v>
      </c>
      <c r="C2" t="s">
        <v>49</v>
      </c>
      <c r="D2" s="40">
        <v>44683</v>
      </c>
      <c r="E2">
        <v>0.5</v>
      </c>
      <c r="F2" t="s">
        <v>49</v>
      </c>
      <c r="G2" t="s">
        <v>30</v>
      </c>
      <c r="H2" t="s">
        <v>31</v>
      </c>
      <c r="I2" t="s">
        <v>4</v>
      </c>
    </row>
    <row r="3" spans="1:9" x14ac:dyDescent="0.3">
      <c r="A3" t="s">
        <v>17</v>
      </c>
      <c r="B3" t="s">
        <v>18</v>
      </c>
      <c r="C3" t="s">
        <v>373</v>
      </c>
      <c r="D3" s="40">
        <v>44683</v>
      </c>
      <c r="E3">
        <v>3</v>
      </c>
      <c r="F3" t="s">
        <v>373</v>
      </c>
      <c r="G3" t="s">
        <v>30</v>
      </c>
      <c r="H3" t="s">
        <v>31</v>
      </c>
      <c r="I3" t="s">
        <v>4</v>
      </c>
    </row>
    <row r="4" spans="1:9" x14ac:dyDescent="0.3">
      <c r="A4" t="s">
        <v>17</v>
      </c>
      <c r="B4" t="s">
        <v>18</v>
      </c>
      <c r="C4" t="s">
        <v>49</v>
      </c>
      <c r="D4" s="40">
        <v>44684</v>
      </c>
      <c r="E4">
        <v>0.5</v>
      </c>
      <c r="F4" t="s">
        <v>49</v>
      </c>
      <c r="G4" t="s">
        <v>30</v>
      </c>
      <c r="H4" t="s">
        <v>31</v>
      </c>
      <c r="I4" t="s">
        <v>4</v>
      </c>
    </row>
    <row r="5" spans="1:9" x14ac:dyDescent="0.3">
      <c r="A5" t="s">
        <v>17</v>
      </c>
      <c r="B5" t="s">
        <v>18</v>
      </c>
      <c r="C5" t="s">
        <v>374</v>
      </c>
      <c r="D5" s="40">
        <v>44684</v>
      </c>
      <c r="E5">
        <v>2</v>
      </c>
      <c r="F5" t="s">
        <v>374</v>
      </c>
      <c r="G5" t="s">
        <v>30</v>
      </c>
      <c r="H5" t="s">
        <v>31</v>
      </c>
      <c r="I5" t="s">
        <v>4</v>
      </c>
    </row>
    <row r="6" spans="1:9" x14ac:dyDescent="0.3">
      <c r="A6" t="s">
        <v>17</v>
      </c>
      <c r="B6" t="s">
        <v>18</v>
      </c>
      <c r="C6" t="s">
        <v>49</v>
      </c>
      <c r="D6" s="40">
        <v>44685</v>
      </c>
      <c r="E6">
        <v>0.5</v>
      </c>
      <c r="F6" t="s">
        <v>49</v>
      </c>
      <c r="G6" t="s">
        <v>30</v>
      </c>
      <c r="H6" t="s">
        <v>31</v>
      </c>
      <c r="I6" t="s">
        <v>4</v>
      </c>
    </row>
    <row r="7" spans="1:9" x14ac:dyDescent="0.3">
      <c r="A7" t="s">
        <v>17</v>
      </c>
      <c r="B7" t="s">
        <v>18</v>
      </c>
      <c r="C7" t="s">
        <v>375</v>
      </c>
      <c r="D7" s="40">
        <v>44685</v>
      </c>
      <c r="E7">
        <v>3</v>
      </c>
      <c r="F7" t="s">
        <v>375</v>
      </c>
      <c r="G7" t="s">
        <v>30</v>
      </c>
      <c r="H7" t="s">
        <v>31</v>
      </c>
      <c r="I7" t="s">
        <v>4</v>
      </c>
    </row>
    <row r="8" spans="1:9" x14ac:dyDescent="0.3">
      <c r="A8" t="s">
        <v>17</v>
      </c>
      <c r="B8" t="s">
        <v>18</v>
      </c>
      <c r="C8" t="s">
        <v>49</v>
      </c>
      <c r="D8" s="40">
        <v>44686</v>
      </c>
      <c r="E8">
        <v>0.5</v>
      </c>
      <c r="F8" t="s">
        <v>49</v>
      </c>
      <c r="G8" t="s">
        <v>30</v>
      </c>
      <c r="H8" t="s">
        <v>31</v>
      </c>
      <c r="I8" t="s">
        <v>4</v>
      </c>
    </row>
    <row r="9" spans="1:9" x14ac:dyDescent="0.3">
      <c r="A9" t="s">
        <v>17</v>
      </c>
      <c r="B9" t="s">
        <v>18</v>
      </c>
      <c r="C9" t="s">
        <v>376</v>
      </c>
      <c r="D9" s="40">
        <v>44686</v>
      </c>
      <c r="E9">
        <v>1.5</v>
      </c>
      <c r="F9" t="s">
        <v>376</v>
      </c>
      <c r="G9" t="s">
        <v>30</v>
      </c>
      <c r="H9" t="s">
        <v>31</v>
      </c>
      <c r="I9" t="s">
        <v>4</v>
      </c>
    </row>
    <row r="10" spans="1:9" x14ac:dyDescent="0.3">
      <c r="A10" t="s">
        <v>17</v>
      </c>
      <c r="B10" t="s">
        <v>18</v>
      </c>
      <c r="C10" t="s">
        <v>377</v>
      </c>
      <c r="D10" s="40">
        <v>44686</v>
      </c>
      <c r="E10">
        <v>1</v>
      </c>
      <c r="F10" t="s">
        <v>377</v>
      </c>
      <c r="G10" t="s">
        <v>30</v>
      </c>
      <c r="H10" t="s">
        <v>31</v>
      </c>
      <c r="I10" t="s">
        <v>4</v>
      </c>
    </row>
    <row r="11" spans="1:9" x14ac:dyDescent="0.3">
      <c r="A11" t="s">
        <v>17</v>
      </c>
      <c r="B11" t="s">
        <v>18</v>
      </c>
      <c r="C11" t="s">
        <v>378</v>
      </c>
      <c r="D11" s="40">
        <v>44686</v>
      </c>
      <c r="E11">
        <v>0.5</v>
      </c>
      <c r="F11" t="s">
        <v>378</v>
      </c>
      <c r="G11" t="s">
        <v>30</v>
      </c>
      <c r="H11" t="s">
        <v>31</v>
      </c>
      <c r="I11" t="s">
        <v>4</v>
      </c>
    </row>
    <row r="12" spans="1:9" x14ac:dyDescent="0.3">
      <c r="A12" t="s">
        <v>17</v>
      </c>
      <c r="B12" t="s">
        <v>18</v>
      </c>
      <c r="C12" t="s">
        <v>19</v>
      </c>
      <c r="D12" s="40">
        <v>44683</v>
      </c>
      <c r="E12">
        <v>0.5</v>
      </c>
      <c r="I12" t="s">
        <v>5</v>
      </c>
    </row>
    <row r="13" spans="1:9" x14ac:dyDescent="0.3">
      <c r="A13" t="s">
        <v>26</v>
      </c>
      <c r="B13" t="s">
        <v>27</v>
      </c>
      <c r="C13" t="s">
        <v>28</v>
      </c>
      <c r="D13" s="40">
        <v>44683</v>
      </c>
      <c r="E13">
        <v>1</v>
      </c>
      <c r="I13" t="s">
        <v>5</v>
      </c>
    </row>
    <row r="14" spans="1:9" x14ac:dyDescent="0.3">
      <c r="A14" t="s">
        <v>17</v>
      </c>
      <c r="B14" t="s">
        <v>18</v>
      </c>
      <c r="C14" t="s">
        <v>29</v>
      </c>
      <c r="D14" s="40">
        <v>44683</v>
      </c>
      <c r="E14">
        <v>1</v>
      </c>
      <c r="F14" t="s">
        <v>29</v>
      </c>
      <c r="G14" t="s">
        <v>30</v>
      </c>
      <c r="H14" t="s">
        <v>31</v>
      </c>
      <c r="I14" t="s">
        <v>5</v>
      </c>
    </row>
    <row r="15" spans="1:9" x14ac:dyDescent="0.3">
      <c r="A15" t="s">
        <v>17</v>
      </c>
      <c r="B15" t="s">
        <v>18</v>
      </c>
      <c r="C15" t="s">
        <v>32</v>
      </c>
      <c r="D15" s="40">
        <v>44683</v>
      </c>
      <c r="E15">
        <v>5.5</v>
      </c>
      <c r="I15" t="s">
        <v>5</v>
      </c>
    </row>
    <row r="16" spans="1:9" x14ac:dyDescent="0.3">
      <c r="A16" t="s">
        <v>17</v>
      </c>
      <c r="B16" t="s">
        <v>18</v>
      </c>
      <c r="C16" t="s">
        <v>33</v>
      </c>
      <c r="D16" s="40">
        <v>44684</v>
      </c>
      <c r="E16">
        <v>0.5</v>
      </c>
      <c r="I16" t="s">
        <v>5</v>
      </c>
    </row>
    <row r="17" spans="1:9" x14ac:dyDescent="0.3">
      <c r="A17" t="s">
        <v>17</v>
      </c>
      <c r="B17" t="s">
        <v>18</v>
      </c>
      <c r="C17" t="s">
        <v>33</v>
      </c>
      <c r="D17" s="40">
        <v>44684</v>
      </c>
      <c r="E17">
        <v>0.5</v>
      </c>
      <c r="I17" t="s">
        <v>5</v>
      </c>
    </row>
    <row r="18" spans="1:9" x14ac:dyDescent="0.3">
      <c r="A18" t="s">
        <v>17</v>
      </c>
      <c r="B18" t="s">
        <v>18</v>
      </c>
      <c r="C18" t="s">
        <v>34</v>
      </c>
      <c r="D18" s="40">
        <v>44684</v>
      </c>
      <c r="E18">
        <v>1.5</v>
      </c>
      <c r="I18" t="s">
        <v>5</v>
      </c>
    </row>
    <row r="19" spans="1:9" x14ac:dyDescent="0.3">
      <c r="A19" t="s">
        <v>17</v>
      </c>
      <c r="B19" t="s">
        <v>18</v>
      </c>
      <c r="C19" t="s">
        <v>35</v>
      </c>
      <c r="D19" s="40">
        <v>44684</v>
      </c>
      <c r="E19">
        <v>1.5</v>
      </c>
      <c r="I19" t="s">
        <v>5</v>
      </c>
    </row>
    <row r="20" spans="1:9" x14ac:dyDescent="0.3">
      <c r="A20" t="s">
        <v>17</v>
      </c>
      <c r="B20" t="s">
        <v>18</v>
      </c>
      <c r="C20" t="s">
        <v>36</v>
      </c>
      <c r="D20" s="40">
        <v>44684</v>
      </c>
      <c r="E20">
        <v>1.5</v>
      </c>
      <c r="I20" t="s">
        <v>5</v>
      </c>
    </row>
    <row r="21" spans="1:9" x14ac:dyDescent="0.3">
      <c r="A21" t="s">
        <v>17</v>
      </c>
      <c r="B21" t="s">
        <v>18</v>
      </c>
      <c r="C21" t="s">
        <v>37</v>
      </c>
      <c r="D21" s="40">
        <v>44684</v>
      </c>
      <c r="E21">
        <v>0.5</v>
      </c>
      <c r="I21" t="s">
        <v>5</v>
      </c>
    </row>
    <row r="22" spans="1:9" x14ac:dyDescent="0.3">
      <c r="A22" t="s">
        <v>17</v>
      </c>
      <c r="B22" t="s">
        <v>18</v>
      </c>
      <c r="C22" t="s">
        <v>38</v>
      </c>
      <c r="D22" s="40">
        <v>44684</v>
      </c>
      <c r="E22">
        <v>2</v>
      </c>
      <c r="I22" t="s">
        <v>5</v>
      </c>
    </row>
    <row r="23" spans="1:9" x14ac:dyDescent="0.3">
      <c r="A23" t="s">
        <v>17</v>
      </c>
      <c r="B23" t="s">
        <v>18</v>
      </c>
      <c r="C23" t="s">
        <v>39</v>
      </c>
      <c r="D23" s="40">
        <v>44685</v>
      </c>
      <c r="E23">
        <v>1</v>
      </c>
      <c r="F23" t="s">
        <v>39</v>
      </c>
      <c r="G23" t="s">
        <v>30</v>
      </c>
      <c r="H23" t="s">
        <v>31</v>
      </c>
      <c r="I23" t="s">
        <v>5</v>
      </c>
    </row>
    <row r="24" spans="1:9" x14ac:dyDescent="0.3">
      <c r="A24" t="s">
        <v>17</v>
      </c>
      <c r="B24" t="s">
        <v>18</v>
      </c>
      <c r="C24" t="s">
        <v>40</v>
      </c>
      <c r="D24" s="40">
        <v>44685</v>
      </c>
      <c r="E24">
        <v>2</v>
      </c>
      <c r="F24" t="s">
        <v>41</v>
      </c>
      <c r="G24" t="s">
        <v>30</v>
      </c>
      <c r="H24" t="s">
        <v>31</v>
      </c>
      <c r="I24" t="s">
        <v>5</v>
      </c>
    </row>
    <row r="25" spans="1:9" x14ac:dyDescent="0.3">
      <c r="A25" t="s">
        <v>17</v>
      </c>
      <c r="B25" t="s">
        <v>18</v>
      </c>
      <c r="C25" t="s">
        <v>37</v>
      </c>
      <c r="D25" s="40">
        <v>44685</v>
      </c>
      <c r="E25">
        <v>0.5</v>
      </c>
      <c r="F25" t="s">
        <v>37</v>
      </c>
      <c r="G25" t="s">
        <v>30</v>
      </c>
      <c r="H25" t="s">
        <v>31</v>
      </c>
      <c r="I25" t="s">
        <v>5</v>
      </c>
    </row>
    <row r="26" spans="1:9" x14ac:dyDescent="0.3">
      <c r="A26" t="s">
        <v>17</v>
      </c>
      <c r="B26" t="s">
        <v>18</v>
      </c>
      <c r="C26" t="s">
        <v>42</v>
      </c>
      <c r="D26" s="40">
        <v>44685</v>
      </c>
      <c r="E26">
        <v>2</v>
      </c>
      <c r="I26" t="s">
        <v>5</v>
      </c>
    </row>
    <row r="27" spans="1:9" x14ac:dyDescent="0.3">
      <c r="A27" t="s">
        <v>17</v>
      </c>
      <c r="B27" t="s">
        <v>18</v>
      </c>
      <c r="C27" t="s">
        <v>43</v>
      </c>
      <c r="D27" s="40">
        <v>44685</v>
      </c>
      <c r="E27">
        <v>1</v>
      </c>
      <c r="I27" t="s">
        <v>5</v>
      </c>
    </row>
    <row r="28" spans="1:9" x14ac:dyDescent="0.3">
      <c r="A28" t="s">
        <v>17</v>
      </c>
      <c r="B28" t="s">
        <v>18</v>
      </c>
      <c r="C28" t="s">
        <v>44</v>
      </c>
      <c r="D28" s="40">
        <v>44687</v>
      </c>
      <c r="E28">
        <v>2</v>
      </c>
      <c r="I28" t="s">
        <v>5</v>
      </c>
    </row>
    <row r="29" spans="1:9" x14ac:dyDescent="0.3">
      <c r="A29" t="s">
        <v>17</v>
      </c>
      <c r="B29" t="s">
        <v>18</v>
      </c>
      <c r="C29" t="s">
        <v>45</v>
      </c>
      <c r="D29" s="40">
        <v>44685</v>
      </c>
      <c r="E29">
        <v>1.5</v>
      </c>
      <c r="I29" t="s">
        <v>5</v>
      </c>
    </row>
    <row r="30" spans="1:9" x14ac:dyDescent="0.3">
      <c r="A30" t="s">
        <v>17</v>
      </c>
      <c r="B30" t="s">
        <v>18</v>
      </c>
      <c r="C30" t="s">
        <v>45</v>
      </c>
      <c r="D30" s="40">
        <v>44686</v>
      </c>
      <c r="E30">
        <v>2.5</v>
      </c>
      <c r="I30" t="s">
        <v>5</v>
      </c>
    </row>
    <row r="31" spans="1:9" x14ac:dyDescent="0.3">
      <c r="A31" t="s">
        <v>17</v>
      </c>
      <c r="B31" t="s">
        <v>18</v>
      </c>
      <c r="C31" t="s">
        <v>19</v>
      </c>
      <c r="D31" s="40">
        <v>44686</v>
      </c>
      <c r="E31">
        <v>0.5</v>
      </c>
      <c r="I31" t="s">
        <v>5</v>
      </c>
    </row>
    <row r="32" spans="1:9" x14ac:dyDescent="0.3">
      <c r="A32" t="s">
        <v>17</v>
      </c>
      <c r="B32" t="s">
        <v>18</v>
      </c>
      <c r="C32" t="s">
        <v>46</v>
      </c>
      <c r="D32" s="40">
        <v>44686</v>
      </c>
      <c r="E32">
        <v>4</v>
      </c>
      <c r="I32" t="s">
        <v>5</v>
      </c>
    </row>
    <row r="33" spans="1:9" x14ac:dyDescent="0.3">
      <c r="A33" t="s">
        <v>17</v>
      </c>
      <c r="B33" t="s">
        <v>18</v>
      </c>
      <c r="C33" t="s">
        <v>19</v>
      </c>
      <c r="D33" s="40">
        <v>44687</v>
      </c>
      <c r="E33">
        <v>0.5</v>
      </c>
      <c r="I33" t="s">
        <v>5</v>
      </c>
    </row>
    <row r="34" spans="1:9" x14ac:dyDescent="0.3">
      <c r="A34" t="s">
        <v>17</v>
      </c>
      <c r="B34" t="s">
        <v>18</v>
      </c>
      <c r="C34" t="s">
        <v>47</v>
      </c>
      <c r="D34" s="40">
        <v>44687</v>
      </c>
      <c r="E34">
        <v>2</v>
      </c>
      <c r="F34" t="s">
        <v>47</v>
      </c>
      <c r="G34" t="s">
        <v>30</v>
      </c>
      <c r="H34" t="s">
        <v>31</v>
      </c>
      <c r="I34" t="s">
        <v>5</v>
      </c>
    </row>
    <row r="35" spans="1:9" x14ac:dyDescent="0.3">
      <c r="A35" t="s">
        <v>17</v>
      </c>
      <c r="B35" t="s">
        <v>18</v>
      </c>
      <c r="C35" t="s">
        <v>45</v>
      </c>
      <c r="D35" s="40">
        <v>44687</v>
      </c>
      <c r="E35">
        <v>1</v>
      </c>
      <c r="I35" t="s">
        <v>5</v>
      </c>
    </row>
    <row r="36" spans="1:9" x14ac:dyDescent="0.3">
      <c r="A36" t="s">
        <v>17</v>
      </c>
      <c r="B36" t="s">
        <v>18</v>
      </c>
      <c r="C36" t="s">
        <v>46</v>
      </c>
      <c r="D36" s="40">
        <v>44687</v>
      </c>
      <c r="E36">
        <v>2.5</v>
      </c>
      <c r="I36" t="s">
        <v>5</v>
      </c>
    </row>
    <row r="37" spans="1:9" x14ac:dyDescent="0.3">
      <c r="A37" t="s">
        <v>17</v>
      </c>
      <c r="B37" t="s">
        <v>18</v>
      </c>
      <c r="C37" t="s">
        <v>48</v>
      </c>
      <c r="D37" s="40">
        <v>44686</v>
      </c>
      <c r="E37">
        <v>1</v>
      </c>
      <c r="I37" t="s">
        <v>5</v>
      </c>
    </row>
    <row r="38" spans="1:9" x14ac:dyDescent="0.3">
      <c r="A38" t="s">
        <v>17</v>
      </c>
      <c r="B38" t="s">
        <v>18</v>
      </c>
      <c r="C38" t="s">
        <v>19</v>
      </c>
      <c r="D38" s="40">
        <v>44690</v>
      </c>
      <c r="E38">
        <v>0.5</v>
      </c>
      <c r="I38" t="s">
        <v>5</v>
      </c>
    </row>
    <row r="39" spans="1:9" x14ac:dyDescent="0.3">
      <c r="A39" t="s">
        <v>17</v>
      </c>
      <c r="B39" t="s">
        <v>18</v>
      </c>
      <c r="C39" t="s">
        <v>19</v>
      </c>
      <c r="D39" s="40">
        <v>44683</v>
      </c>
      <c r="E39">
        <v>0.5</v>
      </c>
      <c r="I39" t="s">
        <v>6</v>
      </c>
    </row>
    <row r="40" spans="1:9" x14ac:dyDescent="0.3">
      <c r="A40" t="s">
        <v>17</v>
      </c>
      <c r="B40" t="s">
        <v>18</v>
      </c>
      <c r="C40" t="s">
        <v>20</v>
      </c>
      <c r="D40" s="40">
        <v>44683</v>
      </c>
      <c r="E40">
        <v>1</v>
      </c>
      <c r="I40" t="s">
        <v>6</v>
      </c>
    </row>
    <row r="41" spans="1:9" x14ac:dyDescent="0.3">
      <c r="A41" t="s">
        <v>17</v>
      </c>
      <c r="B41" t="s">
        <v>18</v>
      </c>
      <c r="C41" t="s">
        <v>21</v>
      </c>
      <c r="D41" s="40">
        <v>44683</v>
      </c>
      <c r="E41">
        <v>0.5</v>
      </c>
      <c r="I41" t="s">
        <v>6</v>
      </c>
    </row>
    <row r="42" spans="1:9" x14ac:dyDescent="0.3">
      <c r="A42" t="s">
        <v>17</v>
      </c>
      <c r="B42" t="s">
        <v>18</v>
      </c>
      <c r="C42" t="s">
        <v>22</v>
      </c>
      <c r="D42" s="40">
        <v>44683</v>
      </c>
      <c r="E42">
        <v>3</v>
      </c>
      <c r="I42" t="s">
        <v>6</v>
      </c>
    </row>
    <row r="43" spans="1:9" x14ac:dyDescent="0.3">
      <c r="A43" t="s">
        <v>332</v>
      </c>
      <c r="B43" t="s">
        <v>338</v>
      </c>
      <c r="C43" t="s">
        <v>23</v>
      </c>
      <c r="D43" s="40">
        <v>44683</v>
      </c>
      <c r="E43">
        <v>3</v>
      </c>
      <c r="I43" t="s">
        <v>6</v>
      </c>
    </row>
    <row r="44" spans="1:9" x14ac:dyDescent="0.3">
      <c r="A44" t="s">
        <v>17</v>
      </c>
      <c r="B44" t="s">
        <v>18</v>
      </c>
      <c r="C44" t="s">
        <v>22</v>
      </c>
      <c r="D44" s="40">
        <v>44684</v>
      </c>
      <c r="E44">
        <v>6.5</v>
      </c>
      <c r="I44" t="s">
        <v>6</v>
      </c>
    </row>
    <row r="45" spans="1:9" x14ac:dyDescent="0.3">
      <c r="A45" t="s">
        <v>17</v>
      </c>
      <c r="B45" t="s">
        <v>18</v>
      </c>
      <c r="C45" t="s">
        <v>19</v>
      </c>
      <c r="D45" s="40">
        <v>44684</v>
      </c>
      <c r="E45">
        <v>0.5</v>
      </c>
      <c r="I45" t="s">
        <v>6</v>
      </c>
    </row>
    <row r="46" spans="1:9" x14ac:dyDescent="0.3">
      <c r="A46" t="s">
        <v>17</v>
      </c>
      <c r="B46" t="s">
        <v>18</v>
      </c>
      <c r="C46" t="s">
        <v>24</v>
      </c>
      <c r="D46" s="40">
        <v>44684</v>
      </c>
      <c r="E46">
        <v>1</v>
      </c>
      <c r="I46" t="s">
        <v>6</v>
      </c>
    </row>
    <row r="47" spans="1:9" x14ac:dyDescent="0.3">
      <c r="A47" t="s">
        <v>17</v>
      </c>
      <c r="B47" t="s">
        <v>18</v>
      </c>
      <c r="C47" t="s">
        <v>22</v>
      </c>
      <c r="D47" s="40">
        <v>44685</v>
      </c>
      <c r="E47">
        <v>4.5</v>
      </c>
      <c r="I47" t="s">
        <v>6</v>
      </c>
    </row>
    <row r="48" spans="1:9" x14ac:dyDescent="0.3">
      <c r="A48" t="s">
        <v>17</v>
      </c>
      <c r="B48" t="s">
        <v>18</v>
      </c>
      <c r="C48" t="s">
        <v>19</v>
      </c>
      <c r="D48" s="40">
        <v>44685</v>
      </c>
      <c r="E48">
        <v>0.5</v>
      </c>
      <c r="I48" t="s">
        <v>6</v>
      </c>
    </row>
    <row r="49" spans="1:9" x14ac:dyDescent="0.3">
      <c r="A49" t="s">
        <v>17</v>
      </c>
      <c r="B49" t="s">
        <v>18</v>
      </c>
      <c r="C49" t="s">
        <v>25</v>
      </c>
      <c r="D49" s="40">
        <v>44685</v>
      </c>
      <c r="E49">
        <v>3</v>
      </c>
      <c r="I49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66C3-317C-4489-B617-5BF7D2BBE9A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F64D-852A-45B8-A7B6-9F0578AEA088}">
  <dimension ref="A1:I39"/>
  <sheetViews>
    <sheetView workbookViewId="0">
      <selection activeCell="A16" sqref="A16:A17"/>
    </sheetView>
  </sheetViews>
  <sheetFormatPr defaultRowHeight="14.4" x14ac:dyDescent="0.3"/>
  <cols>
    <col min="1" max="1" width="30.5546875" bestFit="1" customWidth="1"/>
    <col min="2" max="2" width="9" bestFit="1" customWidth="1"/>
    <col min="3" max="3" width="68.6640625" bestFit="1" customWidth="1"/>
    <col min="4" max="4" width="15.6640625" bestFit="1" customWidth="1"/>
    <col min="5" max="5" width="8" bestFit="1" customWidth="1"/>
    <col min="6" max="6" width="13.109375" bestFit="1" customWidth="1"/>
    <col min="7" max="7" width="11.6640625" bestFit="1" customWidth="1"/>
    <col min="8" max="8" width="8.5546875" bestFit="1" customWidth="1"/>
    <col min="9" max="9" width="8.3320312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0</v>
      </c>
    </row>
    <row r="2" spans="1:9" x14ac:dyDescent="0.3">
      <c r="A2" t="s">
        <v>17</v>
      </c>
      <c r="B2" t="s">
        <v>18</v>
      </c>
      <c r="C2" t="s">
        <v>19</v>
      </c>
      <c r="D2" s="40">
        <v>44683</v>
      </c>
      <c r="E2">
        <v>0.5</v>
      </c>
      <c r="I2" t="s">
        <v>6</v>
      </c>
    </row>
    <row r="3" spans="1:9" x14ac:dyDescent="0.3">
      <c r="A3" t="s">
        <v>17</v>
      </c>
      <c r="B3" t="s">
        <v>18</v>
      </c>
      <c r="C3" t="s">
        <v>20</v>
      </c>
      <c r="D3" s="40">
        <v>44683</v>
      </c>
      <c r="E3">
        <v>1</v>
      </c>
      <c r="I3" t="s">
        <v>6</v>
      </c>
    </row>
    <row r="4" spans="1:9" x14ac:dyDescent="0.3">
      <c r="A4" t="s">
        <v>17</v>
      </c>
      <c r="B4" t="s">
        <v>18</v>
      </c>
      <c r="C4" t="s">
        <v>21</v>
      </c>
      <c r="D4" s="40">
        <v>44683</v>
      </c>
      <c r="E4">
        <v>0.5</v>
      </c>
      <c r="I4" t="s">
        <v>6</v>
      </c>
    </row>
    <row r="5" spans="1:9" x14ac:dyDescent="0.3">
      <c r="A5" t="s">
        <v>17</v>
      </c>
      <c r="B5" t="s">
        <v>18</v>
      </c>
      <c r="C5" t="s">
        <v>22</v>
      </c>
      <c r="D5" s="40">
        <v>44683</v>
      </c>
      <c r="E5">
        <v>3</v>
      </c>
      <c r="I5" t="s">
        <v>6</v>
      </c>
    </row>
    <row r="6" spans="1:9" x14ac:dyDescent="0.3">
      <c r="C6" t="s">
        <v>23</v>
      </c>
      <c r="D6" s="40">
        <v>44683</v>
      </c>
      <c r="E6">
        <v>3</v>
      </c>
      <c r="I6" t="s">
        <v>6</v>
      </c>
    </row>
    <row r="7" spans="1:9" x14ac:dyDescent="0.3">
      <c r="A7" t="s">
        <v>17</v>
      </c>
      <c r="B7" t="s">
        <v>18</v>
      </c>
      <c r="C7" t="s">
        <v>22</v>
      </c>
      <c r="D7" s="40">
        <v>44684</v>
      </c>
      <c r="E7">
        <v>6.5</v>
      </c>
      <c r="I7" t="s">
        <v>6</v>
      </c>
    </row>
    <row r="8" spans="1:9" x14ac:dyDescent="0.3">
      <c r="A8" t="s">
        <v>17</v>
      </c>
      <c r="B8" t="s">
        <v>18</v>
      </c>
      <c r="C8" t="s">
        <v>19</v>
      </c>
      <c r="D8" s="40">
        <v>44684</v>
      </c>
      <c r="E8">
        <v>0.5</v>
      </c>
      <c r="I8" t="s">
        <v>6</v>
      </c>
    </row>
    <row r="9" spans="1:9" x14ac:dyDescent="0.3">
      <c r="A9" t="s">
        <v>17</v>
      </c>
      <c r="B9" t="s">
        <v>18</v>
      </c>
      <c r="C9" t="s">
        <v>24</v>
      </c>
      <c r="D9" s="40">
        <v>44684</v>
      </c>
      <c r="E9">
        <v>1</v>
      </c>
      <c r="I9" t="s">
        <v>6</v>
      </c>
    </row>
    <row r="10" spans="1:9" x14ac:dyDescent="0.3">
      <c r="A10" t="s">
        <v>17</v>
      </c>
      <c r="B10" t="s">
        <v>18</v>
      </c>
      <c r="C10" t="s">
        <v>22</v>
      </c>
      <c r="D10" s="40">
        <v>44685</v>
      </c>
      <c r="E10">
        <v>4.5</v>
      </c>
      <c r="I10" t="s">
        <v>6</v>
      </c>
    </row>
    <row r="11" spans="1:9" x14ac:dyDescent="0.3">
      <c r="A11" t="s">
        <v>17</v>
      </c>
      <c r="B11" t="s">
        <v>18</v>
      </c>
      <c r="C11" t="s">
        <v>19</v>
      </c>
      <c r="D11" s="40">
        <v>44685</v>
      </c>
      <c r="E11">
        <v>0.5</v>
      </c>
      <c r="I11" t="s">
        <v>6</v>
      </c>
    </row>
    <row r="12" spans="1:9" x14ac:dyDescent="0.3">
      <c r="A12" t="s">
        <v>17</v>
      </c>
      <c r="B12" t="s">
        <v>18</v>
      </c>
      <c r="C12" t="s">
        <v>25</v>
      </c>
      <c r="D12" s="40">
        <v>44685</v>
      </c>
      <c r="E12">
        <v>3</v>
      </c>
      <c r="I12" t="s">
        <v>6</v>
      </c>
    </row>
    <row r="13" spans="1:9" x14ac:dyDescent="0.3">
      <c r="D13" s="40"/>
      <c r="I13" t="s">
        <v>6</v>
      </c>
    </row>
    <row r="14" spans="1:9" x14ac:dyDescent="0.3">
      <c r="D14" s="40"/>
      <c r="I14" t="s">
        <v>6</v>
      </c>
    </row>
    <row r="15" spans="1:9" x14ac:dyDescent="0.3">
      <c r="D15" s="40"/>
      <c r="I15" t="s">
        <v>6</v>
      </c>
    </row>
    <row r="16" spans="1:9" x14ac:dyDescent="0.3">
      <c r="D16" s="40"/>
      <c r="I16" t="s">
        <v>6</v>
      </c>
    </row>
    <row r="17" spans="4:9" x14ac:dyDescent="0.3">
      <c r="D17" s="40"/>
      <c r="I17" t="s">
        <v>6</v>
      </c>
    </row>
    <row r="18" spans="4:9" x14ac:dyDescent="0.3">
      <c r="D18" s="40"/>
      <c r="I18" t="s">
        <v>6</v>
      </c>
    </row>
    <row r="19" spans="4:9" x14ac:dyDescent="0.3">
      <c r="D19" s="40"/>
      <c r="I19" t="s">
        <v>6</v>
      </c>
    </row>
    <row r="20" spans="4:9" x14ac:dyDescent="0.3">
      <c r="D20" s="40"/>
      <c r="I20" t="s">
        <v>6</v>
      </c>
    </row>
    <row r="21" spans="4:9" x14ac:dyDescent="0.3">
      <c r="D21" s="40"/>
      <c r="I21" t="s">
        <v>6</v>
      </c>
    </row>
    <row r="22" spans="4:9" x14ac:dyDescent="0.3">
      <c r="D22" s="40"/>
      <c r="I22" t="s">
        <v>6</v>
      </c>
    </row>
    <row r="23" spans="4:9" x14ac:dyDescent="0.3">
      <c r="D23" s="40"/>
      <c r="I23" t="s">
        <v>6</v>
      </c>
    </row>
    <row r="24" spans="4:9" x14ac:dyDescent="0.3">
      <c r="D24" s="40"/>
      <c r="I24" t="s">
        <v>6</v>
      </c>
    </row>
    <row r="25" spans="4:9" x14ac:dyDescent="0.3">
      <c r="D25" s="40"/>
      <c r="I25" t="s">
        <v>6</v>
      </c>
    </row>
    <row r="26" spans="4:9" x14ac:dyDescent="0.3">
      <c r="D26" s="40"/>
      <c r="I26" t="s">
        <v>6</v>
      </c>
    </row>
    <row r="27" spans="4:9" x14ac:dyDescent="0.3">
      <c r="D27" s="40"/>
      <c r="I27" t="s">
        <v>6</v>
      </c>
    </row>
    <row r="28" spans="4:9" x14ac:dyDescent="0.3">
      <c r="D28" s="40"/>
      <c r="I28" t="s">
        <v>6</v>
      </c>
    </row>
    <row r="29" spans="4:9" x14ac:dyDescent="0.3">
      <c r="D29" s="40"/>
      <c r="I29" t="s">
        <v>6</v>
      </c>
    </row>
    <row r="30" spans="4:9" x14ac:dyDescent="0.3">
      <c r="D30" s="40"/>
      <c r="I30" t="s">
        <v>6</v>
      </c>
    </row>
    <row r="31" spans="4:9" x14ac:dyDescent="0.3">
      <c r="D31" s="40"/>
      <c r="I31" t="s">
        <v>6</v>
      </c>
    </row>
    <row r="32" spans="4:9" x14ac:dyDescent="0.3">
      <c r="D32" s="40"/>
      <c r="I32" t="s">
        <v>6</v>
      </c>
    </row>
    <row r="33" spans="4:9" x14ac:dyDescent="0.3">
      <c r="D33" s="40"/>
      <c r="I33" t="s">
        <v>6</v>
      </c>
    </row>
    <row r="34" spans="4:9" x14ac:dyDescent="0.3">
      <c r="D34" s="40"/>
      <c r="I34" t="s">
        <v>6</v>
      </c>
    </row>
    <row r="35" spans="4:9" x14ac:dyDescent="0.3">
      <c r="D35" s="40"/>
      <c r="I35" t="s">
        <v>6</v>
      </c>
    </row>
    <row r="36" spans="4:9" x14ac:dyDescent="0.3">
      <c r="D36" s="40"/>
      <c r="I36" t="s">
        <v>6</v>
      </c>
    </row>
    <row r="37" spans="4:9" x14ac:dyDescent="0.3">
      <c r="D37" s="40"/>
      <c r="I37" t="s">
        <v>6</v>
      </c>
    </row>
    <row r="38" spans="4:9" x14ac:dyDescent="0.3">
      <c r="D38" s="40"/>
      <c r="I38" t="s">
        <v>6</v>
      </c>
    </row>
    <row r="39" spans="4:9" x14ac:dyDescent="0.3">
      <c r="D39" s="40"/>
      <c r="I39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EA1D-20DC-494A-A274-3F0597A75C93}">
  <dimension ref="A1:I44"/>
  <sheetViews>
    <sheetView workbookViewId="0"/>
  </sheetViews>
  <sheetFormatPr defaultRowHeight="14.4" x14ac:dyDescent="0.3"/>
  <cols>
    <col min="1" max="1" width="30.5546875" bestFit="1" customWidth="1"/>
    <col min="2" max="2" width="10.33203125" bestFit="1" customWidth="1"/>
    <col min="3" max="3" width="67.44140625" bestFit="1" customWidth="1"/>
    <col min="4" max="4" width="15.6640625" bestFit="1" customWidth="1"/>
    <col min="5" max="5" width="8" bestFit="1" customWidth="1"/>
    <col min="6" max="6" width="56" bestFit="1" customWidth="1"/>
    <col min="7" max="7" width="12.109375" bestFit="1" customWidth="1"/>
    <col min="8" max="8" width="80.88671875" bestFit="1" customWidth="1"/>
    <col min="9" max="9" width="8.3320312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0</v>
      </c>
    </row>
    <row r="2" spans="1:9" x14ac:dyDescent="0.3">
      <c r="A2" t="s">
        <v>17</v>
      </c>
      <c r="B2" t="s">
        <v>18</v>
      </c>
      <c r="C2" t="s">
        <v>19</v>
      </c>
      <c r="D2" s="40">
        <v>44683</v>
      </c>
      <c r="E2">
        <v>0.5</v>
      </c>
      <c r="I2" t="s">
        <v>5</v>
      </c>
    </row>
    <row r="3" spans="1:9" x14ac:dyDescent="0.3">
      <c r="A3" t="s">
        <v>26</v>
      </c>
      <c r="B3" t="s">
        <v>27</v>
      </c>
      <c r="C3" t="s">
        <v>28</v>
      </c>
      <c r="D3" s="40">
        <v>44683</v>
      </c>
      <c r="E3">
        <v>1</v>
      </c>
      <c r="I3" t="s">
        <v>5</v>
      </c>
    </row>
    <row r="4" spans="1:9" x14ac:dyDescent="0.3">
      <c r="A4" t="s">
        <v>17</v>
      </c>
      <c r="B4" t="s">
        <v>18</v>
      </c>
      <c r="C4" t="s">
        <v>29</v>
      </c>
      <c r="D4" s="40">
        <v>44683</v>
      </c>
      <c r="E4">
        <v>1</v>
      </c>
      <c r="F4" t="s">
        <v>29</v>
      </c>
      <c r="G4" t="s">
        <v>30</v>
      </c>
      <c r="H4" t="s">
        <v>31</v>
      </c>
      <c r="I4" t="s">
        <v>5</v>
      </c>
    </row>
    <row r="5" spans="1:9" x14ac:dyDescent="0.3">
      <c r="A5" t="s">
        <v>17</v>
      </c>
      <c r="B5" t="s">
        <v>18</v>
      </c>
      <c r="C5" t="s">
        <v>32</v>
      </c>
      <c r="D5" s="40">
        <v>44683</v>
      </c>
      <c r="E5">
        <v>5.5</v>
      </c>
      <c r="I5" t="s">
        <v>5</v>
      </c>
    </row>
    <row r="6" spans="1:9" x14ac:dyDescent="0.3">
      <c r="A6" t="s">
        <v>17</v>
      </c>
      <c r="B6" t="s">
        <v>18</v>
      </c>
      <c r="C6" t="s">
        <v>33</v>
      </c>
      <c r="D6" s="40">
        <v>44684</v>
      </c>
      <c r="E6">
        <v>0.5</v>
      </c>
      <c r="I6" t="s">
        <v>5</v>
      </c>
    </row>
    <row r="7" spans="1:9" x14ac:dyDescent="0.3">
      <c r="A7" t="s">
        <v>17</v>
      </c>
      <c r="B7" t="s">
        <v>18</v>
      </c>
      <c r="C7" t="s">
        <v>33</v>
      </c>
      <c r="D7" s="40">
        <v>44684</v>
      </c>
      <c r="E7">
        <v>0.5</v>
      </c>
      <c r="I7" t="s">
        <v>5</v>
      </c>
    </row>
    <row r="8" spans="1:9" x14ac:dyDescent="0.3">
      <c r="A8" t="s">
        <v>17</v>
      </c>
      <c r="B8" t="s">
        <v>18</v>
      </c>
      <c r="C8" t="s">
        <v>34</v>
      </c>
      <c r="D8" s="40">
        <v>44684</v>
      </c>
      <c r="E8">
        <v>1.5</v>
      </c>
      <c r="I8" t="s">
        <v>5</v>
      </c>
    </row>
    <row r="9" spans="1:9" x14ac:dyDescent="0.3">
      <c r="A9" t="s">
        <v>17</v>
      </c>
      <c r="B9" t="s">
        <v>18</v>
      </c>
      <c r="C9" t="s">
        <v>35</v>
      </c>
      <c r="D9" s="40">
        <v>44684</v>
      </c>
      <c r="E9">
        <v>1.5</v>
      </c>
      <c r="I9" t="s">
        <v>5</v>
      </c>
    </row>
    <row r="10" spans="1:9" x14ac:dyDescent="0.3">
      <c r="A10" t="s">
        <v>17</v>
      </c>
      <c r="B10" t="s">
        <v>18</v>
      </c>
      <c r="C10" t="s">
        <v>36</v>
      </c>
      <c r="D10" s="40">
        <v>44684</v>
      </c>
      <c r="E10">
        <v>1.5</v>
      </c>
      <c r="I10" t="s">
        <v>5</v>
      </c>
    </row>
    <row r="11" spans="1:9" x14ac:dyDescent="0.3">
      <c r="A11" t="s">
        <v>17</v>
      </c>
      <c r="B11" t="s">
        <v>18</v>
      </c>
      <c r="C11" t="s">
        <v>37</v>
      </c>
      <c r="D11" s="40">
        <v>44684</v>
      </c>
      <c r="E11">
        <v>0.5</v>
      </c>
      <c r="I11" t="s">
        <v>5</v>
      </c>
    </row>
    <row r="12" spans="1:9" x14ac:dyDescent="0.3">
      <c r="A12" t="s">
        <v>17</v>
      </c>
      <c r="B12" t="s">
        <v>18</v>
      </c>
      <c r="C12" t="s">
        <v>38</v>
      </c>
      <c r="D12" s="40">
        <v>44684</v>
      </c>
      <c r="E12">
        <v>2</v>
      </c>
      <c r="I12" t="s">
        <v>5</v>
      </c>
    </row>
    <row r="13" spans="1:9" x14ac:dyDescent="0.3">
      <c r="A13" t="s">
        <v>17</v>
      </c>
      <c r="B13" t="s">
        <v>18</v>
      </c>
      <c r="C13" t="s">
        <v>39</v>
      </c>
      <c r="D13" s="40">
        <v>44685</v>
      </c>
      <c r="E13">
        <v>1</v>
      </c>
      <c r="F13" t="s">
        <v>39</v>
      </c>
      <c r="G13" t="s">
        <v>30</v>
      </c>
      <c r="H13" t="s">
        <v>31</v>
      </c>
      <c r="I13" t="s">
        <v>5</v>
      </c>
    </row>
    <row r="14" spans="1:9" x14ac:dyDescent="0.3">
      <c r="A14" t="s">
        <v>17</v>
      </c>
      <c r="B14" t="s">
        <v>18</v>
      </c>
      <c r="C14" t="s">
        <v>40</v>
      </c>
      <c r="D14" s="40">
        <v>44685</v>
      </c>
      <c r="E14">
        <v>2</v>
      </c>
      <c r="F14" t="s">
        <v>41</v>
      </c>
      <c r="G14" t="s">
        <v>30</v>
      </c>
      <c r="H14" t="s">
        <v>31</v>
      </c>
      <c r="I14" t="s">
        <v>5</v>
      </c>
    </row>
    <row r="15" spans="1:9" x14ac:dyDescent="0.3">
      <c r="A15" t="s">
        <v>17</v>
      </c>
      <c r="B15" t="s">
        <v>18</v>
      </c>
      <c r="C15" t="s">
        <v>37</v>
      </c>
      <c r="D15" s="40">
        <v>44685</v>
      </c>
      <c r="E15">
        <v>0.5</v>
      </c>
      <c r="F15" t="s">
        <v>37</v>
      </c>
      <c r="G15" t="s">
        <v>30</v>
      </c>
      <c r="H15" t="s">
        <v>31</v>
      </c>
      <c r="I15" t="s">
        <v>5</v>
      </c>
    </row>
    <row r="16" spans="1:9" x14ac:dyDescent="0.3">
      <c r="A16" t="s">
        <v>17</v>
      </c>
      <c r="B16" t="s">
        <v>18</v>
      </c>
      <c r="C16" t="s">
        <v>42</v>
      </c>
      <c r="D16" s="40">
        <v>44685</v>
      </c>
      <c r="E16">
        <v>2</v>
      </c>
      <c r="I16" t="s">
        <v>5</v>
      </c>
    </row>
    <row r="17" spans="1:9" x14ac:dyDescent="0.3">
      <c r="A17" t="s">
        <v>17</v>
      </c>
      <c r="B17" t="s">
        <v>18</v>
      </c>
      <c r="C17" t="s">
        <v>43</v>
      </c>
      <c r="D17" s="40">
        <v>44685</v>
      </c>
      <c r="E17">
        <v>1</v>
      </c>
      <c r="I17" t="s">
        <v>5</v>
      </c>
    </row>
    <row r="18" spans="1:9" x14ac:dyDescent="0.3">
      <c r="A18" t="s">
        <v>17</v>
      </c>
      <c r="B18" t="s">
        <v>18</v>
      </c>
      <c r="C18" t="s">
        <v>44</v>
      </c>
      <c r="D18" s="40">
        <v>44687</v>
      </c>
      <c r="E18">
        <v>2</v>
      </c>
      <c r="I18" t="s">
        <v>5</v>
      </c>
    </row>
    <row r="19" spans="1:9" x14ac:dyDescent="0.3">
      <c r="A19" t="s">
        <v>17</v>
      </c>
      <c r="B19" t="s">
        <v>18</v>
      </c>
      <c r="C19" t="s">
        <v>45</v>
      </c>
      <c r="D19" s="40">
        <v>44685</v>
      </c>
      <c r="E19">
        <v>1.5</v>
      </c>
      <c r="I19" t="s">
        <v>5</v>
      </c>
    </row>
    <row r="20" spans="1:9" x14ac:dyDescent="0.3">
      <c r="A20" t="s">
        <v>17</v>
      </c>
      <c r="B20" t="s">
        <v>18</v>
      </c>
      <c r="C20" t="s">
        <v>45</v>
      </c>
      <c r="D20" s="40">
        <v>44686</v>
      </c>
      <c r="E20">
        <v>2.5</v>
      </c>
      <c r="I20" t="s">
        <v>5</v>
      </c>
    </row>
    <row r="21" spans="1:9" x14ac:dyDescent="0.3">
      <c r="A21" t="s">
        <v>17</v>
      </c>
      <c r="B21" t="s">
        <v>18</v>
      </c>
      <c r="C21" t="s">
        <v>19</v>
      </c>
      <c r="D21" s="40">
        <v>44686</v>
      </c>
      <c r="E21">
        <v>0.5</v>
      </c>
      <c r="I21" t="s">
        <v>5</v>
      </c>
    </row>
    <row r="22" spans="1:9" x14ac:dyDescent="0.3">
      <c r="A22" t="s">
        <v>17</v>
      </c>
      <c r="B22" t="s">
        <v>18</v>
      </c>
      <c r="C22" t="s">
        <v>46</v>
      </c>
      <c r="D22" s="40">
        <v>44686</v>
      </c>
      <c r="E22">
        <v>4</v>
      </c>
      <c r="I22" t="s">
        <v>5</v>
      </c>
    </row>
    <row r="23" spans="1:9" x14ac:dyDescent="0.3">
      <c r="A23" t="s">
        <v>17</v>
      </c>
      <c r="B23" t="s">
        <v>18</v>
      </c>
      <c r="C23" t="s">
        <v>19</v>
      </c>
      <c r="D23" s="40">
        <v>44687</v>
      </c>
      <c r="E23">
        <v>0.5</v>
      </c>
      <c r="I23" t="s">
        <v>5</v>
      </c>
    </row>
    <row r="24" spans="1:9" x14ac:dyDescent="0.3">
      <c r="A24" t="s">
        <v>17</v>
      </c>
      <c r="B24" t="s">
        <v>18</v>
      </c>
      <c r="C24" t="s">
        <v>47</v>
      </c>
      <c r="D24" s="40">
        <v>44687</v>
      </c>
      <c r="E24">
        <v>2</v>
      </c>
      <c r="F24" t="s">
        <v>47</v>
      </c>
      <c r="G24" t="s">
        <v>30</v>
      </c>
      <c r="H24" t="s">
        <v>31</v>
      </c>
      <c r="I24" t="s">
        <v>5</v>
      </c>
    </row>
    <row r="25" spans="1:9" x14ac:dyDescent="0.3">
      <c r="A25" t="s">
        <v>17</v>
      </c>
      <c r="B25" t="s">
        <v>18</v>
      </c>
      <c r="C25" t="s">
        <v>45</v>
      </c>
      <c r="D25" s="40">
        <v>44687</v>
      </c>
      <c r="E25">
        <v>1</v>
      </c>
      <c r="I25" t="s">
        <v>5</v>
      </c>
    </row>
    <row r="26" spans="1:9" x14ac:dyDescent="0.3">
      <c r="A26" t="s">
        <v>17</v>
      </c>
      <c r="B26" t="s">
        <v>18</v>
      </c>
      <c r="C26" t="s">
        <v>46</v>
      </c>
      <c r="D26" s="40">
        <v>44687</v>
      </c>
      <c r="E26">
        <v>2.5</v>
      </c>
      <c r="I26" t="s">
        <v>5</v>
      </c>
    </row>
    <row r="27" spans="1:9" x14ac:dyDescent="0.3">
      <c r="A27" t="s">
        <v>17</v>
      </c>
      <c r="B27" t="s">
        <v>18</v>
      </c>
      <c r="C27" t="s">
        <v>48</v>
      </c>
      <c r="D27" s="40">
        <v>44686</v>
      </c>
      <c r="E27">
        <v>1</v>
      </c>
      <c r="I27" t="s">
        <v>5</v>
      </c>
    </row>
    <row r="28" spans="1:9" x14ac:dyDescent="0.3">
      <c r="A28" t="s">
        <v>17</v>
      </c>
      <c r="B28" t="s">
        <v>18</v>
      </c>
      <c r="C28" t="s">
        <v>19</v>
      </c>
      <c r="D28" s="40">
        <v>44686</v>
      </c>
      <c r="E28">
        <v>0.5</v>
      </c>
      <c r="I28" t="s">
        <v>5</v>
      </c>
    </row>
    <row r="29" spans="1:9" x14ac:dyDescent="0.3">
      <c r="D29" s="40"/>
      <c r="I29" t="s">
        <v>5</v>
      </c>
    </row>
    <row r="30" spans="1:9" x14ac:dyDescent="0.3">
      <c r="D30" s="40"/>
      <c r="I30" t="s">
        <v>5</v>
      </c>
    </row>
    <row r="31" spans="1:9" x14ac:dyDescent="0.3">
      <c r="D31" s="40"/>
      <c r="I31" t="s">
        <v>5</v>
      </c>
    </row>
    <row r="32" spans="1:9" x14ac:dyDescent="0.3">
      <c r="D32" s="40"/>
      <c r="I32" t="s">
        <v>5</v>
      </c>
    </row>
    <row r="33" spans="4:9" x14ac:dyDescent="0.3">
      <c r="D33" s="40"/>
      <c r="I33" t="s">
        <v>5</v>
      </c>
    </row>
    <row r="34" spans="4:9" x14ac:dyDescent="0.3">
      <c r="D34" s="40"/>
      <c r="I34" t="s">
        <v>5</v>
      </c>
    </row>
    <row r="35" spans="4:9" x14ac:dyDescent="0.3">
      <c r="D35" s="40"/>
      <c r="I35" t="s">
        <v>5</v>
      </c>
    </row>
    <row r="36" spans="4:9" x14ac:dyDescent="0.3">
      <c r="D36" s="40"/>
      <c r="I36" t="s">
        <v>5</v>
      </c>
    </row>
    <row r="37" spans="4:9" x14ac:dyDescent="0.3">
      <c r="D37" s="40"/>
      <c r="I37" t="s">
        <v>5</v>
      </c>
    </row>
    <row r="38" spans="4:9" x14ac:dyDescent="0.3">
      <c r="D38" s="40"/>
      <c r="I38" t="s">
        <v>5</v>
      </c>
    </row>
    <row r="39" spans="4:9" x14ac:dyDescent="0.3">
      <c r="D39" s="40"/>
      <c r="I39" t="s">
        <v>5</v>
      </c>
    </row>
    <row r="40" spans="4:9" x14ac:dyDescent="0.3">
      <c r="D40" s="40"/>
      <c r="I40" t="s">
        <v>5</v>
      </c>
    </row>
    <row r="41" spans="4:9" x14ac:dyDescent="0.3">
      <c r="D41" s="40"/>
      <c r="I41" t="s">
        <v>5</v>
      </c>
    </row>
    <row r="42" spans="4:9" x14ac:dyDescent="0.3">
      <c r="D42" s="40"/>
      <c r="I42" t="s">
        <v>5</v>
      </c>
    </row>
    <row r="43" spans="4:9" x14ac:dyDescent="0.3">
      <c r="D43" s="40"/>
      <c r="I43" t="s">
        <v>5</v>
      </c>
    </row>
    <row r="44" spans="4:9" x14ac:dyDescent="0.3">
      <c r="D44" s="40"/>
      <c r="I44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8AF8-6419-43C9-A865-6822526D71B4}">
  <dimension ref="A1:I166"/>
  <sheetViews>
    <sheetView tabSelected="1" zoomScale="55" zoomScaleNormal="55" workbookViewId="0">
      <pane ySplit="1" topLeftCell="A2" activePane="bottomLeft" state="frozen"/>
      <selection pane="bottomLeft" activeCell="G43" sqref="G43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106.44140625" customWidth="1"/>
    <col min="4" max="5" width="12.33203125" style="3" customWidth="1"/>
    <col min="6" max="6" width="65" customWidth="1"/>
    <col min="7" max="7" width="18.5546875" style="3" bestFit="1" customWidth="1"/>
    <col min="8" max="8" width="112.5546875" customWidth="1"/>
    <col min="9" max="9" width="30.6640625" style="3"/>
  </cols>
  <sheetData>
    <row r="1" spans="1:9" s="7" customFormat="1" ht="34.200000000000003" customHeight="1" x14ac:dyDescent="0.3">
      <c r="A1" s="6" t="s">
        <v>9</v>
      </c>
      <c r="B1" s="6" t="s">
        <v>10</v>
      </c>
      <c r="C1" s="11" t="s">
        <v>11</v>
      </c>
      <c r="D1" s="13" t="s">
        <v>12</v>
      </c>
      <c r="E1" s="13" t="s">
        <v>13</v>
      </c>
      <c r="F1" s="12" t="s">
        <v>14</v>
      </c>
      <c r="G1" s="5" t="s">
        <v>15</v>
      </c>
      <c r="H1" s="5" t="s">
        <v>16</v>
      </c>
      <c r="I1" s="6" t="s">
        <v>379</v>
      </c>
    </row>
    <row r="2" spans="1:9" ht="20.25" hidden="1" customHeight="1" x14ac:dyDescent="0.3">
      <c r="A2" t="s">
        <v>17</v>
      </c>
      <c r="B2" s="3" t="s">
        <v>18</v>
      </c>
      <c r="C2" s="23" t="s">
        <v>49</v>
      </c>
      <c r="D2" s="58">
        <v>44713</v>
      </c>
      <c r="E2" s="30">
        <v>0.5</v>
      </c>
      <c r="F2" s="23" t="s">
        <v>49</v>
      </c>
      <c r="G2" s="3" t="s">
        <v>30</v>
      </c>
      <c r="H2" t="s">
        <v>31</v>
      </c>
      <c r="I2" s="3" t="s">
        <v>400</v>
      </c>
    </row>
    <row r="3" spans="1:9" ht="20.25" hidden="1" customHeight="1" x14ac:dyDescent="0.3">
      <c r="A3" t="s">
        <v>17</v>
      </c>
      <c r="B3" s="3" t="s">
        <v>18</v>
      </c>
      <c r="C3" s="23" t="s">
        <v>50</v>
      </c>
      <c r="D3" s="58">
        <v>44713</v>
      </c>
      <c r="E3" s="30">
        <v>2</v>
      </c>
      <c r="F3" s="23" t="s">
        <v>50</v>
      </c>
      <c r="G3" s="3" t="s">
        <v>30</v>
      </c>
      <c r="H3" t="s">
        <v>31</v>
      </c>
      <c r="I3" s="3" t="s">
        <v>400</v>
      </c>
    </row>
    <row r="4" spans="1:9" ht="20.25" hidden="1" customHeight="1" x14ac:dyDescent="0.3">
      <c r="A4" t="s">
        <v>17</v>
      </c>
      <c r="B4" s="3" t="s">
        <v>18</v>
      </c>
      <c r="C4" s="23" t="s">
        <v>51</v>
      </c>
      <c r="D4" s="58">
        <v>44713</v>
      </c>
      <c r="E4" s="30">
        <v>2</v>
      </c>
      <c r="F4" s="23" t="s">
        <v>51</v>
      </c>
      <c r="G4" s="3" t="s">
        <v>30</v>
      </c>
      <c r="H4" t="s">
        <v>31</v>
      </c>
      <c r="I4" s="3" t="s">
        <v>400</v>
      </c>
    </row>
    <row r="5" spans="1:9" ht="20.25" hidden="1" customHeight="1" x14ac:dyDescent="0.3">
      <c r="A5" t="s">
        <v>17</v>
      </c>
      <c r="B5" s="3" t="s">
        <v>18</v>
      </c>
      <c r="C5" t="s">
        <v>399</v>
      </c>
      <c r="D5" s="58">
        <v>44713</v>
      </c>
      <c r="E5" s="30">
        <v>3.5</v>
      </c>
      <c r="F5" t="s">
        <v>52</v>
      </c>
      <c r="G5" s="3" t="s">
        <v>30</v>
      </c>
      <c r="H5" t="s">
        <v>31</v>
      </c>
      <c r="I5" s="3" t="s">
        <v>400</v>
      </c>
    </row>
    <row r="6" spans="1:9" ht="20.25" hidden="1" customHeight="1" x14ac:dyDescent="0.3">
      <c r="A6" t="s">
        <v>17</v>
      </c>
      <c r="B6" s="3" t="s">
        <v>18</v>
      </c>
      <c r="C6" s="23" t="s">
        <v>49</v>
      </c>
      <c r="D6" s="58">
        <v>44714</v>
      </c>
      <c r="E6" s="30">
        <v>0.5</v>
      </c>
      <c r="F6" s="23" t="s">
        <v>49</v>
      </c>
      <c r="G6" s="3" t="s">
        <v>30</v>
      </c>
      <c r="H6" t="s">
        <v>31</v>
      </c>
      <c r="I6" s="3" t="s">
        <v>400</v>
      </c>
    </row>
    <row r="7" spans="1:9" ht="20.25" hidden="1" customHeight="1" x14ac:dyDescent="0.3">
      <c r="A7" t="s">
        <v>17</v>
      </c>
      <c r="B7" s="3" t="s">
        <v>18</v>
      </c>
      <c r="C7" t="s">
        <v>401</v>
      </c>
      <c r="D7" s="58">
        <v>44714</v>
      </c>
      <c r="E7" s="30">
        <v>1</v>
      </c>
      <c r="F7" s="23" t="s">
        <v>53</v>
      </c>
      <c r="G7" s="3" t="s">
        <v>30</v>
      </c>
      <c r="H7" t="s">
        <v>31</v>
      </c>
      <c r="I7" s="3" t="s">
        <v>400</v>
      </c>
    </row>
    <row r="8" spans="1:9" ht="20.25" hidden="1" customHeight="1" x14ac:dyDescent="0.3">
      <c r="A8" t="s">
        <v>17</v>
      </c>
      <c r="B8" s="3" t="s">
        <v>18</v>
      </c>
      <c r="C8" s="23" t="s">
        <v>54</v>
      </c>
      <c r="D8" s="58">
        <v>44714</v>
      </c>
      <c r="E8" s="30">
        <v>3</v>
      </c>
      <c r="F8" s="23" t="s">
        <v>54</v>
      </c>
      <c r="G8" s="3" t="s">
        <v>30</v>
      </c>
      <c r="H8" t="s">
        <v>31</v>
      </c>
      <c r="I8" s="3" t="s">
        <v>400</v>
      </c>
    </row>
    <row r="9" spans="1:9" ht="20.25" hidden="1" customHeight="1" x14ac:dyDescent="0.3">
      <c r="A9" t="s">
        <v>17</v>
      </c>
      <c r="B9" s="3" t="s">
        <v>18</v>
      </c>
      <c r="C9" t="s">
        <v>55</v>
      </c>
      <c r="D9" s="58">
        <v>44714</v>
      </c>
      <c r="E9" s="30">
        <v>3.5</v>
      </c>
      <c r="F9" t="s">
        <v>55</v>
      </c>
      <c r="G9" s="3" t="s">
        <v>30</v>
      </c>
      <c r="H9" t="s">
        <v>31</v>
      </c>
      <c r="I9" s="3" t="s">
        <v>400</v>
      </c>
    </row>
    <row r="10" spans="1:9" ht="20.25" hidden="1" customHeight="1" x14ac:dyDescent="0.3">
      <c r="A10" t="s">
        <v>17</v>
      </c>
      <c r="B10" s="3" t="s">
        <v>18</v>
      </c>
      <c r="C10" s="23" t="s">
        <v>49</v>
      </c>
      <c r="D10" s="58">
        <v>44715</v>
      </c>
      <c r="E10" s="30">
        <v>0.5</v>
      </c>
      <c r="F10" s="23" t="s">
        <v>49</v>
      </c>
      <c r="G10" s="3" t="s">
        <v>30</v>
      </c>
      <c r="H10" t="s">
        <v>31</v>
      </c>
      <c r="I10" s="3" t="s">
        <v>400</v>
      </c>
    </row>
    <row r="11" spans="1:9" ht="20.25" hidden="1" customHeight="1" x14ac:dyDescent="0.3">
      <c r="A11" t="s">
        <v>17</v>
      </c>
      <c r="B11" s="3" t="s">
        <v>18</v>
      </c>
      <c r="C11" s="23" t="s">
        <v>56</v>
      </c>
      <c r="D11" s="58">
        <v>44715</v>
      </c>
      <c r="E11" s="30">
        <v>1</v>
      </c>
      <c r="F11" s="23" t="s">
        <v>56</v>
      </c>
      <c r="G11" s="3" t="s">
        <v>30</v>
      </c>
      <c r="H11" t="s">
        <v>31</v>
      </c>
      <c r="I11" s="3" t="s">
        <v>400</v>
      </c>
    </row>
    <row r="12" spans="1:9" ht="36" hidden="1" customHeight="1" x14ac:dyDescent="0.3">
      <c r="A12" t="s">
        <v>332</v>
      </c>
      <c r="B12" s="3" t="s">
        <v>338</v>
      </c>
      <c r="C12" s="23" t="s">
        <v>383</v>
      </c>
      <c r="D12" s="58">
        <v>44715</v>
      </c>
      <c r="E12" s="30">
        <v>2</v>
      </c>
      <c r="F12" s="23" t="s">
        <v>57</v>
      </c>
      <c r="G12" s="3" t="s">
        <v>30</v>
      </c>
      <c r="H12" t="s">
        <v>31</v>
      </c>
      <c r="I12" s="3" t="s">
        <v>400</v>
      </c>
    </row>
    <row r="13" spans="1:9" ht="20.25" hidden="1" customHeight="1" x14ac:dyDescent="0.3">
      <c r="A13" t="s">
        <v>17</v>
      </c>
      <c r="B13" s="3" t="s">
        <v>18</v>
      </c>
      <c r="C13" t="s">
        <v>398</v>
      </c>
      <c r="D13" s="58">
        <v>44715</v>
      </c>
      <c r="E13" s="30">
        <v>4.5</v>
      </c>
      <c r="F13" t="s">
        <v>58</v>
      </c>
      <c r="G13" s="3" t="s">
        <v>30</v>
      </c>
      <c r="H13" t="s">
        <v>31</v>
      </c>
      <c r="I13" s="3" t="s">
        <v>400</v>
      </c>
    </row>
    <row r="14" spans="1:9" ht="20.25" hidden="1" customHeight="1" x14ac:dyDescent="0.3">
      <c r="A14" t="s">
        <v>59</v>
      </c>
      <c r="B14" s="3" t="s">
        <v>27</v>
      </c>
      <c r="C14" s="23" t="s">
        <v>49</v>
      </c>
      <c r="D14" s="58">
        <v>44718</v>
      </c>
      <c r="E14" s="30">
        <v>0.5</v>
      </c>
      <c r="F14" s="23" t="s">
        <v>49</v>
      </c>
      <c r="G14" s="3" t="s">
        <v>30</v>
      </c>
      <c r="H14" t="s">
        <v>31</v>
      </c>
      <c r="I14" s="3" t="s">
        <v>380</v>
      </c>
    </row>
    <row r="15" spans="1:9" ht="20.25" hidden="1" customHeight="1" x14ac:dyDescent="0.3">
      <c r="A15" t="s">
        <v>60</v>
      </c>
      <c r="B15" s="3" t="s">
        <v>27</v>
      </c>
      <c r="C15" s="23" t="s">
        <v>61</v>
      </c>
      <c r="D15" s="58">
        <v>44718</v>
      </c>
      <c r="E15" s="30">
        <v>2</v>
      </c>
      <c r="F15" s="23" t="s">
        <v>61</v>
      </c>
      <c r="G15" s="3" t="s">
        <v>30</v>
      </c>
      <c r="H15" t="s">
        <v>31</v>
      </c>
      <c r="I15" s="3" t="s">
        <v>380</v>
      </c>
    </row>
    <row r="16" spans="1:9" ht="20.25" hidden="1" customHeight="1" x14ac:dyDescent="0.3">
      <c r="A16" t="s">
        <v>62</v>
      </c>
      <c r="B16" s="3" t="s">
        <v>27</v>
      </c>
      <c r="C16" t="s">
        <v>64</v>
      </c>
      <c r="D16" s="58">
        <v>44718</v>
      </c>
      <c r="E16" s="30">
        <v>1.5</v>
      </c>
      <c r="F16" t="s">
        <v>64</v>
      </c>
      <c r="G16" s="3" t="s">
        <v>30</v>
      </c>
      <c r="H16" t="s">
        <v>31</v>
      </c>
      <c r="I16" s="3" t="s">
        <v>380</v>
      </c>
    </row>
    <row r="17" spans="1:9" ht="20.25" hidden="1" customHeight="1" x14ac:dyDescent="0.3">
      <c r="A17" t="s">
        <v>62</v>
      </c>
      <c r="B17" s="3" t="s">
        <v>27</v>
      </c>
      <c r="C17" s="23" t="s">
        <v>65</v>
      </c>
      <c r="D17" s="58">
        <v>44718</v>
      </c>
      <c r="E17" s="30">
        <v>2</v>
      </c>
      <c r="F17" s="23" t="s">
        <v>65</v>
      </c>
      <c r="G17" s="3" t="s">
        <v>30</v>
      </c>
      <c r="H17" t="s">
        <v>31</v>
      </c>
      <c r="I17" s="3" t="s">
        <v>380</v>
      </c>
    </row>
    <row r="18" spans="1:9" ht="20.25" hidden="1" customHeight="1" x14ac:dyDescent="0.3">
      <c r="A18" t="s">
        <v>62</v>
      </c>
      <c r="B18" s="3" t="s">
        <v>27</v>
      </c>
      <c r="C18" s="23" t="s">
        <v>66</v>
      </c>
      <c r="D18" s="58">
        <v>44718</v>
      </c>
      <c r="E18" s="30">
        <v>1</v>
      </c>
      <c r="F18" s="23" t="s">
        <v>66</v>
      </c>
      <c r="G18" s="3" t="s">
        <v>30</v>
      </c>
      <c r="H18" t="s">
        <v>31</v>
      </c>
      <c r="I18" s="3" t="s">
        <v>380</v>
      </c>
    </row>
    <row r="19" spans="1:9" ht="20.25" hidden="1" customHeight="1" x14ac:dyDescent="0.3">
      <c r="A19" t="s">
        <v>62</v>
      </c>
      <c r="B19" s="3" t="s">
        <v>27</v>
      </c>
      <c r="C19" s="23" t="s">
        <v>67</v>
      </c>
      <c r="D19" s="58">
        <v>44718</v>
      </c>
      <c r="E19" s="30">
        <v>1</v>
      </c>
      <c r="F19" s="23" t="s">
        <v>67</v>
      </c>
      <c r="G19" s="3" t="s">
        <v>30</v>
      </c>
      <c r="H19" t="s">
        <v>31</v>
      </c>
      <c r="I19" s="3" t="s">
        <v>380</v>
      </c>
    </row>
    <row r="20" spans="1:9" ht="20.25" hidden="1" customHeight="1" x14ac:dyDescent="0.3">
      <c r="A20" t="s">
        <v>59</v>
      </c>
      <c r="B20" s="3" t="s">
        <v>27</v>
      </c>
      <c r="C20" s="23" t="s">
        <v>49</v>
      </c>
      <c r="D20" s="58">
        <v>44719</v>
      </c>
      <c r="E20" s="30">
        <v>0.5</v>
      </c>
      <c r="F20" s="23" t="s">
        <v>49</v>
      </c>
      <c r="G20" s="3" t="s">
        <v>30</v>
      </c>
      <c r="H20" t="s">
        <v>31</v>
      </c>
      <c r="I20" s="3" t="s">
        <v>380</v>
      </c>
    </row>
    <row r="21" spans="1:9" ht="36" hidden="1" customHeight="1" x14ac:dyDescent="0.3">
      <c r="A21" t="s">
        <v>59</v>
      </c>
      <c r="B21" s="3" t="s">
        <v>27</v>
      </c>
      <c r="C21" s="60" t="s">
        <v>384</v>
      </c>
      <c r="D21" s="58">
        <v>44719</v>
      </c>
      <c r="E21" s="30">
        <v>2</v>
      </c>
      <c r="F21" s="23" t="s">
        <v>68</v>
      </c>
      <c r="G21" s="3" t="s">
        <v>30</v>
      </c>
      <c r="H21" t="s">
        <v>31</v>
      </c>
      <c r="I21" s="3" t="s">
        <v>380</v>
      </c>
    </row>
    <row r="22" spans="1:9" ht="20.25" hidden="1" customHeight="1" x14ac:dyDescent="0.3">
      <c r="A22" t="s">
        <v>59</v>
      </c>
      <c r="B22" s="3" t="s">
        <v>27</v>
      </c>
      <c r="C22" s="23" t="s">
        <v>402</v>
      </c>
      <c r="D22" s="58">
        <v>44719</v>
      </c>
      <c r="E22" s="30">
        <v>3.5</v>
      </c>
      <c r="F22" s="23" t="s">
        <v>69</v>
      </c>
      <c r="G22" s="3" t="s">
        <v>30</v>
      </c>
      <c r="H22" t="s">
        <v>31</v>
      </c>
      <c r="I22" s="3" t="s">
        <v>380</v>
      </c>
    </row>
    <row r="23" spans="1:9" ht="20.25" hidden="1" customHeight="1" x14ac:dyDescent="0.3">
      <c r="A23" t="s">
        <v>62</v>
      </c>
      <c r="B23" s="3" t="s">
        <v>27</v>
      </c>
      <c r="C23" s="23" t="s">
        <v>70</v>
      </c>
      <c r="D23" s="58">
        <v>44719</v>
      </c>
      <c r="E23" s="30">
        <v>2</v>
      </c>
      <c r="F23" s="23" t="s">
        <v>70</v>
      </c>
      <c r="G23" s="3" t="s">
        <v>30</v>
      </c>
      <c r="H23" t="s">
        <v>31</v>
      </c>
      <c r="I23" s="3" t="s">
        <v>380</v>
      </c>
    </row>
    <row r="24" spans="1:9" ht="20.25" hidden="1" customHeight="1" x14ac:dyDescent="0.3">
      <c r="A24" t="s">
        <v>59</v>
      </c>
      <c r="B24" s="3" t="s">
        <v>27</v>
      </c>
      <c r="C24" s="23" t="s">
        <v>49</v>
      </c>
      <c r="D24" s="58">
        <v>44720</v>
      </c>
      <c r="E24" s="30">
        <v>0.5</v>
      </c>
      <c r="F24" s="23" t="s">
        <v>49</v>
      </c>
      <c r="G24" s="3" t="s">
        <v>30</v>
      </c>
      <c r="H24" t="s">
        <v>31</v>
      </c>
      <c r="I24" s="3" t="s">
        <v>380</v>
      </c>
    </row>
    <row r="25" spans="1:9" ht="20.25" hidden="1" customHeight="1" x14ac:dyDescent="0.3">
      <c r="A25" s="60" t="s">
        <v>17</v>
      </c>
      <c r="B25" s="61" t="s">
        <v>18</v>
      </c>
      <c r="C25" s="60" t="s">
        <v>71</v>
      </c>
      <c r="D25" s="58">
        <v>44720</v>
      </c>
      <c r="E25" s="30">
        <v>2</v>
      </c>
      <c r="F25" s="23" t="s">
        <v>71</v>
      </c>
      <c r="G25" s="3" t="s">
        <v>30</v>
      </c>
      <c r="H25" t="s">
        <v>31</v>
      </c>
      <c r="I25" s="3" t="s">
        <v>380</v>
      </c>
    </row>
    <row r="26" spans="1:9" ht="20.25" hidden="1" customHeight="1" x14ac:dyDescent="0.3">
      <c r="A26" s="60" t="s">
        <v>17</v>
      </c>
      <c r="B26" s="61" t="s">
        <v>18</v>
      </c>
      <c r="C26" s="60" t="s">
        <v>72</v>
      </c>
      <c r="D26" s="58">
        <v>44720</v>
      </c>
      <c r="E26" s="30">
        <v>0.5</v>
      </c>
      <c r="F26" s="23" t="s">
        <v>72</v>
      </c>
      <c r="G26" s="3" t="s">
        <v>30</v>
      </c>
      <c r="H26" t="s">
        <v>31</v>
      </c>
      <c r="I26" s="3" t="s">
        <v>380</v>
      </c>
    </row>
    <row r="27" spans="1:9" ht="20.25" hidden="1" customHeight="1" x14ac:dyDescent="0.3">
      <c r="A27" t="s">
        <v>59</v>
      </c>
      <c r="B27" s="3" t="s">
        <v>27</v>
      </c>
      <c r="C27" s="23" t="s">
        <v>73</v>
      </c>
      <c r="D27" s="58">
        <v>44720</v>
      </c>
      <c r="E27" s="30">
        <v>1</v>
      </c>
      <c r="F27" s="23" t="s">
        <v>73</v>
      </c>
      <c r="G27" s="3" t="s">
        <v>30</v>
      </c>
      <c r="H27" t="s">
        <v>31</v>
      </c>
      <c r="I27" s="3" t="s">
        <v>380</v>
      </c>
    </row>
    <row r="28" spans="1:9" ht="20.25" hidden="1" customHeight="1" x14ac:dyDescent="0.3">
      <c r="A28" t="s">
        <v>62</v>
      </c>
      <c r="B28" s="3" t="s">
        <v>27</v>
      </c>
      <c r="C28" s="23" t="s">
        <v>74</v>
      </c>
      <c r="D28" s="58">
        <v>44720</v>
      </c>
      <c r="E28" s="30">
        <v>2</v>
      </c>
      <c r="F28" s="23" t="s">
        <v>74</v>
      </c>
      <c r="G28" s="3" t="s">
        <v>30</v>
      </c>
      <c r="H28" t="s">
        <v>31</v>
      </c>
      <c r="I28" s="3" t="s">
        <v>380</v>
      </c>
    </row>
    <row r="29" spans="1:9" ht="20.25" hidden="1" customHeight="1" x14ac:dyDescent="0.3">
      <c r="A29" t="s">
        <v>62</v>
      </c>
      <c r="B29" s="3" t="s">
        <v>27</v>
      </c>
      <c r="C29" s="23" t="s">
        <v>75</v>
      </c>
      <c r="D29" s="58">
        <v>44720</v>
      </c>
      <c r="E29" s="30">
        <v>2</v>
      </c>
      <c r="F29" s="23" t="s">
        <v>75</v>
      </c>
      <c r="G29" s="3" t="s">
        <v>30</v>
      </c>
      <c r="H29" t="s">
        <v>31</v>
      </c>
      <c r="I29" s="3" t="s">
        <v>380</v>
      </c>
    </row>
    <row r="30" spans="1:9" ht="20.25" hidden="1" customHeight="1" x14ac:dyDescent="0.3">
      <c r="A30" t="s">
        <v>59</v>
      </c>
      <c r="B30" s="3" t="s">
        <v>27</v>
      </c>
      <c r="C30" s="23" t="s">
        <v>49</v>
      </c>
      <c r="D30" s="58">
        <v>44721</v>
      </c>
      <c r="E30" s="30">
        <v>0.5</v>
      </c>
      <c r="F30" s="23" t="s">
        <v>49</v>
      </c>
      <c r="G30" s="3" t="s">
        <v>30</v>
      </c>
      <c r="H30" t="s">
        <v>31</v>
      </c>
      <c r="I30" s="3" t="s">
        <v>380</v>
      </c>
    </row>
    <row r="31" spans="1:9" ht="20.25" hidden="1" customHeight="1" x14ac:dyDescent="0.3">
      <c r="A31" t="s">
        <v>59</v>
      </c>
      <c r="B31" s="3" t="s">
        <v>27</v>
      </c>
      <c r="C31" s="23" t="s">
        <v>385</v>
      </c>
      <c r="D31" s="58">
        <v>44721</v>
      </c>
      <c r="E31" s="30">
        <v>1.5</v>
      </c>
      <c r="F31" s="23" t="s">
        <v>76</v>
      </c>
      <c r="G31" s="3" t="s">
        <v>30</v>
      </c>
      <c r="H31" t="s">
        <v>31</v>
      </c>
      <c r="I31" s="3" t="s">
        <v>380</v>
      </c>
    </row>
    <row r="32" spans="1:9" ht="20.25" hidden="1" customHeight="1" x14ac:dyDescent="0.3">
      <c r="A32" s="60" t="s">
        <v>17</v>
      </c>
      <c r="B32" s="61" t="s">
        <v>18</v>
      </c>
      <c r="C32" s="60" t="s">
        <v>77</v>
      </c>
      <c r="D32" s="58">
        <v>44721</v>
      </c>
      <c r="E32" s="30">
        <v>1</v>
      </c>
      <c r="F32" s="23" t="s">
        <v>77</v>
      </c>
      <c r="G32" s="3" t="s">
        <v>30</v>
      </c>
      <c r="H32" t="s">
        <v>31</v>
      </c>
      <c r="I32" s="3" t="s">
        <v>380</v>
      </c>
    </row>
    <row r="33" spans="1:9" ht="20.25" hidden="1" customHeight="1" x14ac:dyDescent="0.3">
      <c r="A33" t="s">
        <v>62</v>
      </c>
      <c r="B33" s="3" t="s">
        <v>27</v>
      </c>
      <c r="C33" s="23" t="s">
        <v>78</v>
      </c>
      <c r="D33" s="58">
        <v>44721</v>
      </c>
      <c r="E33" s="30">
        <v>2</v>
      </c>
      <c r="F33" s="23" t="s">
        <v>78</v>
      </c>
      <c r="G33" s="3" t="s">
        <v>30</v>
      </c>
      <c r="H33" t="s">
        <v>31</v>
      </c>
      <c r="I33" s="3" t="s">
        <v>380</v>
      </c>
    </row>
    <row r="34" spans="1:9" ht="20.25" hidden="1" customHeight="1" x14ac:dyDescent="0.3">
      <c r="A34" t="s">
        <v>62</v>
      </c>
      <c r="B34" s="3" t="s">
        <v>27</v>
      </c>
      <c r="C34" s="23" t="s">
        <v>79</v>
      </c>
      <c r="D34" s="58">
        <v>44721</v>
      </c>
      <c r="E34" s="30">
        <v>1</v>
      </c>
      <c r="F34" s="23" t="s">
        <v>79</v>
      </c>
      <c r="G34" s="3" t="s">
        <v>30</v>
      </c>
      <c r="H34" t="s">
        <v>31</v>
      </c>
      <c r="I34" s="3" t="s">
        <v>380</v>
      </c>
    </row>
    <row r="35" spans="1:9" ht="20.25" hidden="1" customHeight="1" x14ac:dyDescent="0.3">
      <c r="A35" t="s">
        <v>62</v>
      </c>
      <c r="B35" s="3" t="s">
        <v>27</v>
      </c>
      <c r="C35" s="23" t="s">
        <v>80</v>
      </c>
      <c r="D35" s="58">
        <v>44721</v>
      </c>
      <c r="E35" s="30">
        <v>2</v>
      </c>
      <c r="F35" s="23" t="s">
        <v>80</v>
      </c>
      <c r="G35" s="3" t="s">
        <v>30</v>
      </c>
      <c r="H35" t="s">
        <v>31</v>
      </c>
      <c r="I35" s="3" t="s">
        <v>380</v>
      </c>
    </row>
    <row r="36" spans="1:9" ht="20.25" hidden="1" customHeight="1" x14ac:dyDescent="0.3">
      <c r="A36" t="s">
        <v>59</v>
      </c>
      <c r="B36" s="3" t="s">
        <v>27</v>
      </c>
      <c r="C36" s="23" t="s">
        <v>49</v>
      </c>
      <c r="D36" s="58">
        <v>44722</v>
      </c>
      <c r="E36" s="30">
        <v>0.5</v>
      </c>
      <c r="F36" s="23" t="s">
        <v>49</v>
      </c>
      <c r="G36" s="3" t="s">
        <v>30</v>
      </c>
      <c r="H36" t="s">
        <v>31</v>
      </c>
      <c r="I36" s="3" t="s">
        <v>380</v>
      </c>
    </row>
    <row r="37" spans="1:9" ht="20.399999999999999" hidden="1" customHeight="1" x14ac:dyDescent="0.3">
      <c r="A37" t="s">
        <v>59</v>
      </c>
      <c r="B37" s="3" t="s">
        <v>27</v>
      </c>
      <c r="C37" s="23" t="s">
        <v>386</v>
      </c>
      <c r="D37" s="58">
        <v>44722</v>
      </c>
      <c r="E37" s="30">
        <v>0.5</v>
      </c>
      <c r="F37" s="23" t="s">
        <v>81</v>
      </c>
      <c r="G37" s="3" t="s">
        <v>30</v>
      </c>
      <c r="H37" t="s">
        <v>31</v>
      </c>
      <c r="I37" s="3" t="s">
        <v>380</v>
      </c>
    </row>
    <row r="38" spans="1:9" ht="20.399999999999999" hidden="1" customHeight="1" x14ac:dyDescent="0.3">
      <c r="A38" t="s">
        <v>59</v>
      </c>
      <c r="B38" s="3" t="s">
        <v>27</v>
      </c>
      <c r="C38" s="23" t="s">
        <v>82</v>
      </c>
      <c r="D38" s="58">
        <v>44722</v>
      </c>
      <c r="E38" s="30">
        <v>2</v>
      </c>
      <c r="F38" s="23" t="s">
        <v>82</v>
      </c>
      <c r="G38" s="3" t="s">
        <v>30</v>
      </c>
      <c r="H38" t="s">
        <v>31</v>
      </c>
      <c r="I38" s="3" t="s">
        <v>380</v>
      </c>
    </row>
    <row r="39" spans="1:9" ht="20.399999999999999" hidden="1" customHeight="1" x14ac:dyDescent="0.3">
      <c r="A39" s="60" t="s">
        <v>17</v>
      </c>
      <c r="B39" s="61" t="s">
        <v>18</v>
      </c>
      <c r="C39" s="60" t="s">
        <v>50</v>
      </c>
      <c r="D39" s="58">
        <v>44722</v>
      </c>
      <c r="E39" s="30">
        <v>1</v>
      </c>
      <c r="F39" s="23" t="s">
        <v>50</v>
      </c>
      <c r="G39" s="3" t="s">
        <v>30</v>
      </c>
      <c r="H39" t="s">
        <v>31</v>
      </c>
      <c r="I39" s="3" t="s">
        <v>380</v>
      </c>
    </row>
    <row r="40" spans="1:9" ht="20.399999999999999" hidden="1" customHeight="1" x14ac:dyDescent="0.3">
      <c r="A40" t="s">
        <v>59</v>
      </c>
      <c r="B40" s="3" t="s">
        <v>27</v>
      </c>
      <c r="C40" s="23" t="s">
        <v>83</v>
      </c>
      <c r="D40" s="58">
        <v>44722</v>
      </c>
      <c r="E40" s="30">
        <v>1.5</v>
      </c>
      <c r="F40" s="23" t="s">
        <v>83</v>
      </c>
      <c r="G40" s="3" t="s">
        <v>30</v>
      </c>
      <c r="H40" t="s">
        <v>31</v>
      </c>
      <c r="I40" s="3" t="s">
        <v>380</v>
      </c>
    </row>
    <row r="41" spans="1:9" ht="20.399999999999999" hidden="1" customHeight="1" x14ac:dyDescent="0.3">
      <c r="A41" s="60" t="s">
        <v>17</v>
      </c>
      <c r="B41" s="61" t="s">
        <v>18</v>
      </c>
      <c r="C41" s="60" t="s">
        <v>84</v>
      </c>
      <c r="D41" s="58">
        <v>44722</v>
      </c>
      <c r="E41" s="30">
        <v>0.5</v>
      </c>
      <c r="F41" s="23" t="s">
        <v>84</v>
      </c>
      <c r="G41" s="3" t="s">
        <v>30</v>
      </c>
      <c r="H41" t="s">
        <v>31</v>
      </c>
      <c r="I41" s="3" t="s">
        <v>380</v>
      </c>
    </row>
    <row r="42" spans="1:9" ht="20.399999999999999" hidden="1" customHeight="1" x14ac:dyDescent="0.3">
      <c r="A42" t="s">
        <v>62</v>
      </c>
      <c r="B42" s="3" t="s">
        <v>27</v>
      </c>
      <c r="C42" s="23" t="s">
        <v>85</v>
      </c>
      <c r="D42" s="58">
        <v>44722</v>
      </c>
      <c r="E42" s="30">
        <v>2</v>
      </c>
      <c r="F42" s="23" t="s">
        <v>85</v>
      </c>
      <c r="G42" s="3" t="s">
        <v>30</v>
      </c>
      <c r="H42" t="s">
        <v>31</v>
      </c>
      <c r="I42" s="3" t="s">
        <v>380</v>
      </c>
    </row>
    <row r="43" spans="1:9" ht="20.399999999999999" customHeight="1" x14ac:dyDescent="0.3">
      <c r="A43" t="s">
        <v>59</v>
      </c>
      <c r="B43" s="3" t="s">
        <v>27</v>
      </c>
      <c r="C43" s="23" t="s">
        <v>49</v>
      </c>
      <c r="D43" s="58">
        <v>44725</v>
      </c>
      <c r="E43" s="30">
        <v>0.5</v>
      </c>
      <c r="F43" s="23" t="s">
        <v>49</v>
      </c>
      <c r="G43" s="3" t="s">
        <v>30</v>
      </c>
      <c r="H43" t="s">
        <v>31</v>
      </c>
      <c r="I43" s="3" t="s">
        <v>380</v>
      </c>
    </row>
    <row r="44" spans="1:9" ht="20.25" customHeight="1" x14ac:dyDescent="0.3">
      <c r="A44" t="s">
        <v>59</v>
      </c>
      <c r="B44" s="3" t="s">
        <v>27</v>
      </c>
      <c r="C44" s="23" t="s">
        <v>86</v>
      </c>
      <c r="D44" s="58">
        <v>44725</v>
      </c>
      <c r="E44" s="30">
        <v>4</v>
      </c>
      <c r="F44" s="23" t="s">
        <v>86</v>
      </c>
      <c r="G44" s="3" t="s">
        <v>30</v>
      </c>
      <c r="H44" t="s">
        <v>31</v>
      </c>
      <c r="I44" s="3" t="s">
        <v>380</v>
      </c>
    </row>
    <row r="45" spans="1:9" ht="20.25" customHeight="1" x14ac:dyDescent="0.3">
      <c r="A45" t="s">
        <v>62</v>
      </c>
      <c r="B45" s="3" t="s">
        <v>27</v>
      </c>
      <c r="C45" s="23" t="s">
        <v>87</v>
      </c>
      <c r="D45" s="58">
        <v>44725</v>
      </c>
      <c r="E45" s="30">
        <v>2</v>
      </c>
      <c r="F45" s="23" t="s">
        <v>87</v>
      </c>
      <c r="G45" s="3" t="s">
        <v>30</v>
      </c>
      <c r="H45" t="s">
        <v>31</v>
      </c>
      <c r="I45" s="3" t="s">
        <v>380</v>
      </c>
    </row>
    <row r="46" spans="1:9" ht="20.25" customHeight="1" x14ac:dyDescent="0.3">
      <c r="A46" t="s">
        <v>62</v>
      </c>
      <c r="B46" s="3" t="s">
        <v>27</v>
      </c>
      <c r="C46" s="23" t="s">
        <v>88</v>
      </c>
      <c r="D46" s="58">
        <v>44725</v>
      </c>
      <c r="E46" s="30">
        <v>1.5</v>
      </c>
      <c r="F46" s="23" t="s">
        <v>88</v>
      </c>
      <c r="G46" s="3" t="s">
        <v>30</v>
      </c>
      <c r="H46" t="s">
        <v>31</v>
      </c>
      <c r="I46" s="3" t="s">
        <v>380</v>
      </c>
    </row>
    <row r="47" spans="1:9" ht="20.25" hidden="1" customHeight="1" x14ac:dyDescent="0.3">
      <c r="A47" t="s">
        <v>59</v>
      </c>
      <c r="B47" s="3" t="s">
        <v>27</v>
      </c>
      <c r="C47" s="23" t="s">
        <v>49</v>
      </c>
      <c r="D47" s="58">
        <v>44726</v>
      </c>
      <c r="E47" s="30">
        <v>4</v>
      </c>
      <c r="F47" s="23" t="s">
        <v>49</v>
      </c>
      <c r="G47" s="3" t="s">
        <v>30</v>
      </c>
      <c r="H47" t="s">
        <v>31</v>
      </c>
      <c r="I47" s="3" t="s">
        <v>380</v>
      </c>
    </row>
    <row r="48" spans="1:9" ht="20.399999999999999" hidden="1" customHeight="1" x14ac:dyDescent="0.3">
      <c r="A48" t="s">
        <v>59</v>
      </c>
      <c r="B48" s="3" t="s">
        <v>27</v>
      </c>
      <c r="C48" s="23" t="s">
        <v>89</v>
      </c>
      <c r="D48" s="58">
        <v>44726</v>
      </c>
      <c r="E48" s="30">
        <v>4</v>
      </c>
      <c r="F48" s="23" t="s">
        <v>89</v>
      </c>
      <c r="G48" s="3" t="s">
        <v>30</v>
      </c>
      <c r="H48" t="s">
        <v>31</v>
      </c>
      <c r="I48" s="3" t="s">
        <v>380</v>
      </c>
    </row>
    <row r="49" spans="1:9" ht="20.399999999999999" hidden="1" customHeight="1" x14ac:dyDescent="0.3">
      <c r="A49" t="s">
        <v>59</v>
      </c>
      <c r="B49" s="3" t="s">
        <v>27</v>
      </c>
      <c r="C49" s="23" t="s">
        <v>49</v>
      </c>
      <c r="D49" s="58">
        <v>44727</v>
      </c>
      <c r="E49" s="30">
        <v>0.5</v>
      </c>
      <c r="F49" s="23" t="s">
        <v>49</v>
      </c>
      <c r="G49" s="3" t="s">
        <v>30</v>
      </c>
      <c r="H49" t="s">
        <v>31</v>
      </c>
      <c r="I49" s="3" t="s">
        <v>380</v>
      </c>
    </row>
    <row r="50" spans="1:9" ht="20.399999999999999" hidden="1" customHeight="1" x14ac:dyDescent="0.3">
      <c r="A50" t="s">
        <v>59</v>
      </c>
      <c r="B50" s="3" t="s">
        <v>27</v>
      </c>
      <c r="C50" s="23" t="s">
        <v>90</v>
      </c>
      <c r="D50" s="58">
        <v>44727</v>
      </c>
      <c r="E50" s="30">
        <v>1</v>
      </c>
      <c r="F50" s="23" t="s">
        <v>90</v>
      </c>
      <c r="G50" s="3" t="s">
        <v>30</v>
      </c>
      <c r="H50" t="s">
        <v>31</v>
      </c>
      <c r="I50" s="3" t="s">
        <v>380</v>
      </c>
    </row>
    <row r="51" spans="1:9" ht="20.399999999999999" hidden="1" customHeight="1" x14ac:dyDescent="0.3">
      <c r="A51" t="s">
        <v>59</v>
      </c>
      <c r="B51" s="3" t="s">
        <v>27</v>
      </c>
      <c r="C51" s="23" t="s">
        <v>387</v>
      </c>
      <c r="D51" s="58">
        <v>44727</v>
      </c>
      <c r="E51" s="30">
        <v>2</v>
      </c>
      <c r="F51" s="23" t="s">
        <v>91</v>
      </c>
      <c r="G51" s="3" t="s">
        <v>30</v>
      </c>
      <c r="H51" t="s">
        <v>31</v>
      </c>
      <c r="I51" s="3" t="s">
        <v>380</v>
      </c>
    </row>
    <row r="52" spans="1:9" ht="20.399999999999999" hidden="1" customHeight="1" x14ac:dyDescent="0.3">
      <c r="A52" t="s">
        <v>59</v>
      </c>
      <c r="B52" s="3" t="s">
        <v>27</v>
      </c>
      <c r="C52" s="23" t="s">
        <v>92</v>
      </c>
      <c r="D52" s="58">
        <v>44727</v>
      </c>
      <c r="E52" s="30">
        <v>3</v>
      </c>
      <c r="F52" s="23" t="s">
        <v>92</v>
      </c>
      <c r="G52" s="3" t="s">
        <v>30</v>
      </c>
      <c r="H52" t="s">
        <v>31</v>
      </c>
      <c r="I52" s="3" t="s">
        <v>380</v>
      </c>
    </row>
    <row r="53" spans="1:9" ht="20.399999999999999" hidden="1" customHeight="1" x14ac:dyDescent="0.3">
      <c r="A53" t="s">
        <v>59</v>
      </c>
      <c r="B53" s="3" t="s">
        <v>27</v>
      </c>
      <c r="C53" s="23" t="s">
        <v>388</v>
      </c>
      <c r="D53" s="58">
        <v>44727</v>
      </c>
      <c r="E53" s="30">
        <v>1.5</v>
      </c>
      <c r="F53" s="23" t="s">
        <v>93</v>
      </c>
      <c r="G53" s="3" t="s">
        <v>30</v>
      </c>
      <c r="H53" t="s">
        <v>31</v>
      </c>
      <c r="I53" s="3" t="s">
        <v>380</v>
      </c>
    </row>
    <row r="54" spans="1:9" ht="20.399999999999999" hidden="1" customHeight="1" x14ac:dyDescent="0.3">
      <c r="A54" t="s">
        <v>59</v>
      </c>
      <c r="B54" s="3" t="s">
        <v>27</v>
      </c>
      <c r="C54" s="23" t="s">
        <v>49</v>
      </c>
      <c r="D54" s="58">
        <v>44729</v>
      </c>
      <c r="E54" s="30">
        <v>0.5</v>
      </c>
      <c r="F54" s="23" t="s">
        <v>49</v>
      </c>
      <c r="G54" s="3" t="s">
        <v>30</v>
      </c>
      <c r="H54" t="s">
        <v>31</v>
      </c>
      <c r="I54" s="3" t="s">
        <v>380</v>
      </c>
    </row>
    <row r="55" spans="1:9" ht="20.399999999999999" hidden="1" customHeight="1" x14ac:dyDescent="0.3">
      <c r="A55" t="s">
        <v>59</v>
      </c>
      <c r="B55" s="3" t="s">
        <v>27</v>
      </c>
      <c r="C55" s="23" t="s">
        <v>94</v>
      </c>
      <c r="D55" s="58">
        <v>44729</v>
      </c>
      <c r="E55" s="30">
        <v>4</v>
      </c>
      <c r="F55" s="23" t="s">
        <v>94</v>
      </c>
      <c r="G55" s="3" t="s">
        <v>30</v>
      </c>
      <c r="H55" t="s">
        <v>31</v>
      </c>
      <c r="I55" s="3" t="s">
        <v>380</v>
      </c>
    </row>
    <row r="56" spans="1:9" ht="20.399999999999999" hidden="1" customHeight="1" x14ac:dyDescent="0.3">
      <c r="A56" t="s">
        <v>59</v>
      </c>
      <c r="B56" s="3" t="s">
        <v>27</v>
      </c>
      <c r="C56" s="23" t="s">
        <v>95</v>
      </c>
      <c r="D56" s="58">
        <v>44729</v>
      </c>
      <c r="E56" s="30">
        <v>0.5</v>
      </c>
      <c r="F56" s="23" t="s">
        <v>95</v>
      </c>
      <c r="G56" s="3" t="s">
        <v>30</v>
      </c>
      <c r="H56" t="s">
        <v>31</v>
      </c>
      <c r="I56" s="3" t="s">
        <v>380</v>
      </c>
    </row>
    <row r="57" spans="1:9" ht="20.399999999999999" hidden="1" customHeight="1" x14ac:dyDescent="0.3">
      <c r="A57" t="s">
        <v>59</v>
      </c>
      <c r="B57" s="3" t="s">
        <v>27</v>
      </c>
      <c r="C57" s="23" t="s">
        <v>96</v>
      </c>
      <c r="D57" s="58">
        <v>44729</v>
      </c>
      <c r="E57" s="30">
        <v>2</v>
      </c>
      <c r="F57" s="23" t="str">
        <f>TabelaAline[[#This Row],[Descrição]]</f>
        <v>Ajustes dos requisitos espelhos da CNH e Veículos</v>
      </c>
      <c r="G57" s="3" t="s">
        <v>30</v>
      </c>
      <c r="H57" t="s">
        <v>31</v>
      </c>
      <c r="I57" s="3" t="s">
        <v>380</v>
      </c>
    </row>
    <row r="58" spans="1:9" ht="20.399999999999999" hidden="1" customHeight="1" x14ac:dyDescent="0.3">
      <c r="A58" t="s">
        <v>59</v>
      </c>
      <c r="B58" s="3" t="s">
        <v>27</v>
      </c>
      <c r="C58" s="23" t="s">
        <v>389</v>
      </c>
      <c r="D58" s="58">
        <v>44729</v>
      </c>
      <c r="E58" s="30">
        <v>1</v>
      </c>
      <c r="F58" s="23" t="s">
        <v>97</v>
      </c>
      <c r="G58" s="3" t="s">
        <v>30</v>
      </c>
      <c r="H58" t="s">
        <v>31</v>
      </c>
      <c r="I58" s="3" t="s">
        <v>380</v>
      </c>
    </row>
    <row r="59" spans="1:9" ht="20.399999999999999" hidden="1" customHeight="1" x14ac:dyDescent="0.3">
      <c r="A59" t="s">
        <v>59</v>
      </c>
      <c r="B59" s="3" t="s">
        <v>27</v>
      </c>
      <c r="C59" s="23" t="s">
        <v>49</v>
      </c>
      <c r="D59" s="58">
        <v>44732</v>
      </c>
      <c r="E59" s="30">
        <v>0.5</v>
      </c>
      <c r="F59" s="23" t="s">
        <v>49</v>
      </c>
      <c r="G59" s="3" t="s">
        <v>30</v>
      </c>
      <c r="H59" t="s">
        <v>31</v>
      </c>
      <c r="I59" s="3" t="s">
        <v>380</v>
      </c>
    </row>
    <row r="60" spans="1:9" ht="20.399999999999999" hidden="1" customHeight="1" x14ac:dyDescent="0.3">
      <c r="A60" t="s">
        <v>59</v>
      </c>
      <c r="B60" s="3" t="s">
        <v>27</v>
      </c>
      <c r="C60" s="23" t="s">
        <v>390</v>
      </c>
      <c r="D60" s="58">
        <v>44732</v>
      </c>
      <c r="E60" s="30">
        <v>2</v>
      </c>
      <c r="F60" s="23" t="s">
        <v>98</v>
      </c>
      <c r="G60" s="3" t="s">
        <v>30</v>
      </c>
      <c r="H60" t="s">
        <v>31</v>
      </c>
      <c r="I60" s="3" t="s">
        <v>380</v>
      </c>
    </row>
    <row r="61" spans="1:9" ht="20.399999999999999" hidden="1" customHeight="1" x14ac:dyDescent="0.3">
      <c r="A61" t="s">
        <v>59</v>
      </c>
      <c r="B61" s="3" t="s">
        <v>27</v>
      </c>
      <c r="C61" s="23" t="s">
        <v>386</v>
      </c>
      <c r="D61" s="58">
        <v>44732</v>
      </c>
      <c r="E61" s="30">
        <v>0.5</v>
      </c>
      <c r="F61" s="23" t="s">
        <v>81</v>
      </c>
      <c r="G61" s="3" t="s">
        <v>30</v>
      </c>
      <c r="H61" t="s">
        <v>31</v>
      </c>
      <c r="I61" s="3" t="s">
        <v>380</v>
      </c>
    </row>
    <row r="62" spans="1:9" ht="20.399999999999999" hidden="1" customHeight="1" x14ac:dyDescent="0.3">
      <c r="A62" t="s">
        <v>59</v>
      </c>
      <c r="B62" s="3" t="s">
        <v>27</v>
      </c>
      <c r="C62" t="s">
        <v>99</v>
      </c>
      <c r="D62" s="58">
        <v>44732</v>
      </c>
      <c r="E62" s="30">
        <v>0.5</v>
      </c>
      <c r="F62" t="s">
        <v>99</v>
      </c>
      <c r="G62" s="3" t="s">
        <v>30</v>
      </c>
      <c r="H62" t="s">
        <v>31</v>
      </c>
      <c r="I62" s="3" t="s">
        <v>380</v>
      </c>
    </row>
    <row r="63" spans="1:9" ht="20.399999999999999" hidden="1" customHeight="1" x14ac:dyDescent="0.3">
      <c r="A63" t="s">
        <v>59</v>
      </c>
      <c r="B63" s="3" t="s">
        <v>27</v>
      </c>
      <c r="C63" s="23" t="s">
        <v>100</v>
      </c>
      <c r="D63" s="58">
        <v>44732</v>
      </c>
      <c r="E63" s="16">
        <v>2</v>
      </c>
      <c r="F63" s="23" t="s">
        <v>100</v>
      </c>
      <c r="G63" s="3" t="s">
        <v>30</v>
      </c>
      <c r="H63" t="s">
        <v>31</v>
      </c>
      <c r="I63" s="3" t="s">
        <v>380</v>
      </c>
    </row>
    <row r="64" spans="1:9" ht="20.399999999999999" hidden="1" customHeight="1" x14ac:dyDescent="0.3">
      <c r="A64" t="s">
        <v>59</v>
      </c>
      <c r="B64" s="3" t="s">
        <v>27</v>
      </c>
      <c r="C64" s="23" t="s">
        <v>101</v>
      </c>
      <c r="D64" s="58">
        <v>44732</v>
      </c>
      <c r="E64" s="30">
        <v>1</v>
      </c>
      <c r="F64" s="23" t="s">
        <v>101</v>
      </c>
      <c r="G64" s="3" t="s">
        <v>30</v>
      </c>
      <c r="H64" t="s">
        <v>31</v>
      </c>
      <c r="I64" s="3" t="s">
        <v>380</v>
      </c>
    </row>
    <row r="65" spans="1:9" ht="20.399999999999999" hidden="1" customHeight="1" x14ac:dyDescent="0.3">
      <c r="A65" t="s">
        <v>59</v>
      </c>
      <c r="B65" s="3" t="s">
        <v>27</v>
      </c>
      <c r="C65" t="s">
        <v>390</v>
      </c>
      <c r="D65" s="58">
        <v>44732</v>
      </c>
      <c r="E65" s="30">
        <v>1.5</v>
      </c>
      <c r="F65" t="s">
        <v>98</v>
      </c>
      <c r="G65" s="3" t="s">
        <v>30</v>
      </c>
      <c r="H65" t="s">
        <v>31</v>
      </c>
      <c r="I65" s="3" t="s">
        <v>380</v>
      </c>
    </row>
    <row r="66" spans="1:9" ht="20.399999999999999" hidden="1" customHeight="1" x14ac:dyDescent="0.3">
      <c r="A66" t="s">
        <v>59</v>
      </c>
      <c r="B66" s="3" t="s">
        <v>27</v>
      </c>
      <c r="C66" s="23" t="s">
        <v>49</v>
      </c>
      <c r="D66" s="58">
        <v>44733</v>
      </c>
      <c r="E66" s="30">
        <v>0.5</v>
      </c>
      <c r="F66" s="23" t="s">
        <v>49</v>
      </c>
      <c r="G66" s="3" t="s">
        <v>30</v>
      </c>
      <c r="H66" t="s">
        <v>31</v>
      </c>
      <c r="I66" s="3" t="s">
        <v>380</v>
      </c>
    </row>
    <row r="67" spans="1:9" ht="20.399999999999999" hidden="1" customHeight="1" x14ac:dyDescent="0.3">
      <c r="A67" t="s">
        <v>59</v>
      </c>
      <c r="B67" s="3" t="s">
        <v>27</v>
      </c>
      <c r="C67" s="23" t="s">
        <v>102</v>
      </c>
      <c r="D67" s="58">
        <v>44733</v>
      </c>
      <c r="E67" s="30">
        <v>1</v>
      </c>
      <c r="F67" s="23" t="s">
        <v>102</v>
      </c>
      <c r="G67" s="3" t="s">
        <v>30</v>
      </c>
      <c r="H67" t="s">
        <v>31</v>
      </c>
      <c r="I67" s="3" t="s">
        <v>380</v>
      </c>
    </row>
    <row r="68" spans="1:9" ht="20.399999999999999" hidden="1" customHeight="1" x14ac:dyDescent="0.3">
      <c r="A68" t="s">
        <v>59</v>
      </c>
      <c r="B68" s="3" t="s">
        <v>27</v>
      </c>
      <c r="C68" s="23" t="s">
        <v>103</v>
      </c>
      <c r="D68" s="58">
        <v>44733</v>
      </c>
      <c r="E68" s="30">
        <v>1.5</v>
      </c>
      <c r="F68" s="23" t="s">
        <v>103</v>
      </c>
      <c r="G68" s="3" t="s">
        <v>30</v>
      </c>
      <c r="H68" t="s">
        <v>31</v>
      </c>
      <c r="I68" s="3" t="s">
        <v>380</v>
      </c>
    </row>
    <row r="69" spans="1:9" ht="20.399999999999999" hidden="1" customHeight="1" x14ac:dyDescent="0.3">
      <c r="A69" t="s">
        <v>59</v>
      </c>
      <c r="B69" s="3" t="s">
        <v>27</v>
      </c>
      <c r="C69" s="23" t="s">
        <v>104</v>
      </c>
      <c r="D69" s="58">
        <v>44733</v>
      </c>
      <c r="E69" s="30">
        <v>2.5</v>
      </c>
      <c r="F69" s="23" t="s">
        <v>104</v>
      </c>
      <c r="G69" s="3" t="s">
        <v>30</v>
      </c>
      <c r="H69" t="s">
        <v>31</v>
      </c>
      <c r="I69" s="3" t="s">
        <v>380</v>
      </c>
    </row>
    <row r="70" spans="1:9" ht="20.25" hidden="1" customHeight="1" x14ac:dyDescent="0.3">
      <c r="A70" t="s">
        <v>59</v>
      </c>
      <c r="B70" s="3" t="s">
        <v>27</v>
      </c>
      <c r="C70" s="23" t="s">
        <v>105</v>
      </c>
      <c r="D70" s="58">
        <v>44733</v>
      </c>
      <c r="E70" s="30">
        <v>1</v>
      </c>
      <c r="F70" s="23" t="s">
        <v>105</v>
      </c>
      <c r="G70" s="3" t="s">
        <v>30</v>
      </c>
      <c r="H70" t="s">
        <v>31</v>
      </c>
      <c r="I70" s="3" t="s">
        <v>380</v>
      </c>
    </row>
    <row r="71" spans="1:9" ht="20.25" hidden="1" customHeight="1" x14ac:dyDescent="0.3">
      <c r="A71" t="s">
        <v>59</v>
      </c>
      <c r="B71" s="3" t="s">
        <v>27</v>
      </c>
      <c r="C71" t="s">
        <v>390</v>
      </c>
      <c r="D71" s="58">
        <v>44733</v>
      </c>
      <c r="E71" s="30">
        <v>1.5</v>
      </c>
      <c r="F71" s="23" t="s">
        <v>98</v>
      </c>
      <c r="G71" s="3" t="s">
        <v>30</v>
      </c>
      <c r="H71" t="s">
        <v>31</v>
      </c>
      <c r="I71" s="3" t="s">
        <v>380</v>
      </c>
    </row>
    <row r="72" spans="1:9" ht="20.25" hidden="1" customHeight="1" x14ac:dyDescent="0.3">
      <c r="A72" t="s">
        <v>59</v>
      </c>
      <c r="B72" s="3" t="s">
        <v>27</v>
      </c>
      <c r="C72" s="23" t="s">
        <v>49</v>
      </c>
      <c r="D72" s="58">
        <v>44734</v>
      </c>
      <c r="E72" s="30">
        <v>0.5</v>
      </c>
      <c r="F72" s="23" t="s">
        <v>49</v>
      </c>
      <c r="G72" s="3" t="s">
        <v>30</v>
      </c>
      <c r="H72" t="s">
        <v>31</v>
      </c>
      <c r="I72" s="3" t="s">
        <v>380</v>
      </c>
    </row>
    <row r="73" spans="1:9" ht="20.25" hidden="1" customHeight="1" x14ac:dyDescent="0.3">
      <c r="A73" t="s">
        <v>59</v>
      </c>
      <c r="B73" s="3" t="s">
        <v>27</v>
      </c>
      <c r="C73" t="s">
        <v>390</v>
      </c>
      <c r="D73" s="58">
        <v>44734</v>
      </c>
      <c r="E73" s="30">
        <v>1</v>
      </c>
      <c r="F73" s="23" t="s">
        <v>98</v>
      </c>
      <c r="G73" s="3" t="s">
        <v>30</v>
      </c>
      <c r="H73" t="s">
        <v>31</v>
      </c>
      <c r="I73" s="3" t="s">
        <v>380</v>
      </c>
    </row>
    <row r="74" spans="1:9" ht="20.25" hidden="1" customHeight="1" x14ac:dyDescent="0.3">
      <c r="A74" t="s">
        <v>59</v>
      </c>
      <c r="B74" s="3" t="s">
        <v>27</v>
      </c>
      <c r="C74" s="23" t="s">
        <v>106</v>
      </c>
      <c r="D74" s="58">
        <v>44734</v>
      </c>
      <c r="E74" s="30">
        <v>2</v>
      </c>
      <c r="F74" s="23" t="s">
        <v>106</v>
      </c>
      <c r="G74" s="3" t="s">
        <v>30</v>
      </c>
      <c r="H74" t="s">
        <v>31</v>
      </c>
      <c r="I74" s="3" t="s">
        <v>380</v>
      </c>
    </row>
    <row r="75" spans="1:9" ht="20.25" hidden="1" customHeight="1" x14ac:dyDescent="0.3">
      <c r="A75" t="s">
        <v>59</v>
      </c>
      <c r="B75" s="3" t="s">
        <v>27</v>
      </c>
      <c r="C75" s="23" t="s">
        <v>386</v>
      </c>
      <c r="D75" s="58">
        <v>44734</v>
      </c>
      <c r="E75" s="30">
        <v>0.5</v>
      </c>
      <c r="F75" s="23" t="s">
        <v>81</v>
      </c>
      <c r="G75" s="3" t="s">
        <v>30</v>
      </c>
      <c r="H75" t="s">
        <v>31</v>
      </c>
      <c r="I75" s="3" t="s">
        <v>380</v>
      </c>
    </row>
    <row r="76" spans="1:9" ht="20.25" hidden="1" customHeight="1" x14ac:dyDescent="0.3">
      <c r="A76" t="s">
        <v>59</v>
      </c>
      <c r="B76" s="3" t="s">
        <v>27</v>
      </c>
      <c r="C76" t="s">
        <v>391</v>
      </c>
      <c r="D76" s="58">
        <v>44734</v>
      </c>
      <c r="E76" s="30">
        <v>0.5</v>
      </c>
      <c r="F76" t="s">
        <v>107</v>
      </c>
      <c r="G76" s="3" t="s">
        <v>30</v>
      </c>
      <c r="H76" t="s">
        <v>31</v>
      </c>
      <c r="I76" s="3" t="s">
        <v>380</v>
      </c>
    </row>
    <row r="77" spans="1:9" ht="20.25" hidden="1" customHeight="1" x14ac:dyDescent="0.3">
      <c r="A77" t="s">
        <v>59</v>
      </c>
      <c r="B77" s="3" t="s">
        <v>27</v>
      </c>
      <c r="C77" s="23" t="s">
        <v>392</v>
      </c>
      <c r="D77" s="59">
        <v>44734</v>
      </c>
      <c r="E77" s="41">
        <v>1</v>
      </c>
      <c r="F77" s="23" t="s">
        <v>108</v>
      </c>
      <c r="G77" s="3" t="s">
        <v>30</v>
      </c>
      <c r="H77" t="s">
        <v>31</v>
      </c>
      <c r="I77" s="3" t="s">
        <v>380</v>
      </c>
    </row>
    <row r="78" spans="1:9" ht="20.25" hidden="1" customHeight="1" x14ac:dyDescent="0.3">
      <c r="A78" t="s">
        <v>59</v>
      </c>
      <c r="B78" s="3" t="s">
        <v>27</v>
      </c>
      <c r="C78" s="23" t="s">
        <v>109</v>
      </c>
      <c r="D78" s="59">
        <v>44734</v>
      </c>
      <c r="E78" s="30">
        <v>1.5</v>
      </c>
      <c r="F78" s="23" t="s">
        <v>109</v>
      </c>
      <c r="G78" s="4" t="s">
        <v>30</v>
      </c>
      <c r="H78" t="s">
        <v>31</v>
      </c>
      <c r="I78" s="3" t="s">
        <v>380</v>
      </c>
    </row>
    <row r="79" spans="1:9" ht="20.25" hidden="1" customHeight="1" x14ac:dyDescent="0.3">
      <c r="A79" t="s">
        <v>59</v>
      </c>
      <c r="B79" s="3" t="s">
        <v>27</v>
      </c>
      <c r="C79" s="23" t="s">
        <v>110</v>
      </c>
      <c r="D79" s="58">
        <v>44734</v>
      </c>
      <c r="E79" s="30">
        <v>1</v>
      </c>
      <c r="F79" s="23" t="s">
        <v>110</v>
      </c>
      <c r="G79" s="3" t="s">
        <v>30</v>
      </c>
      <c r="H79" t="s">
        <v>31</v>
      </c>
      <c r="I79" s="3" t="s">
        <v>380</v>
      </c>
    </row>
    <row r="80" spans="1:9" ht="20.25" hidden="1" customHeight="1" x14ac:dyDescent="0.3">
      <c r="A80" t="s">
        <v>59</v>
      </c>
      <c r="B80" s="3" t="s">
        <v>27</v>
      </c>
      <c r="C80" s="23" t="s">
        <v>49</v>
      </c>
      <c r="D80" s="58">
        <v>44735</v>
      </c>
      <c r="E80" s="30">
        <v>0.5</v>
      </c>
      <c r="F80" s="23" t="s">
        <v>49</v>
      </c>
      <c r="G80" s="3" t="s">
        <v>30</v>
      </c>
      <c r="H80" t="s">
        <v>31</v>
      </c>
      <c r="I80" s="3" t="s">
        <v>380</v>
      </c>
    </row>
    <row r="81" spans="1:9" ht="20.25" hidden="1" customHeight="1" x14ac:dyDescent="0.3">
      <c r="A81" t="s">
        <v>62</v>
      </c>
      <c r="B81" s="3" t="s">
        <v>27</v>
      </c>
      <c r="C81" s="23" t="s">
        <v>111</v>
      </c>
      <c r="D81" s="58">
        <v>44735</v>
      </c>
      <c r="E81" s="30">
        <v>3</v>
      </c>
      <c r="F81" s="23" t="s">
        <v>111</v>
      </c>
      <c r="G81" s="3" t="s">
        <v>30</v>
      </c>
      <c r="H81" t="s">
        <v>31</v>
      </c>
      <c r="I81" s="3" t="s">
        <v>380</v>
      </c>
    </row>
    <row r="82" spans="1:9" ht="20.25" hidden="1" customHeight="1" x14ac:dyDescent="0.3">
      <c r="A82" t="s">
        <v>60</v>
      </c>
      <c r="B82" s="3" t="s">
        <v>27</v>
      </c>
      <c r="C82" s="23" t="s">
        <v>112</v>
      </c>
      <c r="D82" s="58">
        <v>44735</v>
      </c>
      <c r="E82" s="30">
        <v>1.5</v>
      </c>
      <c r="F82" s="23" t="s">
        <v>113</v>
      </c>
      <c r="G82" s="3" t="s">
        <v>30</v>
      </c>
      <c r="H82" t="s">
        <v>31</v>
      </c>
      <c r="I82" s="3" t="s">
        <v>380</v>
      </c>
    </row>
    <row r="83" spans="1:9" ht="20.25" hidden="1" customHeight="1" x14ac:dyDescent="0.3">
      <c r="A83" t="s">
        <v>59</v>
      </c>
      <c r="B83" s="3" t="s">
        <v>27</v>
      </c>
      <c r="C83" s="23" t="s">
        <v>393</v>
      </c>
      <c r="D83" s="58">
        <v>44735</v>
      </c>
      <c r="E83" s="30">
        <v>1</v>
      </c>
      <c r="F83" s="23" t="s">
        <v>114</v>
      </c>
      <c r="G83" s="3" t="s">
        <v>30</v>
      </c>
      <c r="H83" t="s">
        <v>31</v>
      </c>
      <c r="I83" s="3" t="s">
        <v>380</v>
      </c>
    </row>
    <row r="84" spans="1:9" ht="20.25" hidden="1" customHeight="1" x14ac:dyDescent="0.3">
      <c r="A84" t="s">
        <v>59</v>
      </c>
      <c r="B84" s="3" t="s">
        <v>27</v>
      </c>
      <c r="C84" s="23" t="s">
        <v>115</v>
      </c>
      <c r="D84" s="58">
        <v>44735</v>
      </c>
      <c r="E84" s="30">
        <v>2</v>
      </c>
      <c r="F84" s="23" t="s">
        <v>115</v>
      </c>
      <c r="G84" s="3" t="s">
        <v>30</v>
      </c>
      <c r="H84" t="s">
        <v>31</v>
      </c>
      <c r="I84" s="3" t="s">
        <v>380</v>
      </c>
    </row>
    <row r="85" spans="1:9" ht="20.25" hidden="1" customHeight="1" x14ac:dyDescent="0.3">
      <c r="A85" t="s">
        <v>59</v>
      </c>
      <c r="B85" s="3" t="s">
        <v>27</v>
      </c>
      <c r="C85" s="23" t="s">
        <v>49</v>
      </c>
      <c r="D85" s="58">
        <v>44736</v>
      </c>
      <c r="E85" s="30">
        <v>0.5</v>
      </c>
      <c r="F85" s="23" t="s">
        <v>49</v>
      </c>
      <c r="G85" s="3" t="s">
        <v>30</v>
      </c>
      <c r="H85" t="s">
        <v>31</v>
      </c>
      <c r="I85" s="3" t="s">
        <v>380</v>
      </c>
    </row>
    <row r="86" spans="1:9" ht="20.25" hidden="1" customHeight="1" x14ac:dyDescent="0.3">
      <c r="A86" t="s">
        <v>59</v>
      </c>
      <c r="B86" s="3" t="s">
        <v>27</v>
      </c>
      <c r="C86" s="23" t="s">
        <v>386</v>
      </c>
      <c r="D86" s="58">
        <v>44736</v>
      </c>
      <c r="E86" s="30">
        <v>0.5</v>
      </c>
      <c r="F86" s="23" t="s">
        <v>81</v>
      </c>
      <c r="G86" s="3" t="s">
        <v>30</v>
      </c>
      <c r="H86" t="s">
        <v>31</v>
      </c>
      <c r="I86" s="3" t="s">
        <v>380</v>
      </c>
    </row>
    <row r="87" spans="1:9" ht="20.25" hidden="1" customHeight="1" x14ac:dyDescent="0.3">
      <c r="A87" t="s">
        <v>59</v>
      </c>
      <c r="B87" s="3" t="s">
        <v>27</v>
      </c>
      <c r="C87" s="23" t="s">
        <v>391</v>
      </c>
      <c r="D87" s="58">
        <v>44736</v>
      </c>
      <c r="E87" s="30">
        <v>1</v>
      </c>
      <c r="F87" s="23" t="s">
        <v>107</v>
      </c>
      <c r="G87" s="3" t="s">
        <v>30</v>
      </c>
      <c r="H87" t="s">
        <v>31</v>
      </c>
      <c r="I87" s="3" t="s">
        <v>380</v>
      </c>
    </row>
    <row r="88" spans="1:9" ht="20.25" hidden="1" customHeight="1" x14ac:dyDescent="0.3">
      <c r="A88" t="s">
        <v>59</v>
      </c>
      <c r="B88" s="3" t="s">
        <v>27</v>
      </c>
      <c r="C88" s="23" t="s">
        <v>116</v>
      </c>
      <c r="D88" s="58">
        <v>44736</v>
      </c>
      <c r="E88" s="30">
        <v>2</v>
      </c>
      <c r="F88" s="23" t="s">
        <v>116</v>
      </c>
      <c r="G88" s="3" t="s">
        <v>30</v>
      </c>
      <c r="H88" t="s">
        <v>31</v>
      </c>
      <c r="I88" s="3" t="s">
        <v>380</v>
      </c>
    </row>
    <row r="89" spans="1:9" ht="20.25" hidden="1" customHeight="1" x14ac:dyDescent="0.3">
      <c r="A89" t="s">
        <v>59</v>
      </c>
      <c r="B89" s="3" t="s">
        <v>27</v>
      </c>
      <c r="C89" s="23" t="s">
        <v>117</v>
      </c>
      <c r="D89" s="58">
        <v>44736</v>
      </c>
      <c r="E89" s="30">
        <v>4</v>
      </c>
      <c r="F89" s="23" t="s">
        <v>117</v>
      </c>
      <c r="G89" s="3" t="s">
        <v>30</v>
      </c>
      <c r="H89" t="s">
        <v>31</v>
      </c>
      <c r="I89" s="3" t="s">
        <v>380</v>
      </c>
    </row>
    <row r="90" spans="1:9" ht="20.25" hidden="1" customHeight="1" x14ac:dyDescent="0.3">
      <c r="A90" t="s">
        <v>59</v>
      </c>
      <c r="B90" s="3" t="s">
        <v>27</v>
      </c>
      <c r="C90" s="23" t="s">
        <v>49</v>
      </c>
      <c r="D90" s="58">
        <v>44739</v>
      </c>
      <c r="E90" s="30">
        <v>0.5</v>
      </c>
      <c r="F90" s="23" t="s">
        <v>49</v>
      </c>
      <c r="G90" s="3" t="s">
        <v>30</v>
      </c>
      <c r="H90" t="s">
        <v>31</v>
      </c>
      <c r="I90" s="3" t="s">
        <v>380</v>
      </c>
    </row>
    <row r="91" spans="1:9" ht="20.25" hidden="1" customHeight="1" x14ac:dyDescent="0.3">
      <c r="A91" t="s">
        <v>59</v>
      </c>
      <c r="B91" s="3" t="s">
        <v>27</v>
      </c>
      <c r="C91" s="23" t="s">
        <v>118</v>
      </c>
      <c r="D91" s="58">
        <v>44739</v>
      </c>
      <c r="E91" s="30">
        <v>0.5</v>
      </c>
      <c r="F91" s="23" t="s">
        <v>118</v>
      </c>
      <c r="G91" s="3" t="s">
        <v>30</v>
      </c>
      <c r="H91" t="s">
        <v>31</v>
      </c>
      <c r="I91" s="3" t="s">
        <v>380</v>
      </c>
    </row>
    <row r="92" spans="1:9" ht="20.25" hidden="1" customHeight="1" x14ac:dyDescent="0.3">
      <c r="A92" t="s">
        <v>59</v>
      </c>
      <c r="B92" s="3" t="s">
        <v>27</v>
      </c>
      <c r="C92" s="23" t="s">
        <v>386</v>
      </c>
      <c r="D92" s="58">
        <v>44739</v>
      </c>
      <c r="E92" s="30">
        <v>0.5</v>
      </c>
      <c r="F92" s="23" t="s">
        <v>81</v>
      </c>
      <c r="G92" s="3" t="s">
        <v>30</v>
      </c>
      <c r="H92" t="s">
        <v>31</v>
      </c>
      <c r="I92" s="3" t="s">
        <v>380</v>
      </c>
    </row>
    <row r="93" spans="1:9" ht="20.25" hidden="1" customHeight="1" x14ac:dyDescent="0.3">
      <c r="A93" t="s">
        <v>59</v>
      </c>
      <c r="B93" s="3" t="s">
        <v>27</v>
      </c>
      <c r="C93" s="23" t="s">
        <v>391</v>
      </c>
      <c r="D93" s="58">
        <v>44739</v>
      </c>
      <c r="E93" s="30">
        <v>0.5</v>
      </c>
      <c r="F93" s="23" t="s">
        <v>107</v>
      </c>
      <c r="G93" s="3" t="s">
        <v>30</v>
      </c>
      <c r="H93" t="s">
        <v>31</v>
      </c>
      <c r="I93" s="3" t="s">
        <v>380</v>
      </c>
    </row>
    <row r="94" spans="1:9" ht="20.25" hidden="1" customHeight="1" x14ac:dyDescent="0.3">
      <c r="A94" t="s">
        <v>59</v>
      </c>
      <c r="B94" s="3" t="s">
        <v>27</v>
      </c>
      <c r="C94" s="23" t="s">
        <v>119</v>
      </c>
      <c r="D94" s="58">
        <v>44739</v>
      </c>
      <c r="E94" s="30">
        <v>0.5</v>
      </c>
      <c r="F94" s="23" t="s">
        <v>119</v>
      </c>
      <c r="G94" s="3" t="s">
        <v>30</v>
      </c>
      <c r="H94" t="s">
        <v>31</v>
      </c>
      <c r="I94" s="3" t="s">
        <v>380</v>
      </c>
    </row>
    <row r="95" spans="1:9" ht="20.25" hidden="1" customHeight="1" x14ac:dyDescent="0.3">
      <c r="A95" t="s">
        <v>59</v>
      </c>
      <c r="B95" s="3" t="s">
        <v>27</v>
      </c>
      <c r="C95" s="23" t="s">
        <v>394</v>
      </c>
      <c r="D95" s="58">
        <v>44739</v>
      </c>
      <c r="E95" s="30">
        <v>1</v>
      </c>
      <c r="F95" s="23" t="s">
        <v>120</v>
      </c>
      <c r="G95" s="3" t="s">
        <v>30</v>
      </c>
      <c r="H95" t="s">
        <v>31</v>
      </c>
      <c r="I95" s="3" t="s">
        <v>380</v>
      </c>
    </row>
    <row r="96" spans="1:9" ht="20.25" hidden="1" customHeight="1" x14ac:dyDescent="0.3">
      <c r="A96" t="s">
        <v>59</v>
      </c>
      <c r="B96" s="3" t="s">
        <v>27</v>
      </c>
      <c r="C96" s="23" t="s">
        <v>121</v>
      </c>
      <c r="D96" s="58">
        <v>44739</v>
      </c>
      <c r="E96" s="30">
        <v>0.5</v>
      </c>
      <c r="F96" s="23" t="s">
        <v>121</v>
      </c>
      <c r="G96" s="3" t="s">
        <v>30</v>
      </c>
      <c r="H96" t="s">
        <v>31</v>
      </c>
      <c r="I96" s="3" t="s">
        <v>380</v>
      </c>
    </row>
    <row r="97" spans="1:9" ht="20.25" hidden="1" customHeight="1" x14ac:dyDescent="0.3">
      <c r="A97" t="s">
        <v>59</v>
      </c>
      <c r="B97" s="3" t="s">
        <v>27</v>
      </c>
      <c r="C97" s="23" t="s">
        <v>122</v>
      </c>
      <c r="D97" s="58">
        <v>44739</v>
      </c>
      <c r="E97" s="30">
        <v>2</v>
      </c>
      <c r="F97" s="23" t="s">
        <v>122</v>
      </c>
      <c r="G97" s="3" t="s">
        <v>30</v>
      </c>
      <c r="H97" t="s">
        <v>31</v>
      </c>
      <c r="I97" s="3" t="s">
        <v>380</v>
      </c>
    </row>
    <row r="98" spans="1:9" ht="20.25" hidden="1" customHeight="1" x14ac:dyDescent="0.3">
      <c r="A98" t="s">
        <v>59</v>
      </c>
      <c r="B98" s="3" t="s">
        <v>27</v>
      </c>
      <c r="C98" s="23" t="s">
        <v>397</v>
      </c>
      <c r="D98" s="58">
        <v>44739</v>
      </c>
      <c r="E98" s="30">
        <v>2</v>
      </c>
      <c r="F98" s="23" t="str">
        <f>TabelaAline[[#This Row],[Descrição]]</f>
        <v>Elaboração de layout para apresentação do Log de Utilização do APP Posto Digital</v>
      </c>
      <c r="G98" s="3" t="s">
        <v>30</v>
      </c>
      <c r="H98" t="s">
        <v>31</v>
      </c>
      <c r="I98" s="3" t="s">
        <v>380</v>
      </c>
    </row>
    <row r="99" spans="1:9" ht="20.25" hidden="1" customHeight="1" x14ac:dyDescent="0.3">
      <c r="A99" t="s">
        <v>59</v>
      </c>
      <c r="B99" s="3" t="s">
        <v>27</v>
      </c>
      <c r="C99" s="23" t="s">
        <v>49</v>
      </c>
      <c r="D99" s="58">
        <v>44740</v>
      </c>
      <c r="E99" s="30">
        <v>1</v>
      </c>
      <c r="F99" s="23" t="s">
        <v>49</v>
      </c>
      <c r="G99" s="3" t="s">
        <v>30</v>
      </c>
      <c r="H99" t="s">
        <v>31</v>
      </c>
      <c r="I99" s="3" t="s">
        <v>380</v>
      </c>
    </row>
    <row r="100" spans="1:9" ht="20.25" hidden="1" customHeight="1" x14ac:dyDescent="0.3">
      <c r="A100" t="s">
        <v>59</v>
      </c>
      <c r="B100" s="3" t="s">
        <v>27</v>
      </c>
      <c r="C100" s="23" t="s">
        <v>123</v>
      </c>
      <c r="D100" s="58">
        <v>44740</v>
      </c>
      <c r="E100" s="30">
        <v>1.5</v>
      </c>
      <c r="F100" s="23" t="s">
        <v>123</v>
      </c>
      <c r="G100" s="3" t="s">
        <v>30</v>
      </c>
      <c r="H100" t="s">
        <v>31</v>
      </c>
      <c r="I100" s="3" t="s">
        <v>380</v>
      </c>
    </row>
    <row r="101" spans="1:9" ht="20.25" hidden="1" customHeight="1" x14ac:dyDescent="0.3">
      <c r="A101" t="s">
        <v>59</v>
      </c>
      <c r="B101" s="3" t="s">
        <v>27</v>
      </c>
      <c r="C101" s="23" t="s">
        <v>124</v>
      </c>
      <c r="D101" s="58">
        <v>44740</v>
      </c>
      <c r="E101" s="30">
        <v>2.5</v>
      </c>
      <c r="F101" s="23" t="s">
        <v>124</v>
      </c>
      <c r="G101" s="3" t="s">
        <v>30</v>
      </c>
      <c r="H101" t="s">
        <v>31</v>
      </c>
      <c r="I101" s="3" t="s">
        <v>380</v>
      </c>
    </row>
    <row r="102" spans="1:9" ht="20.25" hidden="1" customHeight="1" x14ac:dyDescent="0.3">
      <c r="A102" t="s">
        <v>59</v>
      </c>
      <c r="B102" s="3" t="s">
        <v>27</v>
      </c>
      <c r="C102" s="23" t="s">
        <v>125</v>
      </c>
      <c r="D102" s="58">
        <v>44740</v>
      </c>
      <c r="E102" s="30">
        <v>2</v>
      </c>
      <c r="F102" s="23" t="s">
        <v>125</v>
      </c>
      <c r="G102" s="3" t="s">
        <v>30</v>
      </c>
      <c r="H102" t="s">
        <v>31</v>
      </c>
      <c r="I102" s="3" t="s">
        <v>380</v>
      </c>
    </row>
    <row r="103" spans="1:9" ht="20.25" hidden="1" customHeight="1" x14ac:dyDescent="0.3">
      <c r="A103" t="s">
        <v>59</v>
      </c>
      <c r="B103" s="3" t="s">
        <v>27</v>
      </c>
      <c r="C103" s="23" t="s">
        <v>126</v>
      </c>
      <c r="D103" s="58">
        <v>44740</v>
      </c>
      <c r="E103" s="30">
        <v>1</v>
      </c>
      <c r="F103" s="23" t="s">
        <v>126</v>
      </c>
      <c r="G103" s="3" t="s">
        <v>30</v>
      </c>
      <c r="H103" t="s">
        <v>31</v>
      </c>
      <c r="I103" s="3" t="s">
        <v>380</v>
      </c>
    </row>
    <row r="104" spans="1:9" ht="20.25" hidden="1" customHeight="1" x14ac:dyDescent="0.3">
      <c r="A104" t="s">
        <v>59</v>
      </c>
      <c r="B104" s="3" t="s">
        <v>27</v>
      </c>
      <c r="C104" s="23" t="s">
        <v>49</v>
      </c>
      <c r="D104" s="58">
        <v>44741</v>
      </c>
      <c r="E104" s="30">
        <v>0.5</v>
      </c>
      <c r="F104" s="23" t="s">
        <v>49</v>
      </c>
      <c r="G104" s="3" t="s">
        <v>30</v>
      </c>
      <c r="H104" t="s">
        <v>31</v>
      </c>
      <c r="I104" s="3" t="s">
        <v>380</v>
      </c>
    </row>
    <row r="105" spans="1:9" ht="20.25" hidden="1" customHeight="1" x14ac:dyDescent="0.3">
      <c r="A105" t="s">
        <v>59</v>
      </c>
      <c r="B105" s="3" t="s">
        <v>27</v>
      </c>
      <c r="C105" s="23" t="s">
        <v>395</v>
      </c>
      <c r="D105" s="58">
        <v>44741</v>
      </c>
      <c r="E105" s="30">
        <v>0.5</v>
      </c>
      <c r="F105" s="23" t="s">
        <v>127</v>
      </c>
      <c r="G105" s="3" t="s">
        <v>30</v>
      </c>
      <c r="H105" t="s">
        <v>31</v>
      </c>
      <c r="I105" s="3" t="s">
        <v>380</v>
      </c>
    </row>
    <row r="106" spans="1:9" ht="20.25" hidden="1" customHeight="1" x14ac:dyDescent="0.3">
      <c r="A106" t="s">
        <v>60</v>
      </c>
      <c r="B106" s="3" t="s">
        <v>27</v>
      </c>
      <c r="C106" s="23" t="s">
        <v>128</v>
      </c>
      <c r="D106" s="58">
        <v>44741</v>
      </c>
      <c r="E106" s="30">
        <v>0.5</v>
      </c>
      <c r="F106" s="23" t="s">
        <v>128</v>
      </c>
      <c r="G106" s="3" t="s">
        <v>30</v>
      </c>
      <c r="H106" t="s">
        <v>31</v>
      </c>
      <c r="I106" s="3" t="s">
        <v>380</v>
      </c>
    </row>
    <row r="107" spans="1:9" ht="20.25" hidden="1" customHeight="1" x14ac:dyDescent="0.3">
      <c r="A107" t="s">
        <v>332</v>
      </c>
      <c r="B107" s="3" t="s">
        <v>338</v>
      </c>
      <c r="C107" s="23" t="s">
        <v>129</v>
      </c>
      <c r="D107" s="58">
        <v>44741</v>
      </c>
      <c r="E107" s="30">
        <v>1</v>
      </c>
      <c r="F107" s="23" t="s">
        <v>129</v>
      </c>
      <c r="G107" s="3" t="s">
        <v>30</v>
      </c>
      <c r="H107" t="s">
        <v>31</v>
      </c>
      <c r="I107" s="3" t="s">
        <v>380</v>
      </c>
    </row>
    <row r="108" spans="1:9" ht="20.25" hidden="1" customHeight="1" x14ac:dyDescent="0.3">
      <c r="A108" t="s">
        <v>59</v>
      </c>
      <c r="B108" s="3" t="s">
        <v>27</v>
      </c>
      <c r="C108" s="23" t="s">
        <v>130</v>
      </c>
      <c r="D108" s="58">
        <v>44741</v>
      </c>
      <c r="E108" s="30">
        <v>0.5</v>
      </c>
      <c r="F108" s="23" t="s">
        <v>130</v>
      </c>
      <c r="G108" s="3" t="s">
        <v>30</v>
      </c>
      <c r="H108" t="s">
        <v>31</v>
      </c>
      <c r="I108" s="3" t="s">
        <v>380</v>
      </c>
    </row>
    <row r="109" spans="1:9" ht="20.25" hidden="1" customHeight="1" x14ac:dyDescent="0.3">
      <c r="A109" t="s">
        <v>59</v>
      </c>
      <c r="B109" s="3" t="s">
        <v>27</v>
      </c>
      <c r="C109" s="23" t="s">
        <v>396</v>
      </c>
      <c r="D109" s="58">
        <v>44741</v>
      </c>
      <c r="E109" s="30">
        <v>0.5</v>
      </c>
      <c r="F109" s="23" t="s">
        <v>131</v>
      </c>
      <c r="G109" s="3" t="s">
        <v>30</v>
      </c>
      <c r="H109" t="s">
        <v>31</v>
      </c>
      <c r="I109" s="3" t="s">
        <v>380</v>
      </c>
    </row>
    <row r="110" spans="1:9" ht="20.25" hidden="1" customHeight="1" x14ac:dyDescent="0.3">
      <c r="A110" t="s">
        <v>60</v>
      </c>
      <c r="B110" s="3" t="s">
        <v>27</v>
      </c>
      <c r="C110" s="23" t="s">
        <v>132</v>
      </c>
      <c r="D110" s="58">
        <v>44741</v>
      </c>
      <c r="E110" s="30">
        <v>0.5</v>
      </c>
      <c r="F110" s="23" t="s">
        <v>132</v>
      </c>
      <c r="G110" s="3" t="s">
        <v>30</v>
      </c>
      <c r="H110" t="s">
        <v>31</v>
      </c>
      <c r="I110" s="3" t="s">
        <v>380</v>
      </c>
    </row>
    <row r="111" spans="1:9" ht="20.25" hidden="1" customHeight="1" x14ac:dyDescent="0.3">
      <c r="A111" t="s">
        <v>59</v>
      </c>
      <c r="B111" s="3" t="s">
        <v>27</v>
      </c>
      <c r="C111" s="23" t="s">
        <v>133</v>
      </c>
      <c r="D111" s="58">
        <v>44741</v>
      </c>
      <c r="E111" s="30">
        <v>0.5</v>
      </c>
      <c r="F111" s="23" t="s">
        <v>134</v>
      </c>
      <c r="G111" s="3" t="s">
        <v>30</v>
      </c>
      <c r="H111" t="s">
        <v>31</v>
      </c>
      <c r="I111" s="3" t="s">
        <v>380</v>
      </c>
    </row>
    <row r="112" spans="1:9" ht="20.25" hidden="1" customHeight="1" x14ac:dyDescent="0.3">
      <c r="A112" t="s">
        <v>59</v>
      </c>
      <c r="B112" s="3" t="s">
        <v>27</v>
      </c>
      <c r="C112" s="23" t="s">
        <v>381</v>
      </c>
      <c r="D112" s="58">
        <v>44741</v>
      </c>
      <c r="E112" s="30">
        <v>2.5</v>
      </c>
      <c r="F112" s="23" t="s">
        <v>135</v>
      </c>
      <c r="G112" s="3" t="s">
        <v>30</v>
      </c>
      <c r="H112" t="s">
        <v>31</v>
      </c>
      <c r="I112" s="3" t="s">
        <v>380</v>
      </c>
    </row>
    <row r="113" spans="1:9" ht="20.25" hidden="1" customHeight="1" x14ac:dyDescent="0.3">
      <c r="A113" t="s">
        <v>59</v>
      </c>
      <c r="B113" s="3" t="s">
        <v>27</v>
      </c>
      <c r="C113" s="23" t="s">
        <v>382</v>
      </c>
      <c r="D113" s="58">
        <v>44741</v>
      </c>
      <c r="E113" s="30">
        <v>1</v>
      </c>
      <c r="F113" s="23" t="s">
        <v>136</v>
      </c>
      <c r="G113" s="3" t="s">
        <v>30</v>
      </c>
      <c r="H113" t="s">
        <v>31</v>
      </c>
      <c r="I113" s="3" t="s">
        <v>380</v>
      </c>
    </row>
    <row r="114" spans="1:9" ht="20.25" hidden="1" customHeight="1" x14ac:dyDescent="0.3">
      <c r="A114" t="s">
        <v>59</v>
      </c>
      <c r="B114" s="3" t="s">
        <v>27</v>
      </c>
      <c r="C114" s="23" t="s">
        <v>49</v>
      </c>
      <c r="D114" s="58">
        <v>44742</v>
      </c>
      <c r="E114" s="30">
        <v>0.5</v>
      </c>
      <c r="F114" s="23" t="s">
        <v>49</v>
      </c>
      <c r="G114" s="3" t="s">
        <v>30</v>
      </c>
      <c r="H114" t="s">
        <v>31</v>
      </c>
      <c r="I114" s="3" t="s">
        <v>380</v>
      </c>
    </row>
    <row r="115" spans="1:9" ht="20.25" hidden="1" customHeight="1" x14ac:dyDescent="0.3">
      <c r="A115" t="s">
        <v>60</v>
      </c>
      <c r="B115" s="3" t="s">
        <v>27</v>
      </c>
      <c r="C115" s="23" t="s">
        <v>128</v>
      </c>
      <c r="D115" s="58">
        <v>44742</v>
      </c>
      <c r="E115" s="30">
        <v>0.5</v>
      </c>
      <c r="F115" s="23" t="s">
        <v>128</v>
      </c>
      <c r="G115" s="3" t="s">
        <v>30</v>
      </c>
      <c r="H115" t="s">
        <v>31</v>
      </c>
      <c r="I115" s="3" t="s">
        <v>380</v>
      </c>
    </row>
    <row r="116" spans="1:9" ht="20.25" hidden="1" customHeight="1" x14ac:dyDescent="0.3">
      <c r="A116" t="s">
        <v>59</v>
      </c>
      <c r="B116" s="3" t="s">
        <v>27</v>
      </c>
      <c r="C116" s="23" t="s">
        <v>137</v>
      </c>
      <c r="D116" s="58">
        <v>44742</v>
      </c>
      <c r="E116" s="30">
        <v>0.5</v>
      </c>
      <c r="F116" s="23" t="s">
        <v>137</v>
      </c>
      <c r="G116" s="3" t="s">
        <v>30</v>
      </c>
      <c r="H116" t="s">
        <v>31</v>
      </c>
      <c r="I116" s="3" t="s">
        <v>380</v>
      </c>
    </row>
    <row r="117" spans="1:9" ht="20.25" hidden="1" customHeight="1" x14ac:dyDescent="0.3">
      <c r="A117" t="s">
        <v>59</v>
      </c>
      <c r="B117" s="3" t="s">
        <v>27</v>
      </c>
      <c r="C117" s="23" t="s">
        <v>138</v>
      </c>
      <c r="D117" s="58">
        <v>44742</v>
      </c>
      <c r="E117" s="30">
        <v>1</v>
      </c>
      <c r="F117" s="23" t="s">
        <v>138</v>
      </c>
      <c r="G117" s="3" t="s">
        <v>30</v>
      </c>
      <c r="H117" t="s">
        <v>31</v>
      </c>
      <c r="I117" s="3" t="s">
        <v>380</v>
      </c>
    </row>
    <row r="118" spans="1:9" ht="20.25" hidden="1" customHeight="1" x14ac:dyDescent="0.3">
      <c r="A118" t="s">
        <v>59</v>
      </c>
      <c r="B118" s="3" t="s">
        <v>27</v>
      </c>
      <c r="C118" s="23" t="s">
        <v>139</v>
      </c>
      <c r="D118" s="58">
        <v>44742</v>
      </c>
      <c r="E118" s="30">
        <v>1.5</v>
      </c>
      <c r="F118" s="23" t="s">
        <v>139</v>
      </c>
      <c r="G118" s="3" t="s">
        <v>30</v>
      </c>
      <c r="H118" t="s">
        <v>31</v>
      </c>
      <c r="I118" s="3" t="s">
        <v>380</v>
      </c>
    </row>
    <row r="119" spans="1:9" ht="20.25" hidden="1" customHeight="1" x14ac:dyDescent="0.3">
      <c r="A119" t="s">
        <v>59</v>
      </c>
      <c r="B119" s="3" t="s">
        <v>27</v>
      </c>
      <c r="C119" s="23" t="s">
        <v>140</v>
      </c>
      <c r="D119" s="58">
        <v>44742</v>
      </c>
      <c r="E119" s="30">
        <v>4</v>
      </c>
      <c r="F119" s="23" t="s">
        <v>140</v>
      </c>
      <c r="G119" s="3" t="s">
        <v>30</v>
      </c>
      <c r="H119" t="s">
        <v>31</v>
      </c>
      <c r="I119" s="3" t="s">
        <v>380</v>
      </c>
    </row>
    <row r="120" spans="1:9" ht="20.25" customHeight="1" x14ac:dyDescent="0.3">
      <c r="A120" s="23"/>
      <c r="B120" s="25"/>
      <c r="C120" s="23"/>
      <c r="D120" s="58"/>
      <c r="E120" s="30"/>
      <c r="F120" s="23"/>
    </row>
    <row r="121" spans="1:9" x14ac:dyDescent="0.3">
      <c r="D121" s="58"/>
      <c r="E121" s="16"/>
    </row>
    <row r="122" spans="1:9" x14ac:dyDescent="0.3">
      <c r="A122" s="23"/>
      <c r="B122" s="25"/>
      <c r="C122" s="23"/>
      <c r="D122" s="58"/>
      <c r="E122" s="30"/>
      <c r="F122" s="23"/>
    </row>
    <row r="123" spans="1:9" x14ac:dyDescent="0.3">
      <c r="D123" s="58"/>
      <c r="E123" s="16"/>
    </row>
    <row r="124" spans="1:9" x14ac:dyDescent="0.3">
      <c r="D124" s="58"/>
      <c r="E124" s="16"/>
    </row>
    <row r="125" spans="1:9" x14ac:dyDescent="0.3">
      <c r="A125" s="23"/>
      <c r="B125" s="25"/>
      <c r="C125" s="23"/>
      <c r="D125" s="58"/>
      <c r="E125" s="30"/>
      <c r="F125" s="23"/>
    </row>
    <row r="126" spans="1:9" x14ac:dyDescent="0.3">
      <c r="D126" s="58"/>
      <c r="E126" s="16"/>
    </row>
    <row r="127" spans="1:9" x14ac:dyDescent="0.3">
      <c r="A127" s="23"/>
      <c r="B127" s="25"/>
      <c r="C127" s="23"/>
      <c r="D127" s="58"/>
      <c r="E127" s="30"/>
      <c r="F127" s="23"/>
    </row>
    <row r="128" spans="1:9" x14ac:dyDescent="0.3">
      <c r="D128" s="58"/>
      <c r="E128" s="16"/>
    </row>
    <row r="129" spans="1:6" x14ac:dyDescent="0.3">
      <c r="D129" s="58"/>
      <c r="E129" s="16"/>
    </row>
    <row r="130" spans="1:6" x14ac:dyDescent="0.3">
      <c r="A130" s="23"/>
      <c r="B130" s="25"/>
      <c r="C130" s="23"/>
      <c r="D130" s="58"/>
      <c r="E130" s="30"/>
      <c r="F130" s="23"/>
    </row>
    <row r="131" spans="1:6" x14ac:dyDescent="0.3">
      <c r="D131" s="58"/>
      <c r="E131" s="16"/>
    </row>
    <row r="132" spans="1:6" x14ac:dyDescent="0.3">
      <c r="D132" s="58"/>
      <c r="E132" s="16"/>
    </row>
    <row r="133" spans="1:6" x14ac:dyDescent="0.3">
      <c r="A133" s="23"/>
      <c r="B133" s="25"/>
      <c r="C133" s="23"/>
      <c r="D133" s="58"/>
      <c r="E133" s="30"/>
      <c r="F133" s="23"/>
    </row>
    <row r="134" spans="1:6" x14ac:dyDescent="0.3">
      <c r="D134" s="58"/>
      <c r="E134" s="16"/>
    </row>
    <row r="135" spans="1:6" x14ac:dyDescent="0.3">
      <c r="A135" s="23"/>
      <c r="B135" s="25"/>
      <c r="C135" s="23"/>
      <c r="D135" s="58"/>
      <c r="E135" s="30"/>
      <c r="F135" s="23"/>
    </row>
    <row r="136" spans="1:6" x14ac:dyDescent="0.3">
      <c r="D136" s="58"/>
      <c r="E136" s="16"/>
    </row>
    <row r="137" spans="1:6" x14ac:dyDescent="0.3">
      <c r="D137" s="58"/>
      <c r="E137" s="16"/>
    </row>
    <row r="138" spans="1:6" x14ac:dyDescent="0.3">
      <c r="A138" s="23"/>
      <c r="B138" s="25"/>
      <c r="C138" s="23"/>
      <c r="D138" s="58"/>
      <c r="E138" s="30"/>
      <c r="F138" s="23"/>
    </row>
    <row r="139" spans="1:6" x14ac:dyDescent="0.3">
      <c r="D139" s="58"/>
      <c r="E139" s="16"/>
    </row>
    <row r="140" spans="1:6" x14ac:dyDescent="0.3">
      <c r="A140" s="23"/>
      <c r="B140" s="25"/>
      <c r="C140" s="23"/>
      <c r="D140" s="58"/>
      <c r="E140" s="30"/>
      <c r="F140" s="23"/>
    </row>
    <row r="141" spans="1:6" x14ac:dyDescent="0.3">
      <c r="D141" s="58"/>
      <c r="E141" s="16"/>
    </row>
    <row r="142" spans="1:6" x14ac:dyDescent="0.3">
      <c r="C142" s="23"/>
      <c r="D142" s="58"/>
      <c r="E142" s="16"/>
      <c r="F142" s="23"/>
    </row>
    <row r="143" spans="1:6" x14ac:dyDescent="0.3">
      <c r="A143" s="23"/>
      <c r="B143" s="25"/>
      <c r="C143" s="23"/>
      <c r="D143" s="58"/>
      <c r="E143" s="30"/>
      <c r="F143" s="23"/>
    </row>
    <row r="144" spans="1:6" x14ac:dyDescent="0.3">
      <c r="D144" s="58"/>
      <c r="E144" s="16"/>
    </row>
    <row r="145" spans="1:6" x14ac:dyDescent="0.3">
      <c r="A145" s="26"/>
      <c r="B145" s="25"/>
      <c r="C145" s="23"/>
      <c r="D145" s="58"/>
      <c r="E145" s="30"/>
      <c r="F145" s="23"/>
    </row>
    <row r="146" spans="1:6" x14ac:dyDescent="0.3">
      <c r="A146" s="26"/>
      <c r="B146" s="25"/>
      <c r="C146" s="23"/>
      <c r="D146" s="58"/>
      <c r="E146" s="30"/>
      <c r="F146" s="23"/>
    </row>
    <row r="147" spans="1:6" x14ac:dyDescent="0.3">
      <c r="A147" s="26"/>
      <c r="B147" s="25"/>
      <c r="C147" s="23"/>
      <c r="D147" s="58"/>
      <c r="E147" s="30"/>
      <c r="F147" s="23"/>
    </row>
    <row r="148" spans="1:6" x14ac:dyDescent="0.3">
      <c r="A148" s="26"/>
      <c r="B148" s="25"/>
      <c r="D148" s="58"/>
      <c r="E148" s="30"/>
      <c r="F148" s="23"/>
    </row>
    <row r="149" spans="1:6" x14ac:dyDescent="0.3">
      <c r="E149" s="16"/>
    </row>
    <row r="150" spans="1:6" x14ac:dyDescent="0.3">
      <c r="E150" s="16"/>
    </row>
    <row r="151" spans="1:6" x14ac:dyDescent="0.3">
      <c r="E151" s="16"/>
    </row>
    <row r="152" spans="1:6" x14ac:dyDescent="0.3">
      <c r="E152" s="16"/>
    </row>
    <row r="153" spans="1:6" x14ac:dyDescent="0.3">
      <c r="E153" s="16"/>
    </row>
    <row r="154" spans="1:6" x14ac:dyDescent="0.3">
      <c r="E154" s="16"/>
    </row>
    <row r="155" spans="1:6" x14ac:dyDescent="0.3">
      <c r="E155" s="16"/>
    </row>
    <row r="156" spans="1:6" x14ac:dyDescent="0.3">
      <c r="E156" s="16"/>
    </row>
    <row r="157" spans="1:6" x14ac:dyDescent="0.3">
      <c r="E157" s="16"/>
    </row>
    <row r="158" spans="1:6" x14ac:dyDescent="0.3">
      <c r="E158" s="16"/>
    </row>
    <row r="159" spans="1:6" x14ac:dyDescent="0.3">
      <c r="E159" s="16"/>
    </row>
    <row r="160" spans="1:6" x14ac:dyDescent="0.3">
      <c r="E160" s="16"/>
    </row>
    <row r="161" spans="5:5" x14ac:dyDescent="0.3">
      <c r="E161" s="16"/>
    </row>
    <row r="162" spans="5:5" x14ac:dyDescent="0.3">
      <c r="E162" s="16"/>
    </row>
    <row r="163" spans="5:5" x14ac:dyDescent="0.3">
      <c r="E163" s="16"/>
    </row>
    <row r="164" spans="5:5" x14ac:dyDescent="0.3">
      <c r="E164" s="16"/>
    </row>
    <row r="165" spans="5:5" x14ac:dyDescent="0.3">
      <c r="E165" s="16"/>
    </row>
    <row r="166" spans="5:5" x14ac:dyDescent="0.3">
      <c r="E166" s="1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0FAC77B-4DDE-4DF4-8F61-E4E5BD2612F5}">
          <x14:formula1>
            <xm:f>OFFSET(config!$I$2,0,0,COUNTA(config!$I:$I)-1,1)</xm:f>
          </x14:formula1>
          <xm:sqref>F149:F150 E2:E62 G120:G150 E64:E150</xm:sqref>
        </x14:dataValidation>
        <x14:dataValidation type="list" allowBlank="1" showInputMessage="1" showErrorMessage="1" xr:uid="{6F86F139-ADF2-4DA8-A217-53D762703A8E}">
          <x14:formula1>
            <xm:f>OFFSET(config!$G$2,0,0,COUNTA(config!$G:$G)-1,1)</xm:f>
          </x14:formula1>
          <xm:sqref>A120:A166</xm:sqref>
        </x14:dataValidation>
        <x14:dataValidation type="list" allowBlank="1" showInputMessage="1" showErrorMessage="1" xr:uid="{3FD9A198-87B7-494C-9B2F-2C99EED7F0DF}">
          <x14:formula1>
            <xm:f>OFFSET(config!$R$2,0,0,COUNTA(config!$R:$R)-1,1)</xm:f>
          </x14:formula1>
          <xm:sqref>H2:H166</xm:sqref>
        </x14:dataValidation>
        <x14:dataValidation type="list" allowBlank="1" showInputMessage="1" showErrorMessage="1" xr:uid="{A52A960E-C420-4D73-BBED-68BFAFD5AD01}">
          <x14:formula1>
            <xm:f>OFFSET(config!$C$2,0,0,COUNTA(config!$C:$C)-1,1)</xm:f>
          </x14:formula1>
          <xm:sqref>G2:G166</xm:sqref>
        </x14:dataValidation>
        <x14:dataValidation type="list" allowBlank="1" showInputMessage="1" showErrorMessage="1" xr:uid="{111BB603-132F-4CC8-ACE1-29276DB7B65B}">
          <x14:formula1>
            <xm:f>OFFSET(config!$E$2,0,0,COUNTA(config!$E:$E)-1,1)</xm:f>
          </x14:formula1>
          <xm:sqref>B2:B166</xm:sqref>
        </x14:dataValidation>
        <x14:dataValidation type="list" allowBlank="1" showInputMessage="1" showErrorMessage="1" xr:uid="{5ABBA519-A7CE-415F-8929-DF7D8D7E4FC2}">
          <x14:formula1>
            <xm:f>OFFSET(config!$K$2,0,0,COUNTA(config!$K:$K)-1,1)</xm:f>
          </x14:formula1>
          <xm:sqref>D2:D166</xm:sqref>
        </x14:dataValidation>
        <x14:dataValidation type="list" allowBlank="1" showInputMessage="1" showErrorMessage="1" xr:uid="{7692B6F4-426B-4F9C-B974-1F337AB9BD29}">
          <x14:formula1>
            <xm:f>config!$G$2:$G$21</xm:f>
          </x14:formula1>
          <xm:sqref>A2:A119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862-1BC1-4382-B47B-6902378466D0}">
  <dimension ref="A1:H44"/>
  <sheetViews>
    <sheetView zoomScale="92" zoomScaleNormal="92" workbookViewId="0">
      <pane ySplit="1" topLeftCell="A2" activePane="bottomLeft" state="frozen"/>
      <selection activeCell="C1" sqref="C1"/>
      <selection pane="bottomLeft" activeCell="A11" sqref="A11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51.6640625" customWidth="1"/>
    <col min="4" max="5" width="14.44140625" style="3" customWidth="1"/>
    <col min="6" max="6" width="31.88671875" customWidth="1"/>
    <col min="7" max="7" width="18.5546875" style="3" customWidth="1"/>
    <col min="8" max="8" width="63.88671875" customWidth="1"/>
  </cols>
  <sheetData>
    <row r="1" spans="1:8" s="7" customFormat="1" ht="34.200000000000003" customHeight="1" x14ac:dyDescent="0.3">
      <c r="A1" s="6" t="s">
        <v>9</v>
      </c>
      <c r="B1" s="6" t="s">
        <v>10</v>
      </c>
      <c r="C1" s="11" t="s">
        <v>11</v>
      </c>
      <c r="D1" s="13" t="s">
        <v>12</v>
      </c>
      <c r="E1" s="13" t="s">
        <v>13</v>
      </c>
      <c r="F1" s="12" t="s">
        <v>14</v>
      </c>
      <c r="G1" s="5" t="s">
        <v>15</v>
      </c>
      <c r="H1" s="5" t="s">
        <v>16</v>
      </c>
    </row>
    <row r="2" spans="1:8" ht="20.399999999999999" customHeight="1" x14ac:dyDescent="0.3">
      <c r="D2" s="4"/>
      <c r="E2" s="31"/>
    </row>
    <row r="3" spans="1:8" ht="20.399999999999999" customHeight="1" x14ac:dyDescent="0.3">
      <c r="D3" s="4"/>
      <c r="E3" s="31"/>
    </row>
    <row r="4" spans="1:8" ht="20.399999999999999" customHeight="1" x14ac:dyDescent="0.3">
      <c r="D4" s="4"/>
      <c r="E4" s="31"/>
    </row>
    <row r="5" spans="1:8" ht="20.399999999999999" customHeight="1" x14ac:dyDescent="0.3">
      <c r="D5" s="4"/>
      <c r="E5" s="31"/>
    </row>
    <row r="6" spans="1:8" ht="20.399999999999999" customHeight="1" x14ac:dyDescent="0.3">
      <c r="D6" s="4"/>
      <c r="E6" s="31"/>
    </row>
    <row r="7" spans="1:8" ht="20.399999999999999" customHeight="1" x14ac:dyDescent="0.3">
      <c r="D7" s="4"/>
      <c r="E7" s="31"/>
    </row>
    <row r="8" spans="1:8" ht="20.399999999999999" customHeight="1" x14ac:dyDescent="0.3">
      <c r="D8" s="4"/>
      <c r="E8" s="31"/>
    </row>
    <row r="9" spans="1:8" ht="20.399999999999999" customHeight="1" x14ac:dyDescent="0.3">
      <c r="D9" s="4"/>
      <c r="E9" s="31"/>
    </row>
    <row r="10" spans="1:8" ht="20.399999999999999" customHeight="1" x14ac:dyDescent="0.3">
      <c r="D10" s="4"/>
      <c r="E10" s="31"/>
    </row>
    <row r="11" spans="1:8" ht="20.399999999999999" customHeight="1" x14ac:dyDescent="0.3">
      <c r="C11" s="23"/>
      <c r="D11" s="4"/>
      <c r="E11" s="31"/>
    </row>
    <row r="12" spans="1:8" ht="20.399999999999999" customHeight="1" x14ac:dyDescent="0.3">
      <c r="D12" s="4"/>
      <c r="E12" s="31"/>
    </row>
    <row r="13" spans="1:8" ht="20.399999999999999" customHeight="1" x14ac:dyDescent="0.3">
      <c r="A13" s="26"/>
      <c r="B13" s="25"/>
      <c r="C13" s="23"/>
      <c r="D13" s="24"/>
      <c r="E13" s="31"/>
      <c r="F13" s="23"/>
      <c r="G13" s="24"/>
      <c r="H13" s="23"/>
    </row>
    <row r="14" spans="1:8" ht="20.399999999999999" customHeight="1" x14ac:dyDescent="0.3">
      <c r="A14" s="26"/>
      <c r="B14" s="25"/>
      <c r="C14" s="23"/>
      <c r="D14" s="24"/>
      <c r="E14" s="31"/>
      <c r="F14" s="23"/>
      <c r="G14" s="24"/>
      <c r="H14" s="23"/>
    </row>
    <row r="15" spans="1:8" ht="20.399999999999999" customHeight="1" x14ac:dyDescent="0.3">
      <c r="A15" s="26"/>
      <c r="B15" s="25"/>
      <c r="C15" s="23"/>
      <c r="D15" s="24"/>
      <c r="E15" s="31"/>
      <c r="F15" s="23"/>
      <c r="G15" s="24"/>
      <c r="H15" s="23"/>
    </row>
    <row r="16" spans="1:8" ht="20.399999999999999" customHeight="1" x14ac:dyDescent="0.3">
      <c r="A16" s="22"/>
      <c r="D16" s="4"/>
      <c r="E16" s="31"/>
      <c r="F16" s="21"/>
      <c r="G16" s="4"/>
    </row>
    <row r="17" spans="1:7" ht="18.600000000000001" customHeight="1" x14ac:dyDescent="0.3">
      <c r="A17" s="22"/>
      <c r="D17" s="4"/>
      <c r="E17" s="31"/>
      <c r="F17" s="21"/>
      <c r="G17" s="4"/>
    </row>
    <row r="18" spans="1:7" ht="17.399999999999999" customHeight="1" x14ac:dyDescent="0.3">
      <c r="A18" s="22"/>
      <c r="D18" s="4"/>
      <c r="E18" s="31"/>
      <c r="F18" s="21"/>
      <c r="G18" s="4"/>
    </row>
    <row r="19" spans="1:7" x14ac:dyDescent="0.3">
      <c r="A19" s="22"/>
      <c r="D19" s="4"/>
      <c r="E19" s="31"/>
      <c r="F19" s="21"/>
      <c r="G19" s="4"/>
    </row>
    <row r="20" spans="1:7" x14ac:dyDescent="0.3">
      <c r="A20" s="22"/>
      <c r="D20" s="4"/>
      <c r="E20" s="31"/>
      <c r="F20" s="21"/>
      <c r="G20" s="4"/>
    </row>
    <row r="21" spans="1:7" x14ac:dyDescent="0.3">
      <c r="A21" s="22"/>
      <c r="D21" s="4"/>
      <c r="E21" s="31"/>
      <c r="F21" s="21"/>
      <c r="G21" s="4"/>
    </row>
    <row r="22" spans="1:7" x14ac:dyDescent="0.3">
      <c r="A22" s="22"/>
      <c r="D22" s="4"/>
      <c r="E22" s="31"/>
      <c r="F22" s="21"/>
      <c r="G22" s="4"/>
    </row>
    <row r="23" spans="1:7" x14ac:dyDescent="0.3">
      <c r="A23" s="22"/>
      <c r="D23" s="4"/>
      <c r="E23" s="31"/>
      <c r="F23" s="21"/>
      <c r="G23" s="4"/>
    </row>
    <row r="24" spans="1:7" x14ac:dyDescent="0.3">
      <c r="A24" s="22"/>
      <c r="D24" s="4"/>
      <c r="E24" s="31"/>
      <c r="F24" s="21"/>
      <c r="G24" s="4"/>
    </row>
    <row r="25" spans="1:7" x14ac:dyDescent="0.3">
      <c r="A25" s="22"/>
      <c r="D25" s="4"/>
      <c r="E25" s="31"/>
      <c r="G25" s="4"/>
    </row>
    <row r="26" spans="1:7" x14ac:dyDescent="0.3">
      <c r="A26" s="22"/>
      <c r="D26" s="4"/>
      <c r="E26" s="31"/>
      <c r="F26" s="21"/>
      <c r="G26" s="4"/>
    </row>
    <row r="27" spans="1:7" x14ac:dyDescent="0.3">
      <c r="A27" s="22"/>
      <c r="D27" s="4"/>
      <c r="E27" s="31"/>
      <c r="F27" s="21"/>
      <c r="G27" s="4"/>
    </row>
    <row r="28" spans="1:7" x14ac:dyDescent="0.3">
      <c r="A28" s="22"/>
      <c r="D28" s="4"/>
      <c r="E28" s="31"/>
      <c r="F28" s="21"/>
      <c r="G28" s="4"/>
    </row>
    <row r="29" spans="1:7" x14ac:dyDescent="0.3">
      <c r="A29" s="22"/>
      <c r="D29" s="4"/>
      <c r="E29" s="31"/>
      <c r="F29" s="21"/>
      <c r="G29" s="4"/>
    </row>
    <row r="30" spans="1:7" x14ac:dyDescent="0.3">
      <c r="A30" s="22"/>
      <c r="D30" s="4"/>
      <c r="E30" s="31"/>
      <c r="F30" s="21"/>
      <c r="G30" s="4"/>
    </row>
    <row r="31" spans="1:7" x14ac:dyDescent="0.3">
      <c r="A31" s="22"/>
      <c r="D31" s="4"/>
      <c r="E31" s="41"/>
      <c r="F31" s="21"/>
      <c r="G31" s="4"/>
    </row>
    <row r="32" spans="1:7" x14ac:dyDescent="0.3">
      <c r="D32" s="4"/>
      <c r="E32" s="31"/>
      <c r="F32" s="21"/>
      <c r="G32" s="4"/>
    </row>
    <row r="33" spans="1:7" x14ac:dyDescent="0.3">
      <c r="D33" s="4"/>
      <c r="E33" s="31"/>
      <c r="F33" s="21"/>
      <c r="G33" s="4"/>
    </row>
    <row r="34" spans="1:7" x14ac:dyDescent="0.3">
      <c r="D34" s="4"/>
      <c r="E34" s="31"/>
      <c r="F34" s="21"/>
      <c r="G34" s="4"/>
    </row>
    <row r="35" spans="1:7" x14ac:dyDescent="0.3">
      <c r="D35" s="4"/>
      <c r="E35" s="31"/>
      <c r="F35" s="21"/>
      <c r="G35" s="4"/>
    </row>
    <row r="36" spans="1:7" x14ac:dyDescent="0.3">
      <c r="A36" s="22"/>
      <c r="D36" s="4"/>
      <c r="E36" s="31"/>
      <c r="F36" s="21"/>
      <c r="G36" s="4"/>
    </row>
    <row r="37" spans="1:7" x14ac:dyDescent="0.3">
      <c r="A37" s="22"/>
      <c r="D37" s="4"/>
      <c r="E37" s="31"/>
      <c r="F37" s="21"/>
      <c r="G37" s="4"/>
    </row>
    <row r="38" spans="1:7" x14ac:dyDescent="0.3">
      <c r="A38" s="22"/>
      <c r="D38" s="4"/>
      <c r="E38" s="31"/>
      <c r="F38" s="21"/>
      <c r="G38" s="4"/>
    </row>
    <row r="39" spans="1:7" x14ac:dyDescent="0.3">
      <c r="A39" s="22"/>
      <c r="D39" s="4"/>
      <c r="E39" s="31"/>
      <c r="F39" s="21"/>
      <c r="G39" s="4"/>
    </row>
    <row r="40" spans="1:7" x14ac:dyDescent="0.3">
      <c r="A40" s="22"/>
      <c r="D40" s="4"/>
      <c r="E40" s="31"/>
      <c r="F40" s="21"/>
      <c r="G40" s="4"/>
    </row>
    <row r="41" spans="1:7" x14ac:dyDescent="0.3">
      <c r="A41" s="22"/>
      <c r="D41" s="4"/>
      <c r="E41" s="31"/>
      <c r="F41" s="21"/>
      <c r="G41" s="4"/>
    </row>
    <row r="42" spans="1:7" x14ac:dyDescent="0.3">
      <c r="A42" s="22"/>
      <c r="D42" s="4"/>
      <c r="E42" s="31"/>
      <c r="F42" s="21"/>
      <c r="G42" s="4"/>
    </row>
    <row r="43" spans="1:7" x14ac:dyDescent="0.3">
      <c r="A43" s="22"/>
      <c r="D43" s="4"/>
      <c r="E43" s="31"/>
      <c r="F43" s="21"/>
      <c r="G43" s="4"/>
    </row>
    <row r="44" spans="1:7" x14ac:dyDescent="0.3">
      <c r="A44" s="22"/>
      <c r="D44" s="4"/>
      <c r="E44" s="31"/>
      <c r="F44" s="21"/>
      <c r="G44" s="4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849DD06-7655-4A32-A795-A2D94B33087A}">
          <x14:formula1>
            <xm:f>OFFSET(config!$I$2,0,0,COUNTA(config!$I:$I)-1,1)</xm:f>
          </x14:formula1>
          <xm:sqref>E2:E33</xm:sqref>
        </x14:dataValidation>
        <x14:dataValidation type="list" allowBlank="1" showInputMessage="1" showErrorMessage="1" xr:uid="{1EF57A6A-51BE-4292-8514-D00619CDF701}">
          <x14:formula1>
            <xm:f>OFFSET(config!$R$2,0,0,COUNTA(config!$R:$R)-1,1)</xm:f>
          </x14:formula1>
          <xm:sqref>H2:H31</xm:sqref>
        </x14:dataValidation>
        <x14:dataValidation type="list" allowBlank="1" showInputMessage="1" showErrorMessage="1" xr:uid="{2E0E8907-2B95-442F-8D1D-3F25A05944EC}">
          <x14:formula1>
            <xm:f>OFFSET(config!$C$2,0,0,COUNTA(config!$C:$C)-1,1)</xm:f>
          </x14:formula1>
          <xm:sqref>G2:G31</xm:sqref>
        </x14:dataValidation>
        <x14:dataValidation type="list" allowBlank="1" showInputMessage="1" showErrorMessage="1" xr:uid="{94572E89-E47B-416F-BF18-4CC675126E9C}">
          <x14:formula1>
            <xm:f>OFFSET(config!$K$2,0,0,COUNTA(config!$K:$K)-1,1)</xm:f>
          </x14:formula1>
          <xm:sqref>D2:D31</xm:sqref>
        </x14:dataValidation>
        <x14:dataValidation type="list" allowBlank="1" showInputMessage="1" showErrorMessage="1" xr:uid="{CE02F34E-8712-44EA-BC2D-4105DE3A44F0}">
          <x14:formula1>
            <xm:f>OFFSET(config!$E$2,0,0,COUNTA(config!$E:$E)-1,1)</xm:f>
          </x14:formula1>
          <xm:sqref>B2:B31</xm:sqref>
        </x14:dataValidation>
        <x14:dataValidation type="list" allowBlank="1" showInputMessage="1" showErrorMessage="1" xr:uid="{192B53A8-800A-4B4F-A905-B2E3B4A6FE3D}">
          <x14:formula1>
            <xm:f>OFFSET(config!$G$2,0,0,COUNTA(config!$G:$G)-1,1)</xm:f>
          </x14:formula1>
          <xm:sqref>A2:A31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79BF-E984-415B-9A29-3FDA37BF036D}">
  <dimension ref="A1:H225"/>
  <sheetViews>
    <sheetView zoomScale="85" zoomScaleNormal="85" workbookViewId="0">
      <pane ySplit="1" topLeftCell="A13" activePane="bottomLeft" state="frozen"/>
      <selection pane="bottomLeft" activeCell="C6" sqref="C6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42.33203125" customWidth="1"/>
    <col min="4" max="5" width="14.44140625" style="3" customWidth="1"/>
    <col min="6" max="6" width="31.88671875" customWidth="1"/>
    <col min="7" max="7" width="18.5546875" style="3" bestFit="1" customWidth="1"/>
    <col min="8" max="8" width="63.88671875" customWidth="1"/>
  </cols>
  <sheetData>
    <row r="1" spans="1:8" s="7" customFormat="1" ht="34.200000000000003" customHeight="1" x14ac:dyDescent="0.3">
      <c r="A1" s="6" t="s">
        <v>9</v>
      </c>
      <c r="B1" s="6" t="s">
        <v>10</v>
      </c>
      <c r="C1" s="11" t="s">
        <v>11</v>
      </c>
      <c r="D1" s="13" t="s">
        <v>12</v>
      </c>
      <c r="E1" s="13" t="s">
        <v>13</v>
      </c>
      <c r="F1" s="12" t="s">
        <v>14</v>
      </c>
      <c r="G1" s="5" t="s">
        <v>15</v>
      </c>
      <c r="H1" s="5" t="s">
        <v>16</v>
      </c>
    </row>
    <row r="2" spans="1:8" ht="20.399999999999999" customHeight="1" x14ac:dyDescent="0.3">
      <c r="A2" t="s">
        <v>17</v>
      </c>
      <c r="B2" t="s">
        <v>18</v>
      </c>
      <c r="C2" t="s">
        <v>19</v>
      </c>
      <c r="D2" s="4">
        <v>44713</v>
      </c>
      <c r="E2" s="16">
        <v>0.5</v>
      </c>
    </row>
    <row r="3" spans="1:8" ht="20.399999999999999" customHeight="1" x14ac:dyDescent="0.3">
      <c r="A3" t="s">
        <v>17</v>
      </c>
      <c r="B3" t="s">
        <v>18</v>
      </c>
      <c r="C3" t="s">
        <v>141</v>
      </c>
      <c r="D3" s="4">
        <v>44713</v>
      </c>
      <c r="E3" s="16">
        <v>2</v>
      </c>
      <c r="F3" t="s">
        <v>142</v>
      </c>
      <c r="G3" s="3" t="s">
        <v>30</v>
      </c>
      <c r="H3" t="s">
        <v>31</v>
      </c>
    </row>
    <row r="4" spans="1:8" ht="20.399999999999999" customHeight="1" x14ac:dyDescent="0.3">
      <c r="A4" t="s">
        <v>17</v>
      </c>
      <c r="B4" t="s">
        <v>18</v>
      </c>
      <c r="C4" t="s">
        <v>143</v>
      </c>
      <c r="D4" s="4">
        <v>44713</v>
      </c>
      <c r="E4" s="16">
        <v>5.5</v>
      </c>
    </row>
    <row r="5" spans="1:8" ht="20.399999999999999" customHeight="1" x14ac:dyDescent="0.3">
      <c r="A5" t="s">
        <v>17</v>
      </c>
      <c r="B5" t="s">
        <v>18</v>
      </c>
      <c r="C5" t="s">
        <v>19</v>
      </c>
      <c r="D5" s="4">
        <v>44714</v>
      </c>
      <c r="E5" s="16">
        <v>0.5</v>
      </c>
    </row>
    <row r="6" spans="1:8" ht="20.399999999999999" customHeight="1" x14ac:dyDescent="0.3">
      <c r="A6" t="s">
        <v>17</v>
      </c>
      <c r="B6" t="s">
        <v>18</v>
      </c>
      <c r="C6" t="s">
        <v>144</v>
      </c>
      <c r="D6" s="4">
        <v>44714</v>
      </c>
      <c r="E6" s="16">
        <v>7.5</v>
      </c>
    </row>
    <row r="7" spans="1:8" ht="20.399999999999999" customHeight="1" x14ac:dyDescent="0.3">
      <c r="A7" t="s">
        <v>17</v>
      </c>
      <c r="B7" t="s">
        <v>18</v>
      </c>
      <c r="C7" t="s">
        <v>19</v>
      </c>
      <c r="D7" s="4">
        <v>44715</v>
      </c>
      <c r="E7" s="16">
        <v>0.5</v>
      </c>
    </row>
    <row r="8" spans="1:8" ht="20.399999999999999" customHeight="1" x14ac:dyDescent="0.3">
      <c r="A8" t="s">
        <v>17</v>
      </c>
      <c r="B8" t="s">
        <v>18</v>
      </c>
      <c r="C8" t="s">
        <v>141</v>
      </c>
      <c r="D8" s="4">
        <v>44715</v>
      </c>
      <c r="E8" s="16">
        <v>3</v>
      </c>
      <c r="F8" t="s">
        <v>142</v>
      </c>
      <c r="G8" s="3" t="s">
        <v>30</v>
      </c>
      <c r="H8" t="s">
        <v>31</v>
      </c>
    </row>
    <row r="9" spans="1:8" ht="20.399999999999999" customHeight="1" x14ac:dyDescent="0.3">
      <c r="A9" t="s">
        <v>17</v>
      </c>
      <c r="B9" t="s">
        <v>18</v>
      </c>
      <c r="C9" t="s">
        <v>145</v>
      </c>
      <c r="D9" s="4">
        <v>44715</v>
      </c>
      <c r="E9" s="16">
        <v>4.5</v>
      </c>
    </row>
    <row r="10" spans="1:8" ht="20.399999999999999" customHeight="1" x14ac:dyDescent="0.3">
      <c r="A10" t="s">
        <v>17</v>
      </c>
      <c r="B10" t="s">
        <v>18</v>
      </c>
      <c r="C10" t="s">
        <v>19</v>
      </c>
      <c r="D10" s="4">
        <v>44718</v>
      </c>
      <c r="E10" s="16">
        <v>0.5</v>
      </c>
    </row>
    <row r="11" spans="1:8" ht="20.399999999999999" customHeight="1" x14ac:dyDescent="0.3">
      <c r="A11" t="s">
        <v>17</v>
      </c>
      <c r="B11" t="s">
        <v>18</v>
      </c>
      <c r="C11" t="s">
        <v>145</v>
      </c>
      <c r="D11" s="4">
        <v>44718</v>
      </c>
      <c r="E11" s="16">
        <v>7.5</v>
      </c>
    </row>
    <row r="12" spans="1:8" ht="20.399999999999999" customHeight="1" x14ac:dyDescent="0.3">
      <c r="A12" t="s">
        <v>17</v>
      </c>
      <c r="B12" t="s">
        <v>18</v>
      </c>
      <c r="C12" t="s">
        <v>19</v>
      </c>
      <c r="D12" s="4">
        <v>44719</v>
      </c>
      <c r="E12" s="16">
        <v>0.5</v>
      </c>
    </row>
    <row r="13" spans="1:8" ht="20.399999999999999" customHeight="1" x14ac:dyDescent="0.3">
      <c r="A13" t="s">
        <v>17</v>
      </c>
      <c r="B13" t="s">
        <v>18</v>
      </c>
      <c r="C13" t="s">
        <v>145</v>
      </c>
      <c r="D13" s="4">
        <v>44719</v>
      </c>
      <c r="E13" s="16">
        <v>7.5</v>
      </c>
      <c r="F13" s="21"/>
      <c r="G13" s="4"/>
    </row>
    <row r="14" spans="1:8" s="9" customFormat="1" ht="29.25" customHeight="1" x14ac:dyDescent="0.3">
      <c r="A14" t="s">
        <v>17</v>
      </c>
      <c r="B14" t="s">
        <v>18</v>
      </c>
      <c r="C14" t="s">
        <v>19</v>
      </c>
      <c r="D14" s="4">
        <v>44720</v>
      </c>
      <c r="E14" s="16">
        <v>0.5</v>
      </c>
      <c r="F14" s="43"/>
      <c r="G14" s="42"/>
    </row>
    <row r="15" spans="1:8" x14ac:dyDescent="0.3">
      <c r="A15" t="s">
        <v>17</v>
      </c>
      <c r="B15" t="s">
        <v>18</v>
      </c>
      <c r="C15" t="s">
        <v>145</v>
      </c>
      <c r="D15" s="4">
        <v>44720</v>
      </c>
      <c r="E15" s="16">
        <v>6.5</v>
      </c>
      <c r="F15" s="21"/>
      <c r="G15" s="4"/>
    </row>
    <row r="16" spans="1:8" x14ac:dyDescent="0.3">
      <c r="A16" t="s">
        <v>17</v>
      </c>
      <c r="B16" t="s">
        <v>18</v>
      </c>
      <c r="C16" t="s">
        <v>146</v>
      </c>
      <c r="D16" s="4">
        <v>44720</v>
      </c>
      <c r="E16" s="16">
        <v>1</v>
      </c>
      <c r="F16" s="21"/>
      <c r="G16" s="4"/>
    </row>
    <row r="17" spans="1:7" x14ac:dyDescent="0.3">
      <c r="A17" t="s">
        <v>17</v>
      </c>
      <c r="B17" t="s">
        <v>18</v>
      </c>
      <c r="C17" t="s">
        <v>19</v>
      </c>
      <c r="D17" s="4">
        <v>44721</v>
      </c>
      <c r="E17" s="16">
        <v>0.5</v>
      </c>
      <c r="F17" s="21"/>
      <c r="G17" s="4"/>
    </row>
    <row r="18" spans="1:7" x14ac:dyDescent="0.3">
      <c r="A18" t="s">
        <v>17</v>
      </c>
      <c r="B18" t="s">
        <v>18</v>
      </c>
      <c r="C18" t="s">
        <v>147</v>
      </c>
      <c r="D18" s="4">
        <v>44721</v>
      </c>
      <c r="E18" s="16">
        <v>7.5</v>
      </c>
      <c r="F18" s="21"/>
      <c r="G18" s="4"/>
    </row>
    <row r="19" spans="1:7" x14ac:dyDescent="0.3">
      <c r="A19" t="s">
        <v>17</v>
      </c>
      <c r="B19" t="s">
        <v>18</v>
      </c>
      <c r="C19" t="s">
        <v>19</v>
      </c>
      <c r="D19" s="4">
        <v>44722</v>
      </c>
      <c r="E19" s="16">
        <v>0.5</v>
      </c>
      <c r="F19" s="21"/>
      <c r="G19" s="4"/>
    </row>
    <row r="20" spans="1:7" x14ac:dyDescent="0.3">
      <c r="A20" t="s">
        <v>17</v>
      </c>
      <c r="B20" t="s">
        <v>18</v>
      </c>
      <c r="C20" t="s">
        <v>148</v>
      </c>
      <c r="D20" s="4">
        <v>44722</v>
      </c>
      <c r="E20" s="16">
        <v>7.5</v>
      </c>
      <c r="F20" s="21"/>
      <c r="G20" s="4"/>
    </row>
    <row r="21" spans="1:7" x14ac:dyDescent="0.3">
      <c r="A21" t="s">
        <v>17</v>
      </c>
      <c r="B21" t="s">
        <v>18</v>
      </c>
      <c r="C21" t="s">
        <v>19</v>
      </c>
      <c r="D21" s="4">
        <v>44725</v>
      </c>
      <c r="E21" s="16">
        <v>0.5</v>
      </c>
      <c r="F21" s="21"/>
      <c r="G21" s="4"/>
    </row>
    <row r="22" spans="1:7" x14ac:dyDescent="0.3">
      <c r="A22" t="s">
        <v>17</v>
      </c>
      <c r="B22" t="s">
        <v>18</v>
      </c>
      <c r="C22" t="s">
        <v>148</v>
      </c>
      <c r="D22" s="4">
        <v>44725</v>
      </c>
      <c r="E22" s="16">
        <v>7.5</v>
      </c>
      <c r="F22" s="21"/>
      <c r="G22" s="4"/>
    </row>
    <row r="23" spans="1:7" x14ac:dyDescent="0.3">
      <c r="A23" t="s">
        <v>17</v>
      </c>
      <c r="B23" t="s">
        <v>18</v>
      </c>
      <c r="C23" t="s">
        <v>148</v>
      </c>
      <c r="D23" s="4">
        <v>44726</v>
      </c>
      <c r="E23" s="16">
        <v>6</v>
      </c>
      <c r="F23" s="21"/>
      <c r="G23" s="4"/>
    </row>
    <row r="24" spans="1:7" x14ac:dyDescent="0.3">
      <c r="B24"/>
      <c r="D24" s="4"/>
      <c r="E24" s="16"/>
      <c r="F24" s="21"/>
      <c r="G24" s="4"/>
    </row>
    <row r="25" spans="1:7" x14ac:dyDescent="0.3">
      <c r="A25" s="45"/>
      <c r="B25"/>
      <c r="D25" s="4"/>
      <c r="E25" s="16"/>
      <c r="F25" s="21"/>
      <c r="G25" s="4"/>
    </row>
    <row r="26" spans="1:7" x14ac:dyDescent="0.3">
      <c r="B26"/>
      <c r="D26" s="4"/>
      <c r="E26" s="16"/>
      <c r="F26" s="21"/>
      <c r="G26" s="4"/>
    </row>
    <row r="27" spans="1:7" x14ac:dyDescent="0.3">
      <c r="B27"/>
      <c r="D27" s="4"/>
      <c r="E27" s="16"/>
      <c r="F27" s="21"/>
      <c r="G27" s="4"/>
    </row>
    <row r="28" spans="1:7" x14ac:dyDescent="0.3">
      <c r="B28"/>
      <c r="D28" s="4"/>
      <c r="E28" s="16"/>
      <c r="F28" s="21"/>
      <c r="G28" s="4"/>
    </row>
    <row r="29" spans="1:7" x14ac:dyDescent="0.3">
      <c r="B29"/>
      <c r="D29" s="4"/>
      <c r="E29" s="16"/>
      <c r="F29" s="21"/>
      <c r="G29" s="4"/>
    </row>
    <row r="30" spans="1:7" x14ac:dyDescent="0.3">
      <c r="B30"/>
      <c r="D30" s="4"/>
      <c r="E30" s="16"/>
      <c r="F30" s="21"/>
      <c r="G30" s="4"/>
    </row>
    <row r="31" spans="1:7" x14ac:dyDescent="0.3">
      <c r="B31"/>
      <c r="D31" s="4"/>
      <c r="E31" s="16"/>
      <c r="F31" s="21"/>
      <c r="G31" s="4"/>
    </row>
    <row r="32" spans="1:7" x14ac:dyDescent="0.3">
      <c r="B32"/>
      <c r="D32" s="4"/>
      <c r="E32" s="16"/>
      <c r="F32" s="21"/>
      <c r="G32" s="4"/>
    </row>
    <row r="33" spans="2:7" x14ac:dyDescent="0.3">
      <c r="B33"/>
      <c r="D33" s="4"/>
      <c r="E33" s="16"/>
      <c r="F33" s="21"/>
      <c r="G33" s="4"/>
    </row>
    <row r="34" spans="2:7" x14ac:dyDescent="0.3">
      <c r="B34"/>
      <c r="D34" s="4"/>
      <c r="E34" s="16"/>
      <c r="F34" s="21"/>
      <c r="G34" s="4"/>
    </row>
    <row r="35" spans="2:7" x14ac:dyDescent="0.3">
      <c r="B35"/>
      <c r="D35" s="4"/>
      <c r="E35" s="16"/>
      <c r="F35" s="21"/>
      <c r="G35" s="4"/>
    </row>
    <row r="36" spans="2:7" x14ac:dyDescent="0.3">
      <c r="B36"/>
      <c r="D36" s="4"/>
      <c r="E36" s="16"/>
      <c r="F36" s="21"/>
      <c r="G36" s="4"/>
    </row>
    <row r="37" spans="2:7" x14ac:dyDescent="0.3">
      <c r="B37"/>
      <c r="D37" s="4"/>
      <c r="E37" s="16"/>
      <c r="F37" s="21"/>
      <c r="G37" s="4"/>
    </row>
    <row r="38" spans="2:7" x14ac:dyDescent="0.3">
      <c r="B38"/>
      <c r="D38" s="4"/>
      <c r="E38" s="16"/>
      <c r="F38" s="21"/>
      <c r="G38" s="4"/>
    </row>
    <row r="39" spans="2:7" x14ac:dyDescent="0.3">
      <c r="B39"/>
      <c r="D39" s="4"/>
      <c r="E39" s="16"/>
      <c r="F39" s="21"/>
      <c r="G39" s="4"/>
    </row>
    <row r="40" spans="2:7" x14ac:dyDescent="0.3">
      <c r="B40"/>
      <c r="D40" s="4"/>
      <c r="E40" s="16"/>
      <c r="F40" s="21"/>
      <c r="G40" s="4"/>
    </row>
    <row r="41" spans="2:7" x14ac:dyDescent="0.3">
      <c r="B41"/>
      <c r="D41" s="4"/>
      <c r="E41" s="16"/>
      <c r="F41" s="21"/>
      <c r="G41" s="4"/>
    </row>
    <row r="42" spans="2:7" x14ac:dyDescent="0.3">
      <c r="B42"/>
      <c r="D42" s="4"/>
      <c r="E42" s="16"/>
      <c r="F42" s="21"/>
      <c r="G42" s="4"/>
    </row>
    <row r="43" spans="2:7" x14ac:dyDescent="0.3">
      <c r="B43"/>
      <c r="D43" s="4"/>
      <c r="E43" s="16"/>
      <c r="F43" s="21"/>
      <c r="G43" s="4"/>
    </row>
    <row r="44" spans="2:7" x14ac:dyDescent="0.3">
      <c r="B44"/>
      <c r="D44" s="4"/>
      <c r="E44" s="16"/>
      <c r="F44" s="21"/>
      <c r="G44" s="4"/>
    </row>
    <row r="45" spans="2:7" x14ac:dyDescent="0.3">
      <c r="B45"/>
      <c r="D45" s="4"/>
      <c r="E45" s="16"/>
      <c r="F45" s="21"/>
      <c r="G45" s="4"/>
    </row>
    <row r="46" spans="2:7" x14ac:dyDescent="0.3">
      <c r="B46"/>
      <c r="D46" s="4"/>
      <c r="E46" s="16"/>
      <c r="F46" s="21"/>
      <c r="G46" s="4"/>
    </row>
    <row r="47" spans="2:7" x14ac:dyDescent="0.3">
      <c r="B47"/>
      <c r="D47" s="4"/>
      <c r="E47" s="16"/>
      <c r="F47" s="21"/>
      <c r="G47" s="4"/>
    </row>
    <row r="48" spans="2:7" x14ac:dyDescent="0.3">
      <c r="B48"/>
      <c r="D48" s="4"/>
      <c r="E48" s="16"/>
      <c r="F48" s="21"/>
      <c r="G48" s="4"/>
    </row>
    <row r="49" spans="1:7" x14ac:dyDescent="0.3">
      <c r="B49"/>
      <c r="D49" s="4"/>
      <c r="E49" s="16"/>
      <c r="F49" s="21"/>
      <c r="G49" s="4"/>
    </row>
    <row r="50" spans="1:7" x14ac:dyDescent="0.3">
      <c r="A50" s="45"/>
      <c r="B50"/>
      <c r="D50" s="4"/>
      <c r="E50" s="16"/>
      <c r="F50" s="21"/>
      <c r="G50" s="4"/>
    </row>
    <row r="51" spans="1:7" x14ac:dyDescent="0.3">
      <c r="B51"/>
      <c r="D51" s="4"/>
      <c r="E51" s="16"/>
      <c r="F51" s="21"/>
      <c r="G51" s="4"/>
    </row>
    <row r="52" spans="1:7" x14ac:dyDescent="0.3">
      <c r="B52"/>
      <c r="D52" s="4"/>
      <c r="E52" s="16"/>
      <c r="F52" s="21"/>
      <c r="G52" s="4"/>
    </row>
    <row r="53" spans="1:7" x14ac:dyDescent="0.3">
      <c r="B53"/>
      <c r="D53" s="4"/>
      <c r="E53" s="16"/>
      <c r="F53" s="21"/>
      <c r="G53" s="4"/>
    </row>
    <row r="54" spans="1:7" x14ac:dyDescent="0.3">
      <c r="B54"/>
      <c r="D54" s="4"/>
      <c r="E54" s="16"/>
      <c r="F54" s="21"/>
      <c r="G54" s="4"/>
    </row>
    <row r="55" spans="1:7" x14ac:dyDescent="0.3">
      <c r="A55" s="22"/>
      <c r="D55" s="4"/>
      <c r="E55" s="16"/>
      <c r="F55" s="21"/>
      <c r="G55" s="4"/>
    </row>
    <row r="56" spans="1:7" x14ac:dyDescent="0.3">
      <c r="A56" s="22"/>
      <c r="D56" s="4"/>
      <c r="E56" s="16"/>
      <c r="F56" s="21"/>
      <c r="G56" s="4"/>
    </row>
    <row r="57" spans="1:7" x14ac:dyDescent="0.3">
      <c r="A57" s="22"/>
      <c r="D57" s="4"/>
      <c r="E57" s="16"/>
      <c r="F57" s="21"/>
      <c r="G57" s="4"/>
    </row>
    <row r="58" spans="1:7" x14ac:dyDescent="0.3">
      <c r="A58" s="22"/>
      <c r="D58" s="4"/>
      <c r="E58" s="16"/>
      <c r="F58" s="21"/>
      <c r="G58" s="4"/>
    </row>
    <row r="59" spans="1:7" x14ac:dyDescent="0.3">
      <c r="A59" s="22"/>
      <c r="D59" s="4"/>
      <c r="E59" s="16"/>
      <c r="F59" s="21"/>
      <c r="G59" s="4"/>
    </row>
    <row r="60" spans="1:7" x14ac:dyDescent="0.3">
      <c r="A60" s="22"/>
      <c r="D60" s="4"/>
      <c r="E60" s="16"/>
      <c r="F60" s="21"/>
      <c r="G60" s="4"/>
    </row>
    <row r="61" spans="1:7" x14ac:dyDescent="0.3">
      <c r="A61" s="22"/>
      <c r="D61" s="4"/>
      <c r="E61" s="16"/>
      <c r="F61" s="21"/>
      <c r="G61" s="4"/>
    </row>
    <row r="62" spans="1:7" x14ac:dyDescent="0.3">
      <c r="A62" s="22"/>
      <c r="D62" s="4"/>
      <c r="E62" s="16"/>
      <c r="F62" s="21"/>
      <c r="G62" s="4"/>
    </row>
    <row r="63" spans="1:7" x14ac:dyDescent="0.3">
      <c r="A63" s="22"/>
      <c r="D63" s="4"/>
      <c r="E63" s="16"/>
      <c r="F63" s="21"/>
      <c r="G63" s="4"/>
    </row>
    <row r="64" spans="1:7" x14ac:dyDescent="0.3">
      <c r="A64" s="22"/>
      <c r="D64" s="4"/>
      <c r="E64" s="16"/>
      <c r="F64" s="21"/>
      <c r="G64" s="4"/>
    </row>
    <row r="65" spans="1:7" x14ac:dyDescent="0.3">
      <c r="A65" s="22"/>
      <c r="D65" s="4"/>
      <c r="E65" s="16"/>
      <c r="F65" s="21"/>
      <c r="G65" s="4"/>
    </row>
    <row r="66" spans="1:7" x14ac:dyDescent="0.3">
      <c r="A66" s="22"/>
      <c r="D66" s="4"/>
      <c r="E66" s="16"/>
      <c r="F66" s="21"/>
      <c r="G66" s="4"/>
    </row>
    <row r="67" spans="1:7" x14ac:dyDescent="0.3">
      <c r="A67" s="22"/>
      <c r="D67" s="4"/>
      <c r="E67" s="16"/>
      <c r="F67" s="21"/>
      <c r="G67" s="4"/>
    </row>
    <row r="68" spans="1:7" x14ac:dyDescent="0.3">
      <c r="A68" s="22"/>
      <c r="D68" s="4"/>
      <c r="E68" s="16"/>
      <c r="F68" s="21"/>
      <c r="G68" s="4"/>
    </row>
    <row r="69" spans="1:7" x14ac:dyDescent="0.3">
      <c r="A69" s="22"/>
      <c r="D69" s="4"/>
      <c r="E69" s="16"/>
      <c r="F69" s="21"/>
      <c r="G69" s="4"/>
    </row>
    <row r="70" spans="1:7" x14ac:dyDescent="0.3">
      <c r="A70" s="22"/>
      <c r="D70" s="4"/>
      <c r="E70" s="16"/>
      <c r="F70" s="21"/>
      <c r="G70" s="4"/>
    </row>
    <row r="71" spans="1:7" x14ac:dyDescent="0.3">
      <c r="A71" s="22"/>
      <c r="D71" s="4"/>
      <c r="E71" s="16"/>
      <c r="F71" s="21"/>
      <c r="G71" s="4"/>
    </row>
    <row r="72" spans="1:7" x14ac:dyDescent="0.3">
      <c r="A72" s="22"/>
      <c r="D72" s="4"/>
      <c r="E72" s="16"/>
      <c r="F72" s="21"/>
      <c r="G72" s="4"/>
    </row>
    <row r="73" spans="1:7" x14ac:dyDescent="0.3">
      <c r="A73" s="22"/>
      <c r="D73" s="4"/>
      <c r="E73" s="16"/>
      <c r="F73" s="21"/>
      <c r="G73" s="4"/>
    </row>
    <row r="74" spans="1:7" x14ac:dyDescent="0.3">
      <c r="A74" s="22"/>
      <c r="D74" s="4"/>
      <c r="E74" s="16"/>
      <c r="F74" s="21"/>
      <c r="G74" s="4"/>
    </row>
    <row r="75" spans="1:7" x14ac:dyDescent="0.3">
      <c r="A75" s="22"/>
      <c r="D75" s="4"/>
      <c r="E75" s="16"/>
      <c r="F75" s="21"/>
      <c r="G75" s="4"/>
    </row>
    <row r="76" spans="1:7" x14ac:dyDescent="0.3">
      <c r="A76" s="22"/>
      <c r="D76" s="4"/>
      <c r="E76" s="16"/>
      <c r="F76" s="21"/>
      <c r="G76" s="4"/>
    </row>
    <row r="77" spans="1:7" x14ac:dyDescent="0.3">
      <c r="A77" s="22"/>
      <c r="D77" s="4"/>
      <c r="E77" s="16"/>
      <c r="F77" s="21"/>
      <c r="G77" s="4"/>
    </row>
    <row r="78" spans="1:7" x14ac:dyDescent="0.3">
      <c r="A78" s="22"/>
      <c r="D78" s="4"/>
      <c r="E78" s="16"/>
      <c r="F78" s="21"/>
      <c r="G78" s="4"/>
    </row>
    <row r="79" spans="1:7" x14ac:dyDescent="0.3">
      <c r="A79" s="22"/>
      <c r="D79" s="4"/>
      <c r="E79" s="16"/>
      <c r="F79" s="21"/>
      <c r="G79" s="4"/>
    </row>
    <row r="80" spans="1:7" x14ac:dyDescent="0.3">
      <c r="A80" s="22"/>
      <c r="D80" s="4"/>
      <c r="E80" s="16"/>
      <c r="F80" s="21"/>
      <c r="G80" s="4"/>
    </row>
    <row r="81" spans="1:7" x14ac:dyDescent="0.3">
      <c r="A81" s="22"/>
      <c r="D81" s="4"/>
      <c r="E81" s="16"/>
      <c r="F81" s="21"/>
      <c r="G81" s="4"/>
    </row>
    <row r="82" spans="1:7" x14ac:dyDescent="0.3">
      <c r="A82" s="22"/>
      <c r="D82" s="4"/>
      <c r="E82" s="16"/>
      <c r="F82" s="21"/>
      <c r="G82" s="4"/>
    </row>
    <row r="83" spans="1:7" x14ac:dyDescent="0.3">
      <c r="A83" s="22"/>
      <c r="D83" s="4"/>
      <c r="E83" s="16"/>
      <c r="F83" s="21"/>
      <c r="G83" s="4"/>
    </row>
    <row r="84" spans="1:7" x14ac:dyDescent="0.3">
      <c r="A84" s="22"/>
      <c r="D84" s="4"/>
      <c r="E84" s="16"/>
      <c r="F84" s="21"/>
      <c r="G84" s="4"/>
    </row>
    <row r="85" spans="1:7" x14ac:dyDescent="0.3">
      <c r="A85" s="22"/>
      <c r="D85" s="4"/>
      <c r="E85" s="16"/>
      <c r="F85" s="21"/>
      <c r="G85" s="4"/>
    </row>
    <row r="86" spans="1:7" x14ac:dyDescent="0.3">
      <c r="A86" s="22"/>
      <c r="D86" s="4"/>
      <c r="E86" s="16"/>
      <c r="F86" s="21"/>
      <c r="G86" s="4"/>
    </row>
    <row r="87" spans="1:7" x14ac:dyDescent="0.3">
      <c r="A87" s="22"/>
      <c r="D87" s="4"/>
      <c r="E87" s="16"/>
      <c r="F87" s="21"/>
      <c r="G87" s="4"/>
    </row>
    <row r="88" spans="1:7" x14ac:dyDescent="0.3">
      <c r="A88" s="22"/>
      <c r="D88" s="4"/>
      <c r="E88" s="16"/>
      <c r="F88" s="21"/>
      <c r="G88" s="4"/>
    </row>
    <row r="89" spans="1:7" x14ac:dyDescent="0.3">
      <c r="A89" s="22"/>
      <c r="D89" s="4"/>
      <c r="E89" s="16"/>
      <c r="F89" s="21"/>
      <c r="G89" s="4"/>
    </row>
    <row r="90" spans="1:7" x14ac:dyDescent="0.3">
      <c r="A90" s="22"/>
      <c r="D90" s="4"/>
      <c r="E90" s="16"/>
      <c r="F90" s="21"/>
      <c r="G90" s="4"/>
    </row>
    <row r="91" spans="1:7" x14ac:dyDescent="0.3">
      <c r="A91" s="22"/>
      <c r="D91" s="4"/>
      <c r="E91" s="16"/>
      <c r="F91" s="21"/>
      <c r="G91" s="4"/>
    </row>
    <row r="92" spans="1:7" x14ac:dyDescent="0.3">
      <c r="A92" s="22"/>
      <c r="D92" s="4"/>
      <c r="E92" s="16"/>
      <c r="F92" s="21"/>
      <c r="G92" s="4"/>
    </row>
    <row r="93" spans="1:7" x14ac:dyDescent="0.3">
      <c r="A93" s="22"/>
      <c r="D93" s="4"/>
      <c r="E93" s="16"/>
      <c r="F93" s="21"/>
      <c r="G93" s="4"/>
    </row>
    <row r="94" spans="1:7" x14ac:dyDescent="0.3">
      <c r="A94" s="22"/>
      <c r="D94" s="4"/>
      <c r="E94" s="16"/>
      <c r="F94" s="21"/>
      <c r="G94" s="4"/>
    </row>
    <row r="95" spans="1:7" x14ac:dyDescent="0.3">
      <c r="A95" s="22"/>
      <c r="D95" s="4"/>
      <c r="E95" s="16"/>
      <c r="F95" s="21"/>
      <c r="G95" s="4"/>
    </row>
    <row r="96" spans="1:7" x14ac:dyDescent="0.3">
      <c r="A96" s="22"/>
      <c r="D96" s="4"/>
      <c r="E96" s="16"/>
      <c r="F96" s="21"/>
      <c r="G96" s="4"/>
    </row>
    <row r="97" spans="1:7" x14ac:dyDescent="0.3">
      <c r="A97" s="22"/>
      <c r="D97" s="4"/>
      <c r="E97" s="16"/>
      <c r="F97" s="21"/>
      <c r="G97" s="4"/>
    </row>
    <row r="98" spans="1:7" x14ac:dyDescent="0.3">
      <c r="A98" s="22"/>
      <c r="D98" s="4"/>
      <c r="E98" s="16"/>
      <c r="F98" s="21"/>
      <c r="G98" s="4"/>
    </row>
    <row r="99" spans="1:7" x14ac:dyDescent="0.3">
      <c r="A99" s="22"/>
      <c r="D99" s="4"/>
      <c r="E99" s="16"/>
      <c r="F99" s="21"/>
      <c r="G99" s="4"/>
    </row>
    <row r="100" spans="1:7" x14ac:dyDescent="0.3">
      <c r="A100" s="22"/>
      <c r="D100" s="4"/>
      <c r="E100" s="16"/>
      <c r="F100" s="21"/>
      <c r="G100" s="4"/>
    </row>
    <row r="101" spans="1:7" x14ac:dyDescent="0.3">
      <c r="A101" s="22"/>
      <c r="D101" s="4"/>
      <c r="E101" s="16"/>
      <c r="F101" s="21"/>
      <c r="G101" s="4"/>
    </row>
    <row r="102" spans="1:7" x14ac:dyDescent="0.3">
      <c r="A102" s="22"/>
      <c r="D102" s="4"/>
      <c r="E102" s="16"/>
      <c r="F102" s="21"/>
      <c r="G102" s="4"/>
    </row>
    <row r="103" spans="1:7" x14ac:dyDescent="0.3">
      <c r="A103" s="22"/>
      <c r="D103" s="4"/>
      <c r="E103" s="16"/>
      <c r="F103" s="21"/>
      <c r="G103" s="4"/>
    </row>
    <row r="104" spans="1:7" x14ac:dyDescent="0.3">
      <c r="A104" s="22"/>
      <c r="D104" s="4"/>
      <c r="E104" s="16"/>
      <c r="F104" s="21"/>
      <c r="G104" s="4"/>
    </row>
    <row r="105" spans="1:7" x14ac:dyDescent="0.3">
      <c r="A105" s="22"/>
      <c r="D105" s="4"/>
      <c r="E105" s="16"/>
      <c r="F105" s="21"/>
      <c r="G105" s="4"/>
    </row>
    <row r="106" spans="1:7" x14ac:dyDescent="0.3">
      <c r="A106" s="22"/>
      <c r="D106" s="4"/>
      <c r="E106" s="16"/>
      <c r="F106" s="21"/>
      <c r="G106" s="4"/>
    </row>
    <row r="107" spans="1:7" x14ac:dyDescent="0.3">
      <c r="A107" s="22"/>
      <c r="D107" s="4"/>
      <c r="E107" s="16"/>
      <c r="F107" s="21"/>
      <c r="G107" s="4"/>
    </row>
    <row r="108" spans="1:7" x14ac:dyDescent="0.3">
      <c r="A108" s="22"/>
      <c r="D108" s="4"/>
      <c r="E108" s="16"/>
      <c r="F108" s="21"/>
      <c r="G108" s="4"/>
    </row>
    <row r="109" spans="1:7" x14ac:dyDescent="0.3">
      <c r="A109" s="22"/>
      <c r="D109" s="4"/>
      <c r="E109" s="16"/>
      <c r="F109" s="21"/>
      <c r="G109" s="4"/>
    </row>
    <row r="110" spans="1:7" x14ac:dyDescent="0.3">
      <c r="A110" s="22"/>
      <c r="D110" s="4"/>
      <c r="E110" s="16"/>
      <c r="F110" s="21"/>
      <c r="G110" s="4"/>
    </row>
    <row r="111" spans="1:7" x14ac:dyDescent="0.3">
      <c r="A111" s="22"/>
      <c r="D111" s="4"/>
      <c r="E111" s="16"/>
      <c r="F111" s="21"/>
      <c r="G111" s="4"/>
    </row>
    <row r="112" spans="1:7" x14ac:dyDescent="0.3">
      <c r="A112" s="22"/>
      <c r="D112" s="4"/>
      <c r="E112" s="16"/>
      <c r="F112" s="21"/>
      <c r="G112" s="4"/>
    </row>
    <row r="113" spans="1:7" x14ac:dyDescent="0.3">
      <c r="A113" s="22"/>
      <c r="D113" s="4"/>
      <c r="E113" s="16"/>
      <c r="F113" s="21"/>
      <c r="G113" s="4"/>
    </row>
    <row r="114" spans="1:7" x14ac:dyDescent="0.3">
      <c r="A114" s="22"/>
      <c r="D114" s="4"/>
      <c r="E114" s="16"/>
      <c r="F114" s="21"/>
      <c r="G114" s="4"/>
    </row>
    <row r="115" spans="1:7" x14ac:dyDescent="0.3">
      <c r="A115" s="22"/>
      <c r="D115" s="4"/>
      <c r="E115" s="16"/>
      <c r="F115" s="21"/>
      <c r="G115" s="4"/>
    </row>
    <row r="116" spans="1:7" x14ac:dyDescent="0.3">
      <c r="A116" s="22"/>
      <c r="D116" s="4"/>
      <c r="E116" s="16"/>
      <c r="F116" s="21"/>
      <c r="G116" s="4"/>
    </row>
    <row r="117" spans="1:7" x14ac:dyDescent="0.3">
      <c r="A117" s="22"/>
      <c r="D117" s="4"/>
      <c r="E117" s="16"/>
      <c r="F117" s="21"/>
      <c r="G117" s="4"/>
    </row>
    <row r="118" spans="1:7" x14ac:dyDescent="0.3">
      <c r="A118" s="22"/>
      <c r="D118" s="4"/>
      <c r="E118" s="16"/>
      <c r="F118" s="21"/>
      <c r="G118" s="4"/>
    </row>
    <row r="119" spans="1:7" x14ac:dyDescent="0.3">
      <c r="A119" s="22"/>
      <c r="D119" s="4"/>
      <c r="E119" s="16"/>
      <c r="F119" s="21"/>
      <c r="G119" s="4"/>
    </row>
    <row r="120" spans="1:7" x14ac:dyDescent="0.3">
      <c r="A120" s="22"/>
      <c r="D120" s="4"/>
      <c r="E120" s="16"/>
      <c r="F120" s="21"/>
      <c r="G120" s="4"/>
    </row>
    <row r="121" spans="1:7" x14ac:dyDescent="0.3">
      <c r="A121" s="22"/>
      <c r="D121" s="4"/>
      <c r="E121" s="16"/>
      <c r="F121" s="21"/>
      <c r="G121" s="4"/>
    </row>
    <row r="122" spans="1:7" x14ac:dyDescent="0.3">
      <c r="A122" s="22"/>
      <c r="D122" s="4"/>
      <c r="E122" s="16"/>
      <c r="F122" s="21"/>
      <c r="G122" s="4"/>
    </row>
    <row r="123" spans="1:7" x14ac:dyDescent="0.3">
      <c r="A123" s="22"/>
      <c r="D123" s="4"/>
      <c r="E123" s="16"/>
      <c r="F123" s="21"/>
      <c r="G123" s="4"/>
    </row>
    <row r="124" spans="1:7" x14ac:dyDescent="0.3">
      <c r="A124" s="22"/>
      <c r="D124" s="4"/>
      <c r="E124" s="16"/>
      <c r="F124" s="21"/>
      <c r="G124" s="4"/>
    </row>
    <row r="125" spans="1:7" x14ac:dyDescent="0.3">
      <c r="A125" s="22"/>
      <c r="D125" s="4"/>
      <c r="E125" s="16"/>
      <c r="F125" s="21"/>
      <c r="G125" s="4"/>
    </row>
    <row r="126" spans="1:7" x14ac:dyDescent="0.3">
      <c r="A126" s="22"/>
      <c r="D126" s="4"/>
      <c r="E126" s="16"/>
      <c r="F126" s="21"/>
      <c r="G126" s="4"/>
    </row>
    <row r="127" spans="1:7" x14ac:dyDescent="0.3">
      <c r="A127" s="22"/>
      <c r="D127" s="4"/>
      <c r="E127" s="16"/>
      <c r="F127" s="21"/>
      <c r="G127" s="4"/>
    </row>
    <row r="128" spans="1:7" x14ac:dyDescent="0.3">
      <c r="A128" s="22"/>
      <c r="D128" s="4"/>
      <c r="E128" s="16"/>
      <c r="F128" s="21"/>
      <c r="G128" s="4"/>
    </row>
    <row r="129" spans="1:7" x14ac:dyDescent="0.3">
      <c r="A129" s="22"/>
      <c r="D129" s="4"/>
      <c r="E129" s="16"/>
      <c r="F129" s="21"/>
      <c r="G129" s="4"/>
    </row>
    <row r="130" spans="1:7" x14ac:dyDescent="0.3">
      <c r="A130" s="22"/>
      <c r="D130" s="4"/>
      <c r="E130" s="16"/>
      <c r="F130" s="21"/>
      <c r="G130" s="4"/>
    </row>
    <row r="131" spans="1:7" x14ac:dyDescent="0.3">
      <c r="A131" s="22"/>
      <c r="D131" s="4"/>
      <c r="E131" s="16"/>
      <c r="F131" s="21"/>
      <c r="G131" s="4"/>
    </row>
    <row r="132" spans="1:7" x14ac:dyDescent="0.3">
      <c r="A132" s="22"/>
      <c r="D132" s="4"/>
      <c r="E132" s="16"/>
      <c r="F132" s="21"/>
      <c r="G132" s="4"/>
    </row>
    <row r="133" spans="1:7" x14ac:dyDescent="0.3">
      <c r="A133" s="22"/>
      <c r="D133" s="4"/>
      <c r="E133" s="16"/>
      <c r="F133" s="21"/>
      <c r="G133" s="4"/>
    </row>
    <row r="134" spans="1:7" x14ac:dyDescent="0.3">
      <c r="A134" s="22"/>
      <c r="D134" s="4"/>
      <c r="E134" s="16"/>
      <c r="F134" s="21"/>
      <c r="G134" s="4"/>
    </row>
    <row r="135" spans="1:7" x14ac:dyDescent="0.3">
      <c r="A135" s="22"/>
      <c r="D135" s="4"/>
      <c r="E135" s="16"/>
      <c r="F135" s="21"/>
      <c r="G135" s="4"/>
    </row>
    <row r="136" spans="1:7" x14ac:dyDescent="0.3">
      <c r="A136" s="22"/>
      <c r="D136" s="4"/>
      <c r="E136" s="16"/>
      <c r="F136" s="21"/>
      <c r="G136" s="4"/>
    </row>
    <row r="137" spans="1:7" x14ac:dyDescent="0.3">
      <c r="A137" s="22"/>
      <c r="D137" s="4"/>
      <c r="E137" s="16"/>
      <c r="F137" s="21"/>
      <c r="G137" s="4"/>
    </row>
    <row r="138" spans="1:7" x14ac:dyDescent="0.3">
      <c r="A138" s="22"/>
      <c r="D138" s="4"/>
      <c r="E138" s="16"/>
      <c r="F138" s="21"/>
      <c r="G138" s="4"/>
    </row>
    <row r="139" spans="1:7" x14ac:dyDescent="0.3">
      <c r="A139" s="22"/>
      <c r="D139" s="4"/>
      <c r="E139" s="16"/>
      <c r="F139" s="21"/>
      <c r="G139" s="4"/>
    </row>
    <row r="140" spans="1:7" x14ac:dyDescent="0.3">
      <c r="A140" s="22"/>
      <c r="D140" s="4"/>
      <c r="E140" s="16"/>
      <c r="F140" s="21"/>
      <c r="G140" s="4"/>
    </row>
    <row r="141" spans="1:7" x14ac:dyDescent="0.3">
      <c r="A141" s="22"/>
      <c r="D141" s="4"/>
      <c r="E141" s="16"/>
      <c r="F141" s="21"/>
      <c r="G141" s="4"/>
    </row>
    <row r="142" spans="1:7" x14ac:dyDescent="0.3">
      <c r="A142" s="22"/>
      <c r="D142" s="4"/>
      <c r="E142" s="16"/>
      <c r="F142" s="21"/>
      <c r="G142" s="4"/>
    </row>
    <row r="143" spans="1:7" x14ac:dyDescent="0.3">
      <c r="A143" s="22"/>
      <c r="D143" s="4"/>
      <c r="E143" s="16"/>
      <c r="F143" s="21"/>
      <c r="G143" s="4"/>
    </row>
    <row r="144" spans="1:7" x14ac:dyDescent="0.3">
      <c r="A144" s="22"/>
      <c r="D144" s="4"/>
      <c r="E144" s="16"/>
      <c r="F144" s="21"/>
      <c r="G144" s="4"/>
    </row>
    <row r="145" spans="1:7" x14ac:dyDescent="0.3">
      <c r="A145" s="22"/>
      <c r="D145" s="4"/>
      <c r="E145" s="16"/>
      <c r="F145" s="21"/>
      <c r="G145" s="4"/>
    </row>
    <row r="146" spans="1:7" x14ac:dyDescent="0.3">
      <c r="A146" s="22"/>
      <c r="D146" s="4"/>
      <c r="E146" s="16"/>
      <c r="F146" s="21"/>
      <c r="G146" s="4"/>
    </row>
    <row r="147" spans="1:7" x14ac:dyDescent="0.3">
      <c r="A147" s="22"/>
      <c r="D147" s="4"/>
      <c r="E147" s="16"/>
      <c r="F147" s="21"/>
      <c r="G147" s="4"/>
    </row>
    <row r="148" spans="1:7" x14ac:dyDescent="0.3">
      <c r="A148" s="22"/>
      <c r="D148" s="4"/>
      <c r="E148" s="16"/>
      <c r="F148" s="21"/>
      <c r="G148" s="4"/>
    </row>
    <row r="149" spans="1:7" x14ac:dyDescent="0.3">
      <c r="A149" s="22"/>
      <c r="D149" s="4"/>
      <c r="E149" s="16"/>
      <c r="F149" s="21"/>
      <c r="G149" s="4"/>
    </row>
    <row r="150" spans="1:7" x14ac:dyDescent="0.3">
      <c r="A150" s="22"/>
      <c r="D150" s="4"/>
      <c r="E150" s="16"/>
      <c r="F150" s="21"/>
      <c r="G150" s="4"/>
    </row>
    <row r="151" spans="1:7" x14ac:dyDescent="0.3">
      <c r="A151" s="22"/>
      <c r="D151" s="4"/>
      <c r="E151" s="16"/>
      <c r="F151" s="21"/>
      <c r="G151" s="4"/>
    </row>
    <row r="152" spans="1:7" x14ac:dyDescent="0.3">
      <c r="A152" s="22"/>
      <c r="D152" s="4"/>
      <c r="E152" s="16"/>
      <c r="F152" s="21"/>
      <c r="G152" s="4"/>
    </row>
    <row r="153" spans="1:7" x14ac:dyDescent="0.3">
      <c r="A153" s="22"/>
      <c r="D153" s="4"/>
      <c r="E153" s="16"/>
      <c r="F153" s="21"/>
      <c r="G153" s="4"/>
    </row>
    <row r="154" spans="1:7" x14ac:dyDescent="0.3">
      <c r="A154" s="22"/>
      <c r="D154" s="4"/>
      <c r="E154" s="16"/>
      <c r="F154" s="21"/>
      <c r="G154" s="4"/>
    </row>
    <row r="155" spans="1:7" x14ac:dyDescent="0.3">
      <c r="A155" s="22"/>
      <c r="D155" s="4"/>
      <c r="E155" s="16"/>
      <c r="F155" s="21"/>
      <c r="G155" s="4"/>
    </row>
    <row r="156" spans="1:7" x14ac:dyDescent="0.3">
      <c r="A156" s="22"/>
      <c r="D156" s="4"/>
      <c r="E156" s="16"/>
      <c r="F156" s="21"/>
      <c r="G156" s="4"/>
    </row>
    <row r="157" spans="1:7" x14ac:dyDescent="0.3">
      <c r="A157" s="22"/>
      <c r="D157" s="4"/>
      <c r="E157" s="16"/>
      <c r="F157" s="21"/>
      <c r="G157" s="4"/>
    </row>
    <row r="158" spans="1:7" x14ac:dyDescent="0.3">
      <c r="A158" s="22"/>
      <c r="D158" s="4"/>
      <c r="E158" s="16"/>
      <c r="F158" s="21"/>
      <c r="G158" s="4"/>
    </row>
    <row r="159" spans="1:7" x14ac:dyDescent="0.3">
      <c r="A159" s="22"/>
      <c r="D159" s="4"/>
      <c r="E159" s="16"/>
      <c r="F159" s="21"/>
      <c r="G159" s="4"/>
    </row>
    <row r="160" spans="1:7" x14ac:dyDescent="0.3">
      <c r="A160" s="22"/>
      <c r="D160" s="4"/>
      <c r="E160" s="16"/>
      <c r="F160" s="21"/>
      <c r="G160" s="4"/>
    </row>
    <row r="161" spans="1:7" x14ac:dyDescent="0.3">
      <c r="A161" s="22"/>
      <c r="D161" s="4"/>
      <c r="E161" s="16"/>
      <c r="F161" s="21"/>
      <c r="G161" s="4"/>
    </row>
    <row r="162" spans="1:7" x14ac:dyDescent="0.3">
      <c r="A162" s="22"/>
      <c r="D162" s="4"/>
      <c r="E162" s="16"/>
      <c r="F162" s="21"/>
      <c r="G162" s="4"/>
    </row>
    <row r="163" spans="1:7" x14ac:dyDescent="0.3">
      <c r="A163" s="22"/>
      <c r="D163" s="4"/>
      <c r="E163" s="16"/>
      <c r="F163" s="21"/>
      <c r="G163" s="4"/>
    </row>
    <row r="164" spans="1:7" x14ac:dyDescent="0.3">
      <c r="A164" s="22"/>
      <c r="D164" s="4"/>
      <c r="E164" s="16"/>
      <c r="F164" s="21"/>
      <c r="G164" s="4"/>
    </row>
    <row r="165" spans="1:7" x14ac:dyDescent="0.3">
      <c r="A165" s="22"/>
      <c r="D165" s="4"/>
      <c r="E165" s="16"/>
      <c r="F165" s="21"/>
      <c r="G165" s="4"/>
    </row>
    <row r="166" spans="1:7" x14ac:dyDescent="0.3">
      <c r="A166" s="22"/>
      <c r="D166" s="4"/>
      <c r="E166" s="16"/>
      <c r="F166" s="21"/>
      <c r="G166" s="4"/>
    </row>
    <row r="167" spans="1:7" x14ac:dyDescent="0.3">
      <c r="A167" s="22"/>
      <c r="D167" s="4"/>
      <c r="E167" s="16"/>
      <c r="F167" s="21"/>
      <c r="G167" s="4"/>
    </row>
    <row r="168" spans="1:7" x14ac:dyDescent="0.3">
      <c r="A168" s="22"/>
      <c r="D168" s="4"/>
      <c r="E168" s="16"/>
      <c r="F168" s="21"/>
      <c r="G168" s="4"/>
    </row>
    <row r="169" spans="1:7" x14ac:dyDescent="0.3">
      <c r="A169" s="22"/>
      <c r="D169" s="4"/>
      <c r="E169" s="16"/>
      <c r="F169" s="21"/>
      <c r="G169" s="4"/>
    </row>
    <row r="170" spans="1:7" x14ac:dyDescent="0.3">
      <c r="A170" s="22"/>
      <c r="D170" s="4"/>
      <c r="E170" s="16"/>
      <c r="F170" s="21"/>
      <c r="G170" s="4"/>
    </row>
    <row r="171" spans="1:7" x14ac:dyDescent="0.3">
      <c r="A171" s="22"/>
      <c r="D171" s="4"/>
      <c r="E171" s="16"/>
      <c r="F171" s="21"/>
      <c r="G171" s="4"/>
    </row>
    <row r="172" spans="1:7" x14ac:dyDescent="0.3">
      <c r="A172" s="22"/>
      <c r="D172" s="4"/>
      <c r="E172" s="16"/>
      <c r="F172" s="21"/>
      <c r="G172" s="4"/>
    </row>
    <row r="173" spans="1:7" x14ac:dyDescent="0.3">
      <c r="A173" s="22"/>
      <c r="D173" s="4"/>
      <c r="E173" s="16"/>
      <c r="F173" s="21"/>
      <c r="G173" s="4"/>
    </row>
    <row r="174" spans="1:7" x14ac:dyDescent="0.3">
      <c r="A174" s="22"/>
      <c r="D174" s="4"/>
      <c r="E174" s="16"/>
      <c r="F174" s="21"/>
      <c r="G174" s="4"/>
    </row>
    <row r="175" spans="1:7" x14ac:dyDescent="0.3">
      <c r="A175" s="22"/>
      <c r="D175" s="4"/>
      <c r="E175" s="16"/>
      <c r="F175" s="21"/>
      <c r="G175" s="4"/>
    </row>
    <row r="176" spans="1:7" x14ac:dyDescent="0.3">
      <c r="A176" s="22"/>
      <c r="D176" s="4"/>
      <c r="E176" s="16"/>
      <c r="F176" s="21"/>
      <c r="G176" s="4"/>
    </row>
    <row r="177" spans="1:7" x14ac:dyDescent="0.3">
      <c r="A177" s="22"/>
      <c r="D177" s="4"/>
      <c r="E177" s="16"/>
      <c r="F177" s="21"/>
      <c r="G177" s="4"/>
    </row>
    <row r="178" spans="1:7" x14ac:dyDescent="0.3">
      <c r="A178" s="22"/>
      <c r="D178" s="4"/>
      <c r="E178" s="16"/>
      <c r="F178" s="21"/>
      <c r="G178" s="4"/>
    </row>
    <row r="179" spans="1:7" x14ac:dyDescent="0.3">
      <c r="A179" s="22"/>
      <c r="D179" s="4"/>
      <c r="E179" s="16"/>
      <c r="F179" s="21"/>
      <c r="G179" s="4"/>
    </row>
    <row r="180" spans="1:7" x14ac:dyDescent="0.3">
      <c r="A180" s="22"/>
      <c r="D180" s="4"/>
      <c r="E180" s="16"/>
      <c r="F180" s="21"/>
      <c r="G180" s="4"/>
    </row>
    <row r="181" spans="1:7" x14ac:dyDescent="0.3">
      <c r="A181" s="22"/>
      <c r="D181" s="4"/>
      <c r="E181" s="16"/>
      <c r="F181" s="21"/>
      <c r="G181" s="4"/>
    </row>
    <row r="182" spans="1:7" x14ac:dyDescent="0.3">
      <c r="A182" s="22"/>
      <c r="D182" s="4"/>
      <c r="E182" s="16"/>
      <c r="F182" s="21"/>
      <c r="G182" s="4"/>
    </row>
    <row r="183" spans="1:7" x14ac:dyDescent="0.3">
      <c r="A183" s="22"/>
      <c r="D183" s="4"/>
      <c r="E183" s="16"/>
      <c r="F183" s="21"/>
      <c r="G183" s="4"/>
    </row>
    <row r="184" spans="1:7" x14ac:dyDescent="0.3">
      <c r="A184" s="22"/>
      <c r="D184" s="4"/>
      <c r="E184" s="16"/>
      <c r="F184" s="21"/>
      <c r="G184" s="4"/>
    </row>
    <row r="185" spans="1:7" x14ac:dyDescent="0.3">
      <c r="A185" s="22"/>
      <c r="D185" s="4"/>
      <c r="E185" s="16"/>
      <c r="F185" s="21"/>
      <c r="G185" s="4"/>
    </row>
    <row r="186" spans="1:7" x14ac:dyDescent="0.3">
      <c r="A186" s="22"/>
      <c r="D186" s="4"/>
      <c r="E186" s="16"/>
      <c r="F186" s="21"/>
      <c r="G186" s="4"/>
    </row>
    <row r="187" spans="1:7" x14ac:dyDescent="0.3">
      <c r="A187" s="22"/>
      <c r="D187" s="4"/>
      <c r="E187" s="16"/>
      <c r="F187" s="21"/>
      <c r="G187" s="4"/>
    </row>
    <row r="188" spans="1:7" x14ac:dyDescent="0.3">
      <c r="A188" s="22"/>
      <c r="D188" s="4"/>
      <c r="E188" s="16"/>
      <c r="F188" s="21"/>
      <c r="G188" s="4"/>
    </row>
    <row r="189" spans="1:7" x14ac:dyDescent="0.3">
      <c r="A189" s="22"/>
      <c r="D189" s="4"/>
      <c r="E189" s="16"/>
      <c r="F189" s="21"/>
      <c r="G189" s="4"/>
    </row>
    <row r="190" spans="1:7" x14ac:dyDescent="0.3">
      <c r="A190" s="22"/>
      <c r="D190" s="4"/>
      <c r="E190" s="16"/>
      <c r="F190" s="21"/>
      <c r="G190" s="4"/>
    </row>
    <row r="191" spans="1:7" x14ac:dyDescent="0.3">
      <c r="A191" s="22"/>
      <c r="D191" s="4"/>
      <c r="E191" s="16"/>
      <c r="F191" s="21"/>
      <c r="G191" s="4"/>
    </row>
    <row r="192" spans="1:7" x14ac:dyDescent="0.3">
      <c r="A192" s="22"/>
      <c r="D192" s="4"/>
      <c r="E192" s="16"/>
      <c r="F192" s="21"/>
      <c r="G192" s="4"/>
    </row>
    <row r="193" spans="1:7" x14ac:dyDescent="0.3">
      <c r="A193" s="22"/>
      <c r="D193" s="4"/>
      <c r="E193" s="16"/>
      <c r="F193" s="21"/>
      <c r="G193" s="4"/>
    </row>
    <row r="194" spans="1:7" x14ac:dyDescent="0.3">
      <c r="A194" s="22"/>
      <c r="D194" s="4"/>
      <c r="E194" s="16"/>
      <c r="F194" s="21"/>
      <c r="G194" s="4"/>
    </row>
    <row r="195" spans="1:7" x14ac:dyDescent="0.3">
      <c r="A195" s="22"/>
      <c r="D195" s="4"/>
      <c r="E195" s="16"/>
      <c r="F195" s="21"/>
      <c r="G195" s="4"/>
    </row>
    <row r="196" spans="1:7" x14ac:dyDescent="0.3">
      <c r="A196" s="22"/>
      <c r="D196" s="4"/>
      <c r="E196" s="16"/>
      <c r="F196" s="21"/>
      <c r="G196" s="4"/>
    </row>
    <row r="197" spans="1:7" x14ac:dyDescent="0.3">
      <c r="A197" s="22"/>
      <c r="D197" s="4"/>
      <c r="E197" s="16"/>
      <c r="F197" s="21"/>
      <c r="G197" s="4"/>
    </row>
    <row r="198" spans="1:7" x14ac:dyDescent="0.3">
      <c r="A198" s="22"/>
      <c r="D198" s="4"/>
      <c r="E198" s="16"/>
      <c r="F198" s="21"/>
      <c r="G198" s="4"/>
    </row>
    <row r="199" spans="1:7" x14ac:dyDescent="0.3">
      <c r="A199" s="22"/>
      <c r="D199" s="4"/>
      <c r="E199" s="16"/>
      <c r="F199" s="21"/>
      <c r="G199" s="4"/>
    </row>
    <row r="200" spans="1:7" x14ac:dyDescent="0.3">
      <c r="A200" s="22"/>
      <c r="D200" s="4"/>
      <c r="E200" s="16"/>
      <c r="F200" s="21"/>
      <c r="G200" s="4"/>
    </row>
    <row r="201" spans="1:7" x14ac:dyDescent="0.3">
      <c r="A201" s="22"/>
      <c r="D201" s="4"/>
      <c r="E201" s="16"/>
      <c r="F201" s="21"/>
      <c r="G201" s="4"/>
    </row>
    <row r="202" spans="1:7" x14ac:dyDescent="0.3">
      <c r="A202" s="22"/>
      <c r="D202" s="4"/>
      <c r="E202" s="16"/>
      <c r="F202" s="21"/>
      <c r="G202" s="4"/>
    </row>
    <row r="203" spans="1:7" x14ac:dyDescent="0.3">
      <c r="A203" s="22"/>
      <c r="D203" s="4"/>
      <c r="E203" s="16"/>
      <c r="F203" s="21"/>
      <c r="G203" s="4"/>
    </row>
    <row r="204" spans="1:7" x14ac:dyDescent="0.3">
      <c r="A204" s="22"/>
      <c r="D204" s="4"/>
      <c r="E204" s="16"/>
      <c r="F204" s="21"/>
      <c r="G204" s="4"/>
    </row>
    <row r="205" spans="1:7" x14ac:dyDescent="0.3">
      <c r="A205" s="22"/>
      <c r="D205" s="4"/>
      <c r="E205" s="16"/>
      <c r="F205" s="21"/>
      <c r="G205" s="4"/>
    </row>
    <row r="206" spans="1:7" x14ac:dyDescent="0.3">
      <c r="A206" s="22"/>
      <c r="D206" s="4"/>
      <c r="E206" s="16"/>
      <c r="F206" s="21"/>
      <c r="G206" s="4"/>
    </row>
    <row r="207" spans="1:7" x14ac:dyDescent="0.3">
      <c r="A207" s="22"/>
      <c r="D207" s="4"/>
      <c r="E207" s="16"/>
      <c r="F207" s="21"/>
      <c r="G207" s="4"/>
    </row>
    <row r="208" spans="1:7" x14ac:dyDescent="0.3">
      <c r="A208" s="22"/>
      <c r="D208" s="4"/>
      <c r="E208" s="16"/>
      <c r="F208" s="21"/>
      <c r="G208" s="4"/>
    </row>
    <row r="209" spans="1:7" x14ac:dyDescent="0.3">
      <c r="A209" s="22"/>
      <c r="D209" s="4"/>
      <c r="E209" s="16"/>
      <c r="F209" s="21"/>
      <c r="G209" s="4"/>
    </row>
    <row r="210" spans="1:7" x14ac:dyDescent="0.3">
      <c r="A210" s="22"/>
      <c r="D210" s="4"/>
      <c r="E210" s="16"/>
      <c r="F210" s="21"/>
      <c r="G210" s="4"/>
    </row>
    <row r="211" spans="1:7" x14ac:dyDescent="0.3">
      <c r="A211" s="22"/>
      <c r="D211" s="4"/>
      <c r="E211" s="16"/>
      <c r="F211" s="21"/>
      <c r="G211" s="4"/>
    </row>
    <row r="212" spans="1:7" x14ac:dyDescent="0.3">
      <c r="A212" s="22"/>
      <c r="D212" s="4"/>
      <c r="E212" s="16"/>
      <c r="F212" s="21"/>
      <c r="G212" s="4"/>
    </row>
    <row r="213" spans="1:7" x14ac:dyDescent="0.3">
      <c r="A213" s="22"/>
      <c r="D213" s="4"/>
      <c r="E213" s="16"/>
      <c r="F213" s="21"/>
      <c r="G213" s="4"/>
    </row>
    <row r="214" spans="1:7" x14ac:dyDescent="0.3">
      <c r="A214" s="22"/>
      <c r="D214" s="4"/>
      <c r="E214" s="16"/>
      <c r="F214" s="21"/>
      <c r="G214" s="4"/>
    </row>
    <row r="215" spans="1:7" x14ac:dyDescent="0.3">
      <c r="A215" s="22"/>
      <c r="D215" s="4"/>
      <c r="E215" s="16"/>
      <c r="F215" s="21"/>
      <c r="G215" s="4"/>
    </row>
    <row r="216" spans="1:7" x14ac:dyDescent="0.3">
      <c r="A216" s="22"/>
      <c r="D216" s="4"/>
      <c r="E216" s="16"/>
      <c r="F216" s="21"/>
      <c r="G216" s="4"/>
    </row>
    <row r="217" spans="1:7" x14ac:dyDescent="0.3">
      <c r="A217" s="22"/>
      <c r="D217" s="4"/>
      <c r="E217" s="16"/>
      <c r="F217" s="21"/>
      <c r="G217" s="4"/>
    </row>
    <row r="218" spans="1:7" x14ac:dyDescent="0.3">
      <c r="A218" s="22"/>
      <c r="D218" s="4"/>
      <c r="E218" s="16"/>
      <c r="F218" s="21"/>
      <c r="G218" s="4"/>
    </row>
    <row r="219" spans="1:7" x14ac:dyDescent="0.3">
      <c r="A219" s="22"/>
      <c r="D219" s="4"/>
      <c r="E219" s="16"/>
      <c r="F219" s="21"/>
      <c r="G219" s="4"/>
    </row>
    <row r="220" spans="1:7" x14ac:dyDescent="0.3">
      <c r="A220" s="22"/>
      <c r="D220" s="4"/>
      <c r="E220" s="16"/>
      <c r="F220" s="21"/>
      <c r="G220" s="4"/>
    </row>
    <row r="221" spans="1:7" x14ac:dyDescent="0.3">
      <c r="A221" s="22"/>
      <c r="D221" s="4"/>
      <c r="E221" s="16"/>
      <c r="F221" s="21"/>
      <c r="G221" s="4"/>
    </row>
    <row r="222" spans="1:7" x14ac:dyDescent="0.3">
      <c r="A222" s="22"/>
      <c r="D222" s="4"/>
      <c r="E222" s="16"/>
      <c r="F222" s="21"/>
      <c r="G222" s="4"/>
    </row>
    <row r="223" spans="1:7" x14ac:dyDescent="0.3">
      <c r="A223" s="22"/>
      <c r="D223" s="4"/>
      <c r="E223" s="16"/>
      <c r="F223" s="21"/>
      <c r="G223" s="4"/>
    </row>
    <row r="224" spans="1:7" x14ac:dyDescent="0.3">
      <c r="A224" s="22"/>
      <c r="D224" s="4"/>
      <c r="E224" s="16"/>
      <c r="F224" s="21"/>
      <c r="G224" s="4"/>
    </row>
    <row r="225" spans="1:7" x14ac:dyDescent="0.3">
      <c r="A225" s="22"/>
      <c r="D225" s="4"/>
      <c r="E225" s="16"/>
      <c r="F225" s="21"/>
      <c r="G225" s="4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D81AAAB-8F41-4DAE-BD72-16827A5AEFB3}">
          <x14:formula1>
            <xm:f>OFFSET(config!$G$2,0,0,COUNTA(config!$G:$G)-1,1)</xm:f>
          </x14:formula1>
          <xm:sqref>A35:A225 A27:A33 A8:A9 A13 A15:A16 A11 A24:A25</xm:sqref>
        </x14:dataValidation>
        <x14:dataValidation type="list" allowBlank="1" showInputMessage="1" showErrorMessage="1" xr:uid="{82842F5F-2205-49BB-8D4D-E257A964F386}">
          <x14:formula1>
            <xm:f>OFFSET(config!$E$2,0,0,COUNTA(config!$E:$E)-1,1)</xm:f>
          </x14:formula1>
          <xm:sqref>B35:B225 B27:B33 B8:B9 B13 B15:B16 B11 B24:B25</xm:sqref>
        </x14:dataValidation>
        <x14:dataValidation type="list" allowBlank="1" showInputMessage="1" showErrorMessage="1" xr:uid="{819785AA-02A6-49C5-833D-C3FB1AFD3D7A}">
          <x14:formula1>
            <xm:f>OFFSET(config!$K$2,0,0,COUNTA(config!$K:$K)-1,1)</xm:f>
          </x14:formula1>
          <xm:sqref>D2:D225</xm:sqref>
        </x14:dataValidation>
        <x14:dataValidation type="list" allowBlank="1" showInputMessage="1" showErrorMessage="1" xr:uid="{28731055-949C-4FA5-A477-B776DC348D17}">
          <x14:formula1>
            <xm:f>OFFSET(config!$I$2,0,0,COUNTA(config!$I:$I)-1,1)</xm:f>
          </x14:formula1>
          <xm:sqref>E2:E225</xm:sqref>
        </x14:dataValidation>
        <x14:dataValidation type="list" allowBlank="1" showInputMessage="1" showErrorMessage="1" xr:uid="{78A747EB-6C2E-443A-A93E-9F341C6C2859}">
          <x14:formula1>
            <xm:f>OFFSET(config!$C$2,0,0,COUNTA(config!$C:$C)-1,1)</xm:f>
          </x14:formula1>
          <xm:sqref>G2:G225</xm:sqref>
        </x14:dataValidation>
        <x14:dataValidation type="list" allowBlank="1" showInputMessage="1" showErrorMessage="1" xr:uid="{1AF4518C-6D89-4B4F-98D1-29DEFC104206}">
          <x14:formula1>
            <xm:f>OFFSET(config!$R$2,0,0,COUNTA(config!$R:$R)-1,1)</xm:f>
          </x14:formula1>
          <xm:sqref>H2:H225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19D4-3C90-453A-9758-F3E3087E218D}">
  <dimension ref="A1:H156"/>
  <sheetViews>
    <sheetView zoomScale="90" zoomScaleNormal="90" workbookViewId="0">
      <pane ySplit="1" topLeftCell="A106" activePane="bottomLeft" state="frozen"/>
      <selection pane="bottomLeft" activeCell="F117" sqref="F117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73.88671875" customWidth="1"/>
    <col min="4" max="5" width="14.44140625" style="3" customWidth="1"/>
    <col min="6" max="6" width="67.33203125" customWidth="1"/>
    <col min="7" max="7" width="18.5546875" style="3" customWidth="1"/>
    <col min="8" max="8" width="63.88671875" customWidth="1"/>
  </cols>
  <sheetData>
    <row r="1" spans="1:8" s="7" customFormat="1" ht="34.200000000000003" customHeight="1" x14ac:dyDescent="0.3">
      <c r="A1" s="6" t="s">
        <v>9</v>
      </c>
      <c r="B1" s="6" t="s">
        <v>10</v>
      </c>
      <c r="C1" s="11" t="s">
        <v>11</v>
      </c>
      <c r="D1" s="13" t="s">
        <v>12</v>
      </c>
      <c r="E1" s="13" t="s">
        <v>13</v>
      </c>
      <c r="F1" s="12" t="s">
        <v>14</v>
      </c>
      <c r="G1" s="5" t="s">
        <v>15</v>
      </c>
      <c r="H1" s="5" t="s">
        <v>16</v>
      </c>
    </row>
    <row r="2" spans="1:8" s="23" customFormat="1" x14ac:dyDescent="0.3">
      <c r="A2" s="26" t="s">
        <v>17</v>
      </c>
      <c r="B2" s="25" t="s">
        <v>18</v>
      </c>
      <c r="C2" s="23" t="s">
        <v>49</v>
      </c>
      <c r="D2" s="24">
        <v>44713</v>
      </c>
      <c r="E2" s="31">
        <v>0.5</v>
      </c>
      <c r="F2" s="32"/>
      <c r="G2" s="24"/>
    </row>
    <row r="3" spans="1:8" s="23" customFormat="1" x14ac:dyDescent="0.3">
      <c r="A3" s="26" t="s">
        <v>17</v>
      </c>
      <c r="B3" s="25" t="s">
        <v>18</v>
      </c>
      <c r="C3" s="23" t="s">
        <v>50</v>
      </c>
      <c r="D3" s="24">
        <v>44713</v>
      </c>
      <c r="E3" s="31">
        <v>2</v>
      </c>
      <c r="F3" s="23" t="s">
        <v>50</v>
      </c>
      <c r="G3" s="24" t="s">
        <v>30</v>
      </c>
      <c r="H3" s="23" t="s">
        <v>31</v>
      </c>
    </row>
    <row r="4" spans="1:8" s="23" customFormat="1" x14ac:dyDescent="0.3">
      <c r="A4" s="26" t="s">
        <v>17</v>
      </c>
      <c r="B4" s="25" t="s">
        <v>18</v>
      </c>
      <c r="C4" s="23" t="s">
        <v>149</v>
      </c>
      <c r="D4" s="24">
        <v>44713</v>
      </c>
      <c r="E4" s="31">
        <v>2.5</v>
      </c>
      <c r="F4" s="23" t="s">
        <v>149</v>
      </c>
      <c r="G4" s="24" t="s">
        <v>30</v>
      </c>
      <c r="H4" s="23" t="s">
        <v>150</v>
      </c>
    </row>
    <row r="5" spans="1:8" s="23" customFormat="1" x14ac:dyDescent="0.3">
      <c r="A5" s="26" t="s">
        <v>17</v>
      </c>
      <c r="B5" s="25" t="s">
        <v>18</v>
      </c>
      <c r="C5" s="23" t="s">
        <v>151</v>
      </c>
      <c r="D5" s="24">
        <v>44713</v>
      </c>
      <c r="E5" s="31">
        <v>3</v>
      </c>
      <c r="F5" s="23" t="s">
        <v>151</v>
      </c>
      <c r="G5" s="24" t="s">
        <v>30</v>
      </c>
      <c r="H5" s="23" t="s">
        <v>150</v>
      </c>
    </row>
    <row r="6" spans="1:8" s="23" customFormat="1" x14ac:dyDescent="0.3">
      <c r="A6" s="26" t="s">
        <v>17</v>
      </c>
      <c r="B6" s="25" t="s">
        <v>18</v>
      </c>
      <c r="C6" s="23" t="s">
        <v>49</v>
      </c>
      <c r="D6" s="24">
        <v>44714</v>
      </c>
      <c r="E6" s="31">
        <v>0.5</v>
      </c>
      <c r="F6" s="32"/>
      <c r="G6" s="24"/>
    </row>
    <row r="7" spans="1:8" ht="20.399999999999999" customHeight="1" x14ac:dyDescent="0.3">
      <c r="A7" s="26" t="s">
        <v>17</v>
      </c>
      <c r="B7" s="25" t="s">
        <v>18</v>
      </c>
      <c r="C7" s="23" t="s">
        <v>149</v>
      </c>
      <c r="D7" s="24">
        <v>44714</v>
      </c>
      <c r="E7" s="31">
        <v>2.5</v>
      </c>
      <c r="F7" s="23" t="s">
        <v>149</v>
      </c>
      <c r="G7" s="24" t="s">
        <v>30</v>
      </c>
      <c r="H7" s="23" t="s">
        <v>150</v>
      </c>
    </row>
    <row r="8" spans="1:8" ht="20.399999999999999" customHeight="1" x14ac:dyDescent="0.3">
      <c r="A8" s="26" t="s">
        <v>17</v>
      </c>
      <c r="B8" s="25" t="s">
        <v>18</v>
      </c>
      <c r="C8" s="23" t="s">
        <v>152</v>
      </c>
      <c r="D8" s="24">
        <v>44714</v>
      </c>
      <c r="E8" s="37">
        <v>2</v>
      </c>
      <c r="F8" s="32"/>
      <c r="G8" s="24"/>
      <c r="H8" s="23"/>
    </row>
    <row r="9" spans="1:8" ht="20.399999999999999" customHeight="1" x14ac:dyDescent="0.3">
      <c r="A9" s="26" t="s">
        <v>17</v>
      </c>
      <c r="B9" s="25" t="s">
        <v>18</v>
      </c>
      <c r="C9" s="23" t="s">
        <v>151</v>
      </c>
      <c r="D9" s="24">
        <v>44714</v>
      </c>
      <c r="E9" s="37">
        <v>3</v>
      </c>
      <c r="F9" s="23" t="s">
        <v>151</v>
      </c>
      <c r="G9" s="24" t="s">
        <v>30</v>
      </c>
      <c r="H9" s="23" t="s">
        <v>150</v>
      </c>
    </row>
    <row r="10" spans="1:8" s="23" customFormat="1" x14ac:dyDescent="0.3">
      <c r="A10" s="26" t="s">
        <v>17</v>
      </c>
      <c r="B10" s="25" t="s">
        <v>18</v>
      </c>
      <c r="C10" s="23" t="s">
        <v>49</v>
      </c>
      <c r="D10" s="24">
        <v>44715</v>
      </c>
      <c r="E10" s="31">
        <v>0.5</v>
      </c>
      <c r="F10" s="32"/>
      <c r="G10" s="24"/>
    </row>
    <row r="11" spans="1:8" ht="20.399999999999999" customHeight="1" x14ac:dyDescent="0.3">
      <c r="A11" s="26" t="s">
        <v>17</v>
      </c>
      <c r="B11" s="25" t="s">
        <v>18</v>
      </c>
      <c r="C11" s="23" t="s">
        <v>53</v>
      </c>
      <c r="D11" s="24">
        <v>44715</v>
      </c>
      <c r="E11" s="31">
        <v>4</v>
      </c>
      <c r="F11" s="23"/>
      <c r="G11" s="24"/>
      <c r="H11" s="23"/>
    </row>
    <row r="12" spans="1:8" ht="20.399999999999999" customHeight="1" x14ac:dyDescent="0.3">
      <c r="A12" s="26" t="s">
        <v>17</v>
      </c>
      <c r="B12" s="25" t="s">
        <v>18</v>
      </c>
      <c r="C12" s="23" t="s">
        <v>153</v>
      </c>
      <c r="D12" s="24">
        <v>44715</v>
      </c>
      <c r="E12" s="37">
        <v>3.5</v>
      </c>
      <c r="F12" s="32"/>
      <c r="G12" s="24"/>
      <c r="H12" s="23"/>
    </row>
    <row r="13" spans="1:8" s="23" customFormat="1" x14ac:dyDescent="0.3">
      <c r="A13" s="26" t="s">
        <v>17</v>
      </c>
      <c r="B13" s="25" t="s">
        <v>18</v>
      </c>
      <c r="C13" s="23" t="s">
        <v>49</v>
      </c>
      <c r="D13" s="24">
        <v>44718</v>
      </c>
      <c r="E13" s="31">
        <v>0.5</v>
      </c>
      <c r="F13" s="32"/>
      <c r="G13" s="24"/>
    </row>
    <row r="14" spans="1:8" s="23" customFormat="1" x14ac:dyDescent="0.3">
      <c r="A14" s="26" t="s">
        <v>17</v>
      </c>
      <c r="B14" s="25" t="s">
        <v>18</v>
      </c>
      <c r="C14" s="23" t="s">
        <v>154</v>
      </c>
      <c r="D14" s="24">
        <v>44718</v>
      </c>
      <c r="E14" s="31">
        <v>3</v>
      </c>
      <c r="F14" s="23" t="s">
        <v>154</v>
      </c>
      <c r="G14" s="24" t="s">
        <v>30</v>
      </c>
      <c r="H14" s="23" t="s">
        <v>150</v>
      </c>
    </row>
    <row r="15" spans="1:8" ht="20.399999999999999" customHeight="1" x14ac:dyDescent="0.3">
      <c r="A15" s="47" t="s">
        <v>17</v>
      </c>
      <c r="B15" s="48" t="s">
        <v>18</v>
      </c>
      <c r="C15" s="49" t="s">
        <v>155</v>
      </c>
      <c r="D15" s="50">
        <v>44718</v>
      </c>
      <c r="E15" s="46">
        <v>3</v>
      </c>
      <c r="F15" s="49" t="s">
        <v>155</v>
      </c>
      <c r="G15" s="50" t="s">
        <v>30</v>
      </c>
      <c r="H15" s="51" t="s">
        <v>31</v>
      </c>
    </row>
    <row r="16" spans="1:8" s="23" customFormat="1" x14ac:dyDescent="0.3">
      <c r="A16" s="26" t="s">
        <v>17</v>
      </c>
      <c r="B16" s="25" t="s">
        <v>18</v>
      </c>
      <c r="C16" s="23" t="s">
        <v>156</v>
      </c>
      <c r="D16" s="24">
        <v>44718</v>
      </c>
      <c r="E16" s="31">
        <v>1.5</v>
      </c>
      <c r="F16" s="23" t="s">
        <v>156</v>
      </c>
      <c r="G16" s="24" t="s">
        <v>30</v>
      </c>
      <c r="H16" s="23" t="s">
        <v>150</v>
      </c>
    </row>
    <row r="17" spans="1:8" s="23" customFormat="1" x14ac:dyDescent="0.3">
      <c r="A17" s="26" t="s">
        <v>17</v>
      </c>
      <c r="B17" s="25" t="s">
        <v>18</v>
      </c>
      <c r="C17" s="23" t="s">
        <v>49</v>
      </c>
      <c r="D17" s="24">
        <v>44719</v>
      </c>
      <c r="E17" s="31">
        <v>0.5</v>
      </c>
      <c r="F17" s="32"/>
      <c r="G17" s="24"/>
    </row>
    <row r="18" spans="1:8" ht="20.399999999999999" customHeight="1" x14ac:dyDescent="0.3">
      <c r="A18" s="47" t="s">
        <v>17</v>
      </c>
      <c r="B18" s="48" t="s">
        <v>18</v>
      </c>
      <c r="C18" s="49" t="s">
        <v>157</v>
      </c>
      <c r="D18" s="24">
        <v>44719</v>
      </c>
      <c r="E18" s="46">
        <v>3</v>
      </c>
      <c r="F18" s="49" t="s">
        <v>155</v>
      </c>
      <c r="G18" s="50" t="s">
        <v>30</v>
      </c>
      <c r="H18" s="51" t="s">
        <v>31</v>
      </c>
    </row>
    <row r="19" spans="1:8" ht="20.399999999999999" customHeight="1" x14ac:dyDescent="0.3">
      <c r="A19" s="47" t="s">
        <v>17</v>
      </c>
      <c r="B19" s="48" t="s">
        <v>18</v>
      </c>
      <c r="C19" s="23" t="s">
        <v>158</v>
      </c>
      <c r="D19" s="24">
        <v>44719</v>
      </c>
      <c r="E19" s="38">
        <v>2.5</v>
      </c>
      <c r="F19" s="23"/>
    </row>
    <row r="20" spans="1:8" s="23" customFormat="1" x14ac:dyDescent="0.3">
      <c r="A20" s="26" t="s">
        <v>17</v>
      </c>
      <c r="B20" s="25" t="s">
        <v>18</v>
      </c>
      <c r="C20" s="23" t="s">
        <v>159</v>
      </c>
      <c r="D20" s="24">
        <v>44719</v>
      </c>
      <c r="E20" s="31">
        <v>2</v>
      </c>
      <c r="F20" s="23" t="s">
        <v>159</v>
      </c>
      <c r="G20" s="24" t="s">
        <v>30</v>
      </c>
      <c r="H20" s="23" t="s">
        <v>31</v>
      </c>
    </row>
    <row r="21" spans="1:8" ht="20.399999999999999" customHeight="1" x14ac:dyDescent="0.3">
      <c r="A21" s="26" t="s">
        <v>17</v>
      </c>
      <c r="B21" s="25" t="s">
        <v>18</v>
      </c>
      <c r="C21" s="23" t="s">
        <v>49</v>
      </c>
      <c r="D21" s="24">
        <v>44720</v>
      </c>
      <c r="E21" s="31">
        <v>0.5</v>
      </c>
    </row>
    <row r="22" spans="1:8" ht="20.399999999999999" customHeight="1" x14ac:dyDescent="0.3">
      <c r="A22" s="26" t="s">
        <v>17</v>
      </c>
      <c r="B22" s="25" t="s">
        <v>18</v>
      </c>
      <c r="C22" s="23" t="s">
        <v>160</v>
      </c>
      <c r="D22" s="24">
        <v>44720</v>
      </c>
      <c r="E22" s="31">
        <v>1</v>
      </c>
      <c r="F22" s="23" t="s">
        <v>160</v>
      </c>
      <c r="G22" s="4" t="s">
        <v>30</v>
      </c>
      <c r="H22" s="23" t="s">
        <v>31</v>
      </c>
    </row>
    <row r="23" spans="1:8" ht="20.399999999999999" customHeight="1" x14ac:dyDescent="0.3">
      <c r="A23" s="26" t="s">
        <v>17</v>
      </c>
      <c r="B23" s="25" t="s">
        <v>18</v>
      </c>
      <c r="C23" s="49" t="s">
        <v>155</v>
      </c>
      <c r="D23" s="24">
        <v>44720</v>
      </c>
      <c r="E23" s="38">
        <v>2.5</v>
      </c>
      <c r="F23" s="49" t="s">
        <v>155</v>
      </c>
      <c r="G23" s="24" t="s">
        <v>30</v>
      </c>
      <c r="H23" s="23" t="s">
        <v>31</v>
      </c>
    </row>
    <row r="24" spans="1:8" ht="20.399999999999999" customHeight="1" x14ac:dyDescent="0.3">
      <c r="A24" s="26" t="s">
        <v>17</v>
      </c>
      <c r="B24" s="25" t="s">
        <v>18</v>
      </c>
      <c r="C24" s="23" t="s">
        <v>161</v>
      </c>
      <c r="D24" s="24">
        <v>44720</v>
      </c>
      <c r="E24" s="31">
        <v>2</v>
      </c>
      <c r="F24" s="23" t="s">
        <v>161</v>
      </c>
      <c r="G24" s="24" t="s">
        <v>30</v>
      </c>
      <c r="H24" s="23" t="s">
        <v>31</v>
      </c>
    </row>
    <row r="25" spans="1:8" ht="20.399999999999999" customHeight="1" x14ac:dyDescent="0.3">
      <c r="A25" s="26" t="s">
        <v>17</v>
      </c>
      <c r="B25" s="25" t="s">
        <v>18</v>
      </c>
      <c r="C25" s="23" t="s">
        <v>162</v>
      </c>
      <c r="D25" s="24">
        <v>44720</v>
      </c>
      <c r="E25" s="31">
        <v>2</v>
      </c>
      <c r="F25" s="23" t="s">
        <v>162</v>
      </c>
      <c r="G25" s="24" t="s">
        <v>30</v>
      </c>
      <c r="H25" s="23" t="s">
        <v>31</v>
      </c>
    </row>
    <row r="26" spans="1:8" ht="18.75" customHeight="1" x14ac:dyDescent="0.3">
      <c r="A26" s="26" t="s">
        <v>17</v>
      </c>
      <c r="B26" s="25" t="s">
        <v>18</v>
      </c>
      <c r="C26" s="23" t="s">
        <v>49</v>
      </c>
      <c r="D26" s="24">
        <v>44721</v>
      </c>
      <c r="E26" s="31">
        <v>0.5</v>
      </c>
      <c r="F26" s="23"/>
      <c r="G26" s="24"/>
      <c r="H26" s="23"/>
    </row>
    <row r="27" spans="1:8" ht="20.25" customHeight="1" x14ac:dyDescent="0.3">
      <c r="A27" s="26" t="s">
        <v>17</v>
      </c>
      <c r="B27" s="25" t="s">
        <v>18</v>
      </c>
      <c r="C27" s="49" t="s">
        <v>155</v>
      </c>
      <c r="D27" s="24">
        <v>44721</v>
      </c>
      <c r="E27" s="38">
        <v>3.5</v>
      </c>
      <c r="F27" s="49" t="s">
        <v>155</v>
      </c>
      <c r="G27" s="24" t="s">
        <v>30</v>
      </c>
      <c r="H27" s="23" t="s">
        <v>31</v>
      </c>
    </row>
    <row r="28" spans="1:8" ht="20.25" customHeight="1" x14ac:dyDescent="0.3">
      <c r="A28" s="26" t="s">
        <v>17</v>
      </c>
      <c r="B28" s="25" t="s">
        <v>18</v>
      </c>
      <c r="C28" s="23" t="s">
        <v>163</v>
      </c>
      <c r="D28" s="24">
        <v>44721</v>
      </c>
      <c r="E28" s="31">
        <v>2</v>
      </c>
      <c r="F28" s="23" t="s">
        <v>163</v>
      </c>
      <c r="G28" s="24" t="s">
        <v>30</v>
      </c>
      <c r="H28" s="23" t="s">
        <v>31</v>
      </c>
    </row>
    <row r="29" spans="1:8" ht="20.25" customHeight="1" x14ac:dyDescent="0.3">
      <c r="A29" s="26" t="s">
        <v>17</v>
      </c>
      <c r="B29" s="25" t="s">
        <v>18</v>
      </c>
      <c r="C29" s="23" t="s">
        <v>159</v>
      </c>
      <c r="D29" s="24">
        <v>44721</v>
      </c>
      <c r="E29" s="31">
        <v>2</v>
      </c>
      <c r="F29" s="23" t="s">
        <v>159</v>
      </c>
      <c r="G29" s="24" t="s">
        <v>30</v>
      </c>
      <c r="H29" s="23" t="s">
        <v>31</v>
      </c>
    </row>
    <row r="30" spans="1:8" x14ac:dyDescent="0.3">
      <c r="A30" s="26" t="s">
        <v>17</v>
      </c>
      <c r="B30" s="25" t="s">
        <v>18</v>
      </c>
      <c r="C30" s="23" t="s">
        <v>49</v>
      </c>
      <c r="D30" s="24">
        <v>44722</v>
      </c>
      <c r="E30" s="31">
        <v>0.5</v>
      </c>
    </row>
    <row r="31" spans="1:8" x14ac:dyDescent="0.3">
      <c r="A31" s="26" t="s">
        <v>17</v>
      </c>
      <c r="B31" s="25" t="s">
        <v>18</v>
      </c>
      <c r="C31" s="23" t="s">
        <v>159</v>
      </c>
      <c r="D31" s="24">
        <v>44722</v>
      </c>
      <c r="E31" s="38">
        <v>2</v>
      </c>
      <c r="F31" s="23" t="s">
        <v>159</v>
      </c>
      <c r="G31" s="24" t="s">
        <v>30</v>
      </c>
      <c r="H31" s="23" t="s">
        <v>31</v>
      </c>
    </row>
    <row r="32" spans="1:8" x14ac:dyDescent="0.3">
      <c r="A32" s="26" t="s">
        <v>17</v>
      </c>
      <c r="B32" s="25" t="s">
        <v>18</v>
      </c>
      <c r="C32" s="23" t="s">
        <v>50</v>
      </c>
      <c r="D32" s="24">
        <v>44722</v>
      </c>
      <c r="E32" s="31">
        <v>1</v>
      </c>
      <c r="F32" s="23" t="s">
        <v>50</v>
      </c>
      <c r="G32" s="24" t="s">
        <v>30</v>
      </c>
      <c r="H32" s="23" t="s">
        <v>31</v>
      </c>
    </row>
    <row r="33" spans="1:8" x14ac:dyDescent="0.3">
      <c r="A33" s="26" t="s">
        <v>17</v>
      </c>
      <c r="B33" s="25" t="s">
        <v>18</v>
      </c>
      <c r="C33" s="23" t="s">
        <v>164</v>
      </c>
      <c r="D33" s="24">
        <v>44722</v>
      </c>
      <c r="E33" s="31">
        <v>0.5</v>
      </c>
      <c r="F33" s="23" t="s">
        <v>164</v>
      </c>
      <c r="G33" s="24" t="s">
        <v>30</v>
      </c>
      <c r="H33" s="23" t="s">
        <v>31</v>
      </c>
    </row>
    <row r="34" spans="1:8" x14ac:dyDescent="0.3">
      <c r="A34" s="26" t="s">
        <v>17</v>
      </c>
      <c r="B34" s="25" t="s">
        <v>18</v>
      </c>
      <c r="C34" s="23" t="s">
        <v>165</v>
      </c>
      <c r="D34" s="24">
        <v>44722</v>
      </c>
      <c r="E34" s="31">
        <v>1</v>
      </c>
      <c r="F34" s="23" t="s">
        <v>165</v>
      </c>
      <c r="G34" s="24" t="s">
        <v>30</v>
      </c>
      <c r="H34" s="23" t="s">
        <v>31</v>
      </c>
    </row>
    <row r="35" spans="1:8" x14ac:dyDescent="0.3">
      <c r="A35" s="26" t="s">
        <v>17</v>
      </c>
      <c r="B35" s="25" t="s">
        <v>18</v>
      </c>
      <c r="C35" s="23" t="s">
        <v>166</v>
      </c>
      <c r="D35" s="24">
        <v>44722</v>
      </c>
      <c r="E35" s="31">
        <v>1.5</v>
      </c>
      <c r="F35" s="23" t="s">
        <v>166</v>
      </c>
      <c r="G35" s="24" t="s">
        <v>30</v>
      </c>
      <c r="H35" s="23" t="s">
        <v>31</v>
      </c>
    </row>
    <row r="36" spans="1:8" x14ac:dyDescent="0.3">
      <c r="A36" s="26" t="s">
        <v>17</v>
      </c>
      <c r="B36" s="25" t="s">
        <v>18</v>
      </c>
      <c r="C36" s="23" t="s">
        <v>167</v>
      </c>
      <c r="D36" s="24">
        <v>44722</v>
      </c>
      <c r="E36" s="31">
        <v>1.5</v>
      </c>
      <c r="F36" s="23" t="s">
        <v>167</v>
      </c>
      <c r="G36" s="24" t="s">
        <v>30</v>
      </c>
      <c r="H36" s="23" t="s">
        <v>31</v>
      </c>
    </row>
    <row r="37" spans="1:8" x14ac:dyDescent="0.3">
      <c r="A37" s="26" t="s">
        <v>17</v>
      </c>
      <c r="B37" s="25" t="s">
        <v>18</v>
      </c>
      <c r="C37" s="23" t="s">
        <v>49</v>
      </c>
      <c r="D37" s="24">
        <v>44725</v>
      </c>
      <c r="E37" s="31">
        <v>0.5</v>
      </c>
    </row>
    <row r="38" spans="1:8" x14ac:dyDescent="0.3">
      <c r="A38" s="26" t="s">
        <v>17</v>
      </c>
      <c r="B38" s="25" t="s">
        <v>18</v>
      </c>
      <c r="C38" s="23" t="s">
        <v>168</v>
      </c>
      <c r="D38" s="24">
        <v>44725</v>
      </c>
      <c r="E38" s="31">
        <v>1</v>
      </c>
      <c r="F38" s="23" t="s">
        <v>167</v>
      </c>
      <c r="G38" s="24" t="s">
        <v>30</v>
      </c>
      <c r="H38" s="23" t="s">
        <v>31</v>
      </c>
    </row>
    <row r="39" spans="1:8" x14ac:dyDescent="0.3">
      <c r="A39" s="26" t="s">
        <v>17</v>
      </c>
      <c r="B39" s="25" t="s">
        <v>18</v>
      </c>
      <c r="C39" s="23" t="s">
        <v>169</v>
      </c>
      <c r="D39" s="24">
        <v>44725</v>
      </c>
      <c r="E39" s="31">
        <v>1</v>
      </c>
      <c r="F39" s="23" t="s">
        <v>167</v>
      </c>
      <c r="G39" s="24" t="s">
        <v>30</v>
      </c>
      <c r="H39" s="23" t="s">
        <v>31</v>
      </c>
    </row>
    <row r="40" spans="1:8" x14ac:dyDescent="0.3">
      <c r="A40" s="26" t="s">
        <v>17</v>
      </c>
      <c r="B40" s="25" t="s">
        <v>18</v>
      </c>
      <c r="C40" s="23" t="s">
        <v>170</v>
      </c>
      <c r="D40" s="24">
        <v>44725</v>
      </c>
      <c r="E40" s="31">
        <v>1</v>
      </c>
      <c r="F40" s="23" t="s">
        <v>167</v>
      </c>
      <c r="G40" s="24" t="s">
        <v>30</v>
      </c>
      <c r="H40" s="23" t="s">
        <v>31</v>
      </c>
    </row>
    <row r="41" spans="1:8" x14ac:dyDescent="0.3">
      <c r="A41" s="26" t="s">
        <v>17</v>
      </c>
      <c r="B41" s="25" t="s">
        <v>18</v>
      </c>
      <c r="C41" s="23" t="s">
        <v>171</v>
      </c>
      <c r="D41" s="24">
        <v>44725</v>
      </c>
      <c r="E41" s="31">
        <v>2</v>
      </c>
      <c r="F41" s="23" t="s">
        <v>167</v>
      </c>
      <c r="G41" s="24" t="s">
        <v>30</v>
      </c>
      <c r="H41" s="23" t="s">
        <v>31</v>
      </c>
    </row>
    <row r="42" spans="1:8" x14ac:dyDescent="0.3">
      <c r="A42" s="26" t="s">
        <v>17</v>
      </c>
      <c r="B42" s="25" t="s">
        <v>18</v>
      </c>
      <c r="C42" s="23" t="s">
        <v>172</v>
      </c>
      <c r="D42" s="24">
        <v>44725</v>
      </c>
      <c r="E42" s="31">
        <v>2</v>
      </c>
      <c r="F42" s="23" t="s">
        <v>167</v>
      </c>
      <c r="G42" s="24" t="s">
        <v>30</v>
      </c>
      <c r="H42" s="23" t="s">
        <v>31</v>
      </c>
    </row>
    <row r="43" spans="1:8" x14ac:dyDescent="0.3">
      <c r="A43" s="26" t="s">
        <v>17</v>
      </c>
      <c r="B43" s="25" t="s">
        <v>18</v>
      </c>
      <c r="C43" s="23" t="s">
        <v>173</v>
      </c>
      <c r="D43" s="24">
        <v>44725</v>
      </c>
      <c r="E43" s="31">
        <v>0.5</v>
      </c>
      <c r="F43" s="23" t="s">
        <v>167</v>
      </c>
      <c r="G43" s="24" t="s">
        <v>30</v>
      </c>
      <c r="H43" s="23" t="s">
        <v>31</v>
      </c>
    </row>
    <row r="44" spans="1:8" x14ac:dyDescent="0.3">
      <c r="A44" s="26" t="s">
        <v>17</v>
      </c>
      <c r="B44" s="25" t="s">
        <v>18</v>
      </c>
      <c r="C44" s="23" t="s">
        <v>49</v>
      </c>
      <c r="D44" s="24">
        <v>44726</v>
      </c>
      <c r="E44" s="31">
        <v>4</v>
      </c>
      <c r="F44" s="32"/>
      <c r="G44" s="24"/>
      <c r="H44" s="23"/>
    </row>
    <row r="45" spans="1:8" x14ac:dyDescent="0.3">
      <c r="A45" s="26" t="s">
        <v>17</v>
      </c>
      <c r="B45" s="25" t="s">
        <v>18</v>
      </c>
      <c r="C45" s="23" t="s">
        <v>174</v>
      </c>
      <c r="D45" s="24">
        <v>44726</v>
      </c>
      <c r="E45" s="31">
        <v>0.5</v>
      </c>
      <c r="F45" s="23" t="s">
        <v>174</v>
      </c>
      <c r="G45" s="24" t="s">
        <v>30</v>
      </c>
      <c r="H45" s="23" t="s">
        <v>31</v>
      </c>
    </row>
    <row r="46" spans="1:8" x14ac:dyDescent="0.3">
      <c r="A46" s="26" t="s">
        <v>17</v>
      </c>
      <c r="B46" s="25" t="s">
        <v>18</v>
      </c>
      <c r="C46" s="23" t="s">
        <v>175</v>
      </c>
      <c r="D46" s="24">
        <v>44726</v>
      </c>
      <c r="E46" s="31">
        <v>0.5</v>
      </c>
      <c r="F46" s="23" t="s">
        <v>175</v>
      </c>
      <c r="G46" s="24" t="s">
        <v>30</v>
      </c>
      <c r="H46" s="23" t="s">
        <v>31</v>
      </c>
    </row>
    <row r="47" spans="1:8" x14ac:dyDescent="0.3">
      <c r="A47" s="26" t="s">
        <v>17</v>
      </c>
      <c r="B47" s="25" t="s">
        <v>18</v>
      </c>
      <c r="C47" s="23" t="s">
        <v>176</v>
      </c>
      <c r="D47" s="24">
        <v>44726</v>
      </c>
      <c r="E47" s="31">
        <v>1</v>
      </c>
      <c r="F47" s="23" t="s">
        <v>176</v>
      </c>
      <c r="G47" s="24" t="s">
        <v>30</v>
      </c>
      <c r="H47" s="23" t="s">
        <v>31</v>
      </c>
    </row>
    <row r="48" spans="1:8" ht="15.75" customHeight="1" x14ac:dyDescent="0.3">
      <c r="A48" s="26" t="s">
        <v>17</v>
      </c>
      <c r="B48" s="25" t="s">
        <v>18</v>
      </c>
      <c r="C48" s="23" t="s">
        <v>177</v>
      </c>
      <c r="D48" s="24">
        <v>44726</v>
      </c>
      <c r="E48" s="31">
        <v>1</v>
      </c>
      <c r="F48" s="23" t="s">
        <v>177</v>
      </c>
      <c r="G48" s="24" t="s">
        <v>30</v>
      </c>
      <c r="H48" s="23" t="s">
        <v>31</v>
      </c>
    </row>
    <row r="49" spans="1:8" x14ac:dyDescent="0.3">
      <c r="A49" s="26" t="s">
        <v>17</v>
      </c>
      <c r="B49" s="25" t="s">
        <v>18</v>
      </c>
      <c r="C49" s="23" t="s">
        <v>178</v>
      </c>
      <c r="D49" s="24">
        <v>44726</v>
      </c>
      <c r="E49" s="31">
        <v>1</v>
      </c>
      <c r="F49" s="23" t="s">
        <v>178</v>
      </c>
      <c r="G49" s="24" t="s">
        <v>30</v>
      </c>
      <c r="H49" s="23" t="s">
        <v>31</v>
      </c>
    </row>
    <row r="50" spans="1:8" x14ac:dyDescent="0.3">
      <c r="A50" s="26" t="s">
        <v>17</v>
      </c>
      <c r="B50" s="25" t="s">
        <v>18</v>
      </c>
      <c r="C50" s="23" t="s">
        <v>49</v>
      </c>
      <c r="D50" s="24">
        <v>44727</v>
      </c>
      <c r="E50" s="31">
        <v>0.5</v>
      </c>
      <c r="F50" s="23"/>
      <c r="G50" s="4"/>
    </row>
    <row r="51" spans="1:8" x14ac:dyDescent="0.3">
      <c r="A51" s="26" t="s">
        <v>17</v>
      </c>
      <c r="B51" s="25" t="s">
        <v>18</v>
      </c>
      <c r="C51" s="23" t="s">
        <v>179</v>
      </c>
      <c r="D51" s="24">
        <v>44727</v>
      </c>
      <c r="E51" s="31">
        <v>1.5</v>
      </c>
      <c r="F51" s="23" t="s">
        <v>180</v>
      </c>
      <c r="G51" s="24" t="s">
        <v>30</v>
      </c>
      <c r="H51" s="23" t="s">
        <v>31</v>
      </c>
    </row>
    <row r="52" spans="1:8" x14ac:dyDescent="0.3">
      <c r="A52" s="26" t="s">
        <v>17</v>
      </c>
      <c r="B52" s="25" t="s">
        <v>18</v>
      </c>
      <c r="C52" s="23" t="s">
        <v>181</v>
      </c>
      <c r="D52" s="24">
        <v>44727</v>
      </c>
      <c r="E52" s="31">
        <v>2</v>
      </c>
      <c r="F52" s="23" t="s">
        <v>182</v>
      </c>
      <c r="G52" s="24" t="s">
        <v>30</v>
      </c>
      <c r="H52" s="23" t="s">
        <v>31</v>
      </c>
    </row>
    <row r="53" spans="1:8" x14ac:dyDescent="0.3">
      <c r="A53" s="26" t="s">
        <v>17</v>
      </c>
      <c r="B53" s="25" t="s">
        <v>18</v>
      </c>
      <c r="C53" s="23" t="s">
        <v>183</v>
      </c>
      <c r="D53" s="24">
        <v>44727</v>
      </c>
      <c r="E53" s="31">
        <v>2</v>
      </c>
      <c r="F53" s="23" t="s">
        <v>184</v>
      </c>
      <c r="G53" s="24" t="s">
        <v>30</v>
      </c>
      <c r="H53" s="23" t="s">
        <v>31</v>
      </c>
    </row>
    <row r="54" spans="1:8" x14ac:dyDescent="0.3">
      <c r="A54" s="26" t="s">
        <v>17</v>
      </c>
      <c r="B54" s="25" t="s">
        <v>18</v>
      </c>
      <c r="C54" s="23" t="s">
        <v>185</v>
      </c>
      <c r="D54" s="24">
        <v>44727</v>
      </c>
      <c r="E54" s="31">
        <v>2</v>
      </c>
      <c r="F54" s="23" t="s">
        <v>186</v>
      </c>
      <c r="G54" s="24" t="s">
        <v>30</v>
      </c>
      <c r="H54" s="23" t="s">
        <v>31</v>
      </c>
    </row>
    <row r="55" spans="1:8" x14ac:dyDescent="0.3">
      <c r="A55" s="26" t="s">
        <v>17</v>
      </c>
      <c r="B55" s="25" t="s">
        <v>18</v>
      </c>
      <c r="C55" s="23" t="s">
        <v>49</v>
      </c>
      <c r="D55" s="24">
        <v>44729</v>
      </c>
      <c r="E55" s="31">
        <v>0.5</v>
      </c>
      <c r="F55" s="23"/>
      <c r="G55" s="24"/>
      <c r="H55" s="23"/>
    </row>
    <row r="56" spans="1:8" x14ac:dyDescent="0.3">
      <c r="A56" s="26" t="s">
        <v>17</v>
      </c>
      <c r="B56" s="25" t="s">
        <v>18</v>
      </c>
      <c r="C56" s="23" t="s">
        <v>187</v>
      </c>
      <c r="D56" s="24">
        <v>44729</v>
      </c>
      <c r="E56" s="31">
        <v>2</v>
      </c>
      <c r="F56" s="23" t="s">
        <v>182</v>
      </c>
      <c r="G56" s="24" t="s">
        <v>30</v>
      </c>
      <c r="H56" s="23" t="s">
        <v>31</v>
      </c>
    </row>
    <row r="57" spans="1:8" x14ac:dyDescent="0.3">
      <c r="A57" s="26" t="s">
        <v>17</v>
      </c>
      <c r="B57" s="25" t="s">
        <v>18</v>
      </c>
      <c r="C57" s="23" t="s">
        <v>188</v>
      </c>
      <c r="D57" s="24">
        <v>44729</v>
      </c>
      <c r="E57" s="31">
        <v>2</v>
      </c>
      <c r="F57" s="23" t="s">
        <v>184</v>
      </c>
      <c r="G57" s="24" t="s">
        <v>30</v>
      </c>
      <c r="H57" s="23" t="s">
        <v>31</v>
      </c>
    </row>
    <row r="58" spans="1:8" x14ac:dyDescent="0.3">
      <c r="A58" s="26" t="s">
        <v>17</v>
      </c>
      <c r="B58" s="25" t="s">
        <v>18</v>
      </c>
      <c r="C58" s="23" t="s">
        <v>185</v>
      </c>
      <c r="D58" s="24">
        <v>44729</v>
      </c>
      <c r="E58" s="31">
        <v>2</v>
      </c>
      <c r="F58" s="23" t="s">
        <v>186</v>
      </c>
      <c r="G58" s="24" t="s">
        <v>30</v>
      </c>
      <c r="H58" s="23" t="s">
        <v>31</v>
      </c>
    </row>
    <row r="59" spans="1:8" x14ac:dyDescent="0.3">
      <c r="A59" s="26" t="s">
        <v>17</v>
      </c>
      <c r="B59" s="25" t="s">
        <v>18</v>
      </c>
      <c r="C59" s="23" t="s">
        <v>189</v>
      </c>
      <c r="D59" s="24">
        <v>44729</v>
      </c>
      <c r="E59" s="31">
        <v>1.5</v>
      </c>
      <c r="F59" s="32"/>
      <c r="G59" s="24"/>
      <c r="H59" s="23"/>
    </row>
    <row r="60" spans="1:8" x14ac:dyDescent="0.3">
      <c r="A60" s="26" t="s">
        <v>17</v>
      </c>
      <c r="B60" s="25" t="s">
        <v>18</v>
      </c>
      <c r="C60" s="23" t="s">
        <v>49</v>
      </c>
      <c r="D60" s="24">
        <v>44732</v>
      </c>
      <c r="E60" s="31">
        <v>0.5</v>
      </c>
      <c r="F60" s="23"/>
      <c r="G60" s="24"/>
      <c r="H60" s="23"/>
    </row>
    <row r="61" spans="1:8" x14ac:dyDescent="0.3">
      <c r="A61" s="26" t="s">
        <v>17</v>
      </c>
      <c r="B61" s="25" t="s">
        <v>18</v>
      </c>
      <c r="C61" s="23" t="s">
        <v>190</v>
      </c>
      <c r="D61" s="24">
        <v>44732</v>
      </c>
      <c r="E61" s="31">
        <v>1</v>
      </c>
      <c r="F61" s="23" t="s">
        <v>190</v>
      </c>
      <c r="G61" s="24" t="s">
        <v>30</v>
      </c>
      <c r="H61" s="23" t="s">
        <v>31</v>
      </c>
    </row>
    <row r="62" spans="1:8" x14ac:dyDescent="0.3">
      <c r="A62" s="26" t="s">
        <v>17</v>
      </c>
      <c r="B62" s="25" t="s">
        <v>18</v>
      </c>
      <c r="C62" s="23" t="s">
        <v>191</v>
      </c>
      <c r="D62" s="24">
        <v>44732</v>
      </c>
      <c r="E62" s="31">
        <v>1</v>
      </c>
      <c r="F62" s="23" t="s">
        <v>191</v>
      </c>
      <c r="G62" s="24" t="s">
        <v>30</v>
      </c>
      <c r="H62" s="23" t="s">
        <v>31</v>
      </c>
    </row>
    <row r="63" spans="1:8" x14ac:dyDescent="0.3">
      <c r="A63" s="26" t="s">
        <v>17</v>
      </c>
      <c r="B63" s="25" t="s">
        <v>18</v>
      </c>
      <c r="C63" s="23" t="s">
        <v>192</v>
      </c>
      <c r="D63" s="24">
        <v>44732</v>
      </c>
      <c r="E63" s="31">
        <v>1</v>
      </c>
      <c r="F63" s="23" t="s">
        <v>192</v>
      </c>
      <c r="G63" s="24" t="s">
        <v>30</v>
      </c>
      <c r="H63" s="23" t="s">
        <v>31</v>
      </c>
    </row>
    <row r="64" spans="1:8" x14ac:dyDescent="0.3">
      <c r="A64" s="26" t="s">
        <v>17</v>
      </c>
      <c r="B64" s="25" t="s">
        <v>18</v>
      </c>
      <c r="C64" s="23" t="s">
        <v>193</v>
      </c>
      <c r="D64" s="24">
        <v>44732</v>
      </c>
      <c r="E64" s="31">
        <v>1</v>
      </c>
      <c r="F64" s="23" t="s">
        <v>193</v>
      </c>
      <c r="G64" s="24" t="s">
        <v>30</v>
      </c>
      <c r="H64" s="23" t="s">
        <v>31</v>
      </c>
    </row>
    <row r="65" spans="1:8" x14ac:dyDescent="0.3">
      <c r="A65" s="26" t="s">
        <v>17</v>
      </c>
      <c r="B65" s="25" t="s">
        <v>18</v>
      </c>
      <c r="C65" s="23" t="s">
        <v>194</v>
      </c>
      <c r="D65" s="24">
        <v>44732</v>
      </c>
      <c r="E65" s="31">
        <v>1</v>
      </c>
      <c r="F65" s="23" t="s">
        <v>194</v>
      </c>
      <c r="G65" s="24" t="s">
        <v>30</v>
      </c>
      <c r="H65" s="23" t="s">
        <v>31</v>
      </c>
    </row>
    <row r="66" spans="1:8" x14ac:dyDescent="0.3">
      <c r="A66" s="26" t="s">
        <v>17</v>
      </c>
      <c r="B66" s="25" t="s">
        <v>18</v>
      </c>
      <c r="C66" s="23" t="s">
        <v>195</v>
      </c>
      <c r="D66" s="24">
        <v>44732</v>
      </c>
      <c r="E66" s="31">
        <v>1</v>
      </c>
      <c r="F66" s="23" t="s">
        <v>195</v>
      </c>
      <c r="G66" s="24" t="s">
        <v>30</v>
      </c>
      <c r="H66" s="23" t="s">
        <v>31</v>
      </c>
    </row>
    <row r="67" spans="1:8" x14ac:dyDescent="0.3">
      <c r="A67" s="26" t="s">
        <v>17</v>
      </c>
      <c r="B67" s="25" t="s">
        <v>18</v>
      </c>
      <c r="C67" s="23" t="s">
        <v>196</v>
      </c>
      <c r="D67" s="24">
        <v>44732</v>
      </c>
      <c r="E67" s="31">
        <v>1.5</v>
      </c>
      <c r="F67" s="23" t="s">
        <v>196</v>
      </c>
      <c r="G67" s="24" t="s">
        <v>30</v>
      </c>
      <c r="H67" s="23" t="s">
        <v>31</v>
      </c>
    </row>
    <row r="68" spans="1:8" x14ac:dyDescent="0.3">
      <c r="A68" s="26" t="s">
        <v>17</v>
      </c>
      <c r="B68" s="25" t="s">
        <v>18</v>
      </c>
      <c r="C68" s="23" t="s">
        <v>49</v>
      </c>
      <c r="D68" s="24">
        <v>44733</v>
      </c>
      <c r="E68" s="31">
        <v>0.5</v>
      </c>
      <c r="G68" s="24"/>
      <c r="H68" s="23"/>
    </row>
    <row r="69" spans="1:8" x14ac:dyDescent="0.3">
      <c r="A69" s="26" t="s">
        <v>17</v>
      </c>
      <c r="B69" s="25" t="s">
        <v>18</v>
      </c>
      <c r="C69" s="23" t="s">
        <v>197</v>
      </c>
      <c r="D69" s="24">
        <v>44733</v>
      </c>
      <c r="E69" s="31">
        <v>1</v>
      </c>
      <c r="F69" s="23" t="s">
        <v>197</v>
      </c>
      <c r="G69" s="24" t="s">
        <v>30</v>
      </c>
      <c r="H69" s="23" t="s">
        <v>31</v>
      </c>
    </row>
    <row r="70" spans="1:8" x14ac:dyDescent="0.3">
      <c r="A70" s="26" t="s">
        <v>17</v>
      </c>
      <c r="B70" s="25" t="s">
        <v>18</v>
      </c>
      <c r="C70" s="23" t="s">
        <v>198</v>
      </c>
      <c r="D70" s="24">
        <v>44733</v>
      </c>
      <c r="E70" s="31">
        <v>1</v>
      </c>
      <c r="F70" s="23" t="s">
        <v>198</v>
      </c>
      <c r="G70" s="24" t="s">
        <v>30</v>
      </c>
      <c r="H70" s="23" t="s">
        <v>31</v>
      </c>
    </row>
    <row r="71" spans="1:8" x14ac:dyDescent="0.3">
      <c r="A71" s="26" t="s">
        <v>17</v>
      </c>
      <c r="B71" s="25" t="s">
        <v>18</v>
      </c>
      <c r="C71" s="23" t="s">
        <v>199</v>
      </c>
      <c r="D71" s="24">
        <v>44733</v>
      </c>
      <c r="E71" s="31">
        <v>1</v>
      </c>
      <c r="F71" s="23" t="s">
        <v>199</v>
      </c>
      <c r="G71" s="24" t="s">
        <v>30</v>
      </c>
      <c r="H71" s="23" t="s">
        <v>31</v>
      </c>
    </row>
    <row r="72" spans="1:8" x14ac:dyDescent="0.3">
      <c r="A72" s="26" t="s">
        <v>17</v>
      </c>
      <c r="B72" s="25" t="s">
        <v>18</v>
      </c>
      <c r="C72" s="23" t="s">
        <v>200</v>
      </c>
      <c r="D72" s="24">
        <v>44733</v>
      </c>
      <c r="E72" s="31">
        <v>1</v>
      </c>
      <c r="F72" s="23" t="s">
        <v>200</v>
      </c>
      <c r="G72" s="24" t="s">
        <v>30</v>
      </c>
      <c r="H72" s="23" t="s">
        <v>31</v>
      </c>
    </row>
    <row r="73" spans="1:8" x14ac:dyDescent="0.3">
      <c r="A73" s="26" t="s">
        <v>17</v>
      </c>
      <c r="B73" s="25" t="s">
        <v>18</v>
      </c>
      <c r="C73" s="23" t="s">
        <v>201</v>
      </c>
      <c r="D73" s="24">
        <v>44733</v>
      </c>
      <c r="E73" s="31">
        <v>1</v>
      </c>
      <c r="F73" s="23" t="s">
        <v>201</v>
      </c>
      <c r="G73" s="24" t="s">
        <v>30</v>
      </c>
      <c r="H73" s="23" t="s">
        <v>31</v>
      </c>
    </row>
    <row r="74" spans="1:8" x14ac:dyDescent="0.3">
      <c r="A74" s="26" t="s">
        <v>17</v>
      </c>
      <c r="B74" s="25" t="s">
        <v>18</v>
      </c>
      <c r="C74" s="23" t="s">
        <v>202</v>
      </c>
      <c r="D74" s="24">
        <v>44733</v>
      </c>
      <c r="E74" s="31">
        <v>1</v>
      </c>
      <c r="F74" s="23" t="s">
        <v>202</v>
      </c>
      <c r="G74" s="24" t="s">
        <v>30</v>
      </c>
      <c r="H74" s="23" t="s">
        <v>31</v>
      </c>
    </row>
    <row r="75" spans="1:8" x14ac:dyDescent="0.3">
      <c r="A75" s="26" t="s">
        <v>17</v>
      </c>
      <c r="B75" s="25" t="s">
        <v>18</v>
      </c>
      <c r="C75" s="23" t="s">
        <v>203</v>
      </c>
      <c r="D75" s="24">
        <v>44733</v>
      </c>
      <c r="E75" s="31">
        <v>1.5</v>
      </c>
      <c r="F75" s="32"/>
      <c r="G75" s="24"/>
      <c r="H75" s="23"/>
    </row>
    <row r="76" spans="1:8" x14ac:dyDescent="0.3">
      <c r="A76" s="26" t="s">
        <v>17</v>
      </c>
      <c r="B76" s="25" t="s">
        <v>18</v>
      </c>
      <c r="C76" s="23" t="s">
        <v>49</v>
      </c>
      <c r="D76" s="24">
        <v>44734</v>
      </c>
      <c r="E76" s="31">
        <v>0.5</v>
      </c>
      <c r="F76" s="23"/>
      <c r="G76" s="24"/>
      <c r="H76" s="23"/>
    </row>
    <row r="77" spans="1:8" s="23" customFormat="1" x14ac:dyDescent="0.3">
      <c r="A77" s="26" t="s">
        <v>17</v>
      </c>
      <c r="B77" s="25" t="s">
        <v>18</v>
      </c>
      <c r="C77" s="23" t="s">
        <v>204</v>
      </c>
      <c r="D77" s="24">
        <v>44734</v>
      </c>
      <c r="E77" s="31">
        <v>1</v>
      </c>
      <c r="F77" s="23" t="s">
        <v>204</v>
      </c>
      <c r="G77" s="24" t="s">
        <v>30</v>
      </c>
      <c r="H77" s="23" t="s">
        <v>31</v>
      </c>
    </row>
    <row r="78" spans="1:8" s="23" customFormat="1" x14ac:dyDescent="0.3">
      <c r="A78" s="26" t="s">
        <v>17</v>
      </c>
      <c r="B78" s="25" t="s">
        <v>18</v>
      </c>
      <c r="C78" s="23" t="s">
        <v>205</v>
      </c>
      <c r="D78" s="24">
        <v>44734</v>
      </c>
      <c r="E78" s="31">
        <v>1</v>
      </c>
      <c r="F78" s="23" t="s">
        <v>205</v>
      </c>
      <c r="G78" s="24" t="s">
        <v>30</v>
      </c>
      <c r="H78" s="23" t="s">
        <v>31</v>
      </c>
    </row>
    <row r="79" spans="1:8" s="23" customFormat="1" x14ac:dyDescent="0.3">
      <c r="A79" s="26" t="s">
        <v>17</v>
      </c>
      <c r="B79" s="25" t="s">
        <v>18</v>
      </c>
      <c r="C79" s="23" t="s">
        <v>206</v>
      </c>
      <c r="D79" s="24">
        <v>44734</v>
      </c>
      <c r="E79" s="31">
        <v>1</v>
      </c>
      <c r="F79" s="23" t="s">
        <v>206</v>
      </c>
      <c r="G79" s="24" t="s">
        <v>30</v>
      </c>
      <c r="H79" s="23" t="s">
        <v>31</v>
      </c>
    </row>
    <row r="80" spans="1:8" s="23" customFormat="1" x14ac:dyDescent="0.3">
      <c r="A80" s="26" t="s">
        <v>17</v>
      </c>
      <c r="B80" s="25" t="s">
        <v>18</v>
      </c>
      <c r="C80" s="23" t="s">
        <v>207</v>
      </c>
      <c r="D80" s="24">
        <v>44734</v>
      </c>
      <c r="E80" s="31">
        <v>1</v>
      </c>
      <c r="F80" s="23" t="s">
        <v>207</v>
      </c>
      <c r="G80" s="24" t="s">
        <v>30</v>
      </c>
      <c r="H80" s="23" t="s">
        <v>31</v>
      </c>
    </row>
    <row r="81" spans="1:8" s="23" customFormat="1" ht="15.75" customHeight="1" x14ac:dyDescent="0.3">
      <c r="A81" s="26" t="s">
        <v>17</v>
      </c>
      <c r="B81" s="25" t="s">
        <v>18</v>
      </c>
      <c r="C81" s="23" t="s">
        <v>208</v>
      </c>
      <c r="D81" s="24">
        <v>44734</v>
      </c>
      <c r="E81" s="31">
        <v>1</v>
      </c>
      <c r="F81" s="23" t="s">
        <v>208</v>
      </c>
      <c r="G81" s="24" t="s">
        <v>30</v>
      </c>
      <c r="H81" s="23" t="s">
        <v>31</v>
      </c>
    </row>
    <row r="82" spans="1:8" s="23" customFormat="1" x14ac:dyDescent="0.3">
      <c r="A82" s="26" t="s">
        <v>17</v>
      </c>
      <c r="B82" s="25" t="s">
        <v>18</v>
      </c>
      <c r="C82" s="23" t="s">
        <v>209</v>
      </c>
      <c r="D82" s="24">
        <v>44734</v>
      </c>
      <c r="E82" s="31">
        <v>1</v>
      </c>
      <c r="F82" s="23" t="s">
        <v>209</v>
      </c>
      <c r="G82" s="24" t="s">
        <v>30</v>
      </c>
      <c r="H82" s="23" t="s">
        <v>31</v>
      </c>
    </row>
    <row r="83" spans="1:8" s="23" customFormat="1" x14ac:dyDescent="0.3">
      <c r="A83" s="26" t="s">
        <v>17</v>
      </c>
      <c r="B83" s="25" t="s">
        <v>18</v>
      </c>
      <c r="C83" s="23" t="s">
        <v>210</v>
      </c>
      <c r="D83" s="24">
        <v>44734</v>
      </c>
      <c r="E83" s="31">
        <v>1.5</v>
      </c>
      <c r="F83" s="23" t="s">
        <v>210</v>
      </c>
      <c r="G83" s="24" t="s">
        <v>30</v>
      </c>
      <c r="H83" s="23" t="s">
        <v>31</v>
      </c>
    </row>
    <row r="84" spans="1:8" s="23" customFormat="1" x14ac:dyDescent="0.3">
      <c r="A84" s="26" t="s">
        <v>17</v>
      </c>
      <c r="B84" s="25" t="s">
        <v>18</v>
      </c>
      <c r="C84" s="23" t="s">
        <v>49</v>
      </c>
      <c r="D84" s="24">
        <v>44735</v>
      </c>
      <c r="E84" s="31">
        <v>0.5</v>
      </c>
      <c r="G84" s="24"/>
    </row>
    <row r="85" spans="1:8" s="23" customFormat="1" x14ac:dyDescent="0.3">
      <c r="A85" s="26" t="s">
        <v>17</v>
      </c>
      <c r="B85" s="25" t="s">
        <v>18</v>
      </c>
      <c r="C85" s="23" t="s">
        <v>211</v>
      </c>
      <c r="D85" s="24">
        <v>44735</v>
      </c>
      <c r="E85" s="31">
        <v>0.5</v>
      </c>
      <c r="F85" s="23" t="s">
        <v>211</v>
      </c>
      <c r="G85" s="24" t="s">
        <v>30</v>
      </c>
      <c r="H85" s="23" t="s">
        <v>31</v>
      </c>
    </row>
    <row r="86" spans="1:8" s="23" customFormat="1" x14ac:dyDescent="0.3">
      <c r="A86" s="26" t="s">
        <v>17</v>
      </c>
      <c r="B86" s="25" t="s">
        <v>18</v>
      </c>
      <c r="C86" s="23" t="s">
        <v>212</v>
      </c>
      <c r="D86" s="24">
        <v>44735</v>
      </c>
      <c r="E86" s="31">
        <v>1</v>
      </c>
      <c r="F86" s="23" t="s">
        <v>212</v>
      </c>
      <c r="G86" s="24" t="s">
        <v>30</v>
      </c>
      <c r="H86" s="23" t="s">
        <v>31</v>
      </c>
    </row>
    <row r="87" spans="1:8" s="23" customFormat="1" x14ac:dyDescent="0.3">
      <c r="A87" s="26" t="s">
        <v>17</v>
      </c>
      <c r="B87" s="25" t="s">
        <v>18</v>
      </c>
      <c r="C87" s="23" t="s">
        <v>213</v>
      </c>
      <c r="D87" s="24">
        <v>44735</v>
      </c>
      <c r="E87" s="31">
        <v>1</v>
      </c>
      <c r="F87" s="23" t="s">
        <v>213</v>
      </c>
      <c r="G87" s="24" t="s">
        <v>30</v>
      </c>
      <c r="H87" s="23" t="s">
        <v>31</v>
      </c>
    </row>
    <row r="88" spans="1:8" s="23" customFormat="1" x14ac:dyDescent="0.3">
      <c r="A88" s="26" t="s">
        <v>17</v>
      </c>
      <c r="B88" s="25" t="s">
        <v>18</v>
      </c>
      <c r="C88" s="23" t="s">
        <v>214</v>
      </c>
      <c r="D88" s="24">
        <v>44735</v>
      </c>
      <c r="E88" s="31">
        <v>0.5</v>
      </c>
      <c r="F88" s="23" t="s">
        <v>214</v>
      </c>
      <c r="G88" s="24" t="s">
        <v>30</v>
      </c>
      <c r="H88" s="23" t="s">
        <v>31</v>
      </c>
    </row>
    <row r="89" spans="1:8" s="23" customFormat="1" x14ac:dyDescent="0.3">
      <c r="A89" s="26" t="s">
        <v>17</v>
      </c>
      <c r="B89" s="25" t="s">
        <v>18</v>
      </c>
      <c r="C89" s="23" t="s">
        <v>215</v>
      </c>
      <c r="D89" s="24">
        <v>44735</v>
      </c>
      <c r="E89" s="31">
        <v>1</v>
      </c>
      <c r="F89" s="23" t="s">
        <v>215</v>
      </c>
      <c r="G89" s="24" t="s">
        <v>30</v>
      </c>
      <c r="H89" s="23" t="s">
        <v>31</v>
      </c>
    </row>
    <row r="90" spans="1:8" s="23" customFormat="1" x14ac:dyDescent="0.3">
      <c r="A90" s="26" t="s">
        <v>17</v>
      </c>
      <c r="B90" s="25" t="s">
        <v>18</v>
      </c>
      <c r="C90" s="23" t="s">
        <v>216</v>
      </c>
      <c r="D90" s="24">
        <v>44735</v>
      </c>
      <c r="E90" s="31">
        <v>1</v>
      </c>
      <c r="F90" s="23" t="s">
        <v>216</v>
      </c>
      <c r="G90" s="24" t="s">
        <v>30</v>
      </c>
      <c r="H90" s="23" t="s">
        <v>31</v>
      </c>
    </row>
    <row r="91" spans="1:8" s="23" customFormat="1" x14ac:dyDescent="0.3">
      <c r="A91" s="26" t="s">
        <v>17</v>
      </c>
      <c r="B91" s="25" t="s">
        <v>18</v>
      </c>
      <c r="C91" s="23" t="s">
        <v>217</v>
      </c>
      <c r="D91" s="24">
        <v>44735</v>
      </c>
      <c r="E91" s="31">
        <v>1</v>
      </c>
      <c r="F91" s="23" t="s">
        <v>217</v>
      </c>
      <c r="G91" s="24" t="s">
        <v>30</v>
      </c>
      <c r="H91" s="23" t="s">
        <v>31</v>
      </c>
    </row>
    <row r="92" spans="1:8" s="23" customFormat="1" x14ac:dyDescent="0.3">
      <c r="A92" s="26" t="s">
        <v>17</v>
      </c>
      <c r="B92" s="25" t="s">
        <v>18</v>
      </c>
      <c r="C92" s="23" t="s">
        <v>218</v>
      </c>
      <c r="D92" s="24">
        <v>44735</v>
      </c>
      <c r="E92" s="31">
        <v>1.5</v>
      </c>
      <c r="F92" s="23" t="s">
        <v>218</v>
      </c>
      <c r="G92" s="24" t="s">
        <v>30</v>
      </c>
      <c r="H92" s="23" t="s">
        <v>31</v>
      </c>
    </row>
    <row r="93" spans="1:8" s="23" customFormat="1" x14ac:dyDescent="0.3">
      <c r="A93" s="26" t="s">
        <v>17</v>
      </c>
      <c r="B93" s="25" t="s">
        <v>18</v>
      </c>
      <c r="C93" s="23" t="s">
        <v>49</v>
      </c>
      <c r="D93" s="24">
        <v>44736</v>
      </c>
      <c r="E93" s="31">
        <v>0.5</v>
      </c>
      <c r="G93" s="24"/>
    </row>
    <row r="94" spans="1:8" s="23" customFormat="1" x14ac:dyDescent="0.3">
      <c r="A94" s="26" t="s">
        <v>17</v>
      </c>
      <c r="B94" s="25" t="s">
        <v>18</v>
      </c>
      <c r="C94" s="23" t="s">
        <v>219</v>
      </c>
      <c r="D94" s="24">
        <v>44736</v>
      </c>
      <c r="E94" s="31">
        <v>2.5</v>
      </c>
      <c r="F94" s="23" t="s">
        <v>219</v>
      </c>
      <c r="G94" s="24" t="s">
        <v>30</v>
      </c>
      <c r="H94" s="23" t="s">
        <v>31</v>
      </c>
    </row>
    <row r="95" spans="1:8" s="23" customFormat="1" x14ac:dyDescent="0.3">
      <c r="A95" s="26" t="s">
        <v>17</v>
      </c>
      <c r="B95" s="25" t="s">
        <v>18</v>
      </c>
      <c r="C95" s="23" t="s">
        <v>220</v>
      </c>
      <c r="D95" s="24">
        <v>44736</v>
      </c>
      <c r="E95" s="31">
        <v>1.5</v>
      </c>
      <c r="F95" s="23" t="s">
        <v>220</v>
      </c>
      <c r="G95" s="24" t="s">
        <v>30</v>
      </c>
      <c r="H95" s="23" t="s">
        <v>31</v>
      </c>
    </row>
    <row r="96" spans="1:8" s="23" customFormat="1" x14ac:dyDescent="0.3">
      <c r="A96" s="26" t="s">
        <v>17</v>
      </c>
      <c r="B96" s="25" t="s">
        <v>18</v>
      </c>
      <c r="C96" s="23" t="s">
        <v>221</v>
      </c>
      <c r="D96" s="24">
        <v>44736</v>
      </c>
      <c r="E96" s="31">
        <v>2</v>
      </c>
      <c r="F96" s="23" t="s">
        <v>222</v>
      </c>
      <c r="G96" s="24" t="s">
        <v>30</v>
      </c>
      <c r="H96" s="23" t="s">
        <v>31</v>
      </c>
    </row>
    <row r="97" spans="1:8" s="23" customFormat="1" x14ac:dyDescent="0.3">
      <c r="A97" s="26" t="s">
        <v>17</v>
      </c>
      <c r="B97" s="25" t="s">
        <v>18</v>
      </c>
      <c r="C97" s="23" t="s">
        <v>223</v>
      </c>
      <c r="D97" s="24">
        <v>44736</v>
      </c>
      <c r="E97" s="31">
        <v>0.5</v>
      </c>
      <c r="F97" s="23" t="s">
        <v>223</v>
      </c>
      <c r="G97" s="24" t="s">
        <v>30</v>
      </c>
      <c r="H97" s="23" t="s">
        <v>31</v>
      </c>
    </row>
    <row r="98" spans="1:8" s="23" customFormat="1" x14ac:dyDescent="0.3">
      <c r="A98" s="26" t="s">
        <v>17</v>
      </c>
      <c r="B98" s="25" t="s">
        <v>18</v>
      </c>
      <c r="C98" s="23" t="s">
        <v>224</v>
      </c>
      <c r="D98" s="24">
        <v>44736</v>
      </c>
      <c r="E98" s="31">
        <v>1</v>
      </c>
      <c r="F98" s="23" t="s">
        <v>225</v>
      </c>
      <c r="G98" s="24" t="s">
        <v>30</v>
      </c>
      <c r="H98" s="23" t="s">
        <v>31</v>
      </c>
    </row>
    <row r="99" spans="1:8" x14ac:dyDescent="0.3">
      <c r="A99" s="26" t="s">
        <v>17</v>
      </c>
      <c r="B99" s="25" t="s">
        <v>18</v>
      </c>
      <c r="C99" s="23" t="s">
        <v>49</v>
      </c>
      <c r="D99" s="24">
        <v>44739</v>
      </c>
      <c r="E99" s="31">
        <v>0.5</v>
      </c>
      <c r="F99" s="23"/>
      <c r="G99" s="24"/>
      <c r="H99" s="23"/>
    </row>
    <row r="100" spans="1:8" x14ac:dyDescent="0.3">
      <c r="A100" s="26" t="s">
        <v>17</v>
      </c>
      <c r="B100" s="25" t="s">
        <v>18</v>
      </c>
      <c r="C100" s="23" t="s">
        <v>226</v>
      </c>
      <c r="D100" s="24">
        <v>44739</v>
      </c>
      <c r="E100" s="31">
        <v>4</v>
      </c>
      <c r="F100" s="23" t="s">
        <v>226</v>
      </c>
      <c r="G100" s="24" t="s">
        <v>30</v>
      </c>
      <c r="H100" s="23" t="s">
        <v>31</v>
      </c>
    </row>
    <row r="101" spans="1:8" s="23" customFormat="1" x14ac:dyDescent="0.3">
      <c r="A101" s="26" t="s">
        <v>17</v>
      </c>
      <c r="B101" s="25" t="s">
        <v>18</v>
      </c>
      <c r="C101" s="23" t="s">
        <v>227</v>
      </c>
      <c r="D101" s="24">
        <v>44739</v>
      </c>
      <c r="E101" s="31">
        <v>0.5</v>
      </c>
      <c r="F101" s="23" t="s">
        <v>227</v>
      </c>
      <c r="G101" s="24" t="s">
        <v>30</v>
      </c>
      <c r="H101" s="23" t="s">
        <v>31</v>
      </c>
    </row>
    <row r="102" spans="1:8" s="23" customFormat="1" x14ac:dyDescent="0.3">
      <c r="A102" s="26" t="s">
        <v>17</v>
      </c>
      <c r="B102" s="25" t="s">
        <v>18</v>
      </c>
      <c r="C102" s="23" t="s">
        <v>228</v>
      </c>
      <c r="D102" s="24">
        <v>44739</v>
      </c>
      <c r="E102" s="31">
        <v>1</v>
      </c>
      <c r="F102" s="23" t="s">
        <v>228</v>
      </c>
      <c r="G102" s="24" t="s">
        <v>30</v>
      </c>
      <c r="H102" s="23" t="s">
        <v>31</v>
      </c>
    </row>
    <row r="103" spans="1:8" s="23" customFormat="1" x14ac:dyDescent="0.3">
      <c r="A103" s="26" t="s">
        <v>17</v>
      </c>
      <c r="B103" s="25" t="s">
        <v>18</v>
      </c>
      <c r="C103" s="23" t="s">
        <v>224</v>
      </c>
      <c r="D103" s="24">
        <v>44739</v>
      </c>
      <c r="E103" s="31">
        <v>1</v>
      </c>
      <c r="F103" s="23" t="s">
        <v>224</v>
      </c>
      <c r="G103" s="24" t="s">
        <v>30</v>
      </c>
      <c r="H103" s="23" t="s">
        <v>31</v>
      </c>
    </row>
    <row r="104" spans="1:8" s="23" customFormat="1" x14ac:dyDescent="0.3">
      <c r="A104" s="26" t="s">
        <v>17</v>
      </c>
      <c r="B104" s="25" t="s">
        <v>18</v>
      </c>
      <c r="C104" s="23" t="s">
        <v>229</v>
      </c>
      <c r="D104" s="24">
        <v>44739</v>
      </c>
      <c r="E104" s="31">
        <v>1</v>
      </c>
      <c r="F104" s="23" t="s">
        <v>229</v>
      </c>
      <c r="G104" s="24" t="s">
        <v>30</v>
      </c>
      <c r="H104" s="23" t="s">
        <v>31</v>
      </c>
    </row>
    <row r="105" spans="1:8" s="23" customFormat="1" x14ac:dyDescent="0.3">
      <c r="A105" s="26" t="s">
        <v>17</v>
      </c>
      <c r="B105" s="25" t="s">
        <v>18</v>
      </c>
      <c r="C105" s="23" t="s">
        <v>49</v>
      </c>
      <c r="D105" s="24">
        <v>44740</v>
      </c>
      <c r="E105" s="31">
        <v>2</v>
      </c>
      <c r="G105" s="24"/>
    </row>
    <row r="106" spans="1:8" x14ac:dyDescent="0.3">
      <c r="A106" s="26" t="s">
        <v>17</v>
      </c>
      <c r="B106" s="25" t="s">
        <v>18</v>
      </c>
      <c r="C106" t="s">
        <v>230</v>
      </c>
      <c r="D106" s="4">
        <v>44740</v>
      </c>
      <c r="E106" s="31">
        <v>1.5</v>
      </c>
      <c r="F106" s="21"/>
      <c r="G106" s="4"/>
    </row>
    <row r="107" spans="1:8" x14ac:dyDescent="0.3">
      <c r="A107" s="26" t="s">
        <v>17</v>
      </c>
      <c r="B107" s="25" t="s">
        <v>18</v>
      </c>
      <c r="C107" s="23" t="s">
        <v>217</v>
      </c>
      <c r="D107" s="4">
        <v>44740</v>
      </c>
      <c r="E107" s="31">
        <v>0.5</v>
      </c>
      <c r="F107" s="23" t="s">
        <v>217</v>
      </c>
      <c r="G107" s="24" t="s">
        <v>30</v>
      </c>
      <c r="H107" s="23" t="s">
        <v>31</v>
      </c>
    </row>
    <row r="108" spans="1:8" x14ac:dyDescent="0.3">
      <c r="A108" s="26" t="s">
        <v>17</v>
      </c>
      <c r="B108" s="25" t="s">
        <v>18</v>
      </c>
      <c r="C108" t="s">
        <v>231</v>
      </c>
      <c r="D108" s="4">
        <v>44740</v>
      </c>
      <c r="E108" s="31">
        <v>0.5</v>
      </c>
      <c r="F108" t="s">
        <v>231</v>
      </c>
      <c r="G108" s="24" t="s">
        <v>30</v>
      </c>
      <c r="H108" s="23" t="s">
        <v>31</v>
      </c>
    </row>
    <row r="109" spans="1:8" x14ac:dyDescent="0.3">
      <c r="A109" s="26" t="s">
        <v>17</v>
      </c>
      <c r="B109" s="25" t="s">
        <v>18</v>
      </c>
      <c r="C109" s="23" t="s">
        <v>226</v>
      </c>
      <c r="D109" s="4">
        <v>44740</v>
      </c>
      <c r="E109" s="31">
        <v>3.5</v>
      </c>
      <c r="F109" s="23" t="s">
        <v>226</v>
      </c>
      <c r="G109" s="24" t="s">
        <v>30</v>
      </c>
      <c r="H109" s="23" t="s">
        <v>31</v>
      </c>
    </row>
    <row r="110" spans="1:8" x14ac:dyDescent="0.3">
      <c r="A110" s="26" t="s">
        <v>17</v>
      </c>
      <c r="B110" s="25" t="s">
        <v>18</v>
      </c>
      <c r="C110" s="49" t="s">
        <v>49</v>
      </c>
      <c r="D110" s="50">
        <v>44741</v>
      </c>
      <c r="E110" s="46">
        <v>0.5</v>
      </c>
      <c r="F110" s="21"/>
      <c r="G110" s="4"/>
    </row>
    <row r="111" spans="1:8" x14ac:dyDescent="0.3">
      <c r="A111" s="26" t="s">
        <v>17</v>
      </c>
      <c r="B111" s="3" t="s">
        <v>18</v>
      </c>
      <c r="C111" s="53" t="s">
        <v>232</v>
      </c>
      <c r="D111" s="54">
        <v>44741</v>
      </c>
      <c r="E111" s="57">
        <v>1.5</v>
      </c>
      <c r="F111" s="53" t="s">
        <v>232</v>
      </c>
      <c r="G111" s="4" t="s">
        <v>30</v>
      </c>
      <c r="H111" s="23" t="s">
        <v>31</v>
      </c>
    </row>
    <row r="112" spans="1:8" x14ac:dyDescent="0.3">
      <c r="A112" s="26" t="s">
        <v>17</v>
      </c>
      <c r="B112" s="25" t="s">
        <v>18</v>
      </c>
      <c r="C112" s="49" t="s">
        <v>233</v>
      </c>
      <c r="D112" s="55">
        <v>44741</v>
      </c>
      <c r="E112" s="46">
        <v>2</v>
      </c>
      <c r="F112" s="49" t="s">
        <v>234</v>
      </c>
      <c r="G112" s="24" t="s">
        <v>30</v>
      </c>
      <c r="H112" s="23" t="s">
        <v>31</v>
      </c>
    </row>
    <row r="113" spans="1:8" x14ac:dyDescent="0.3">
      <c r="A113" s="26" t="s">
        <v>17</v>
      </c>
      <c r="B113" s="3" t="s">
        <v>18</v>
      </c>
      <c r="C113" s="53" t="s">
        <v>235</v>
      </c>
      <c r="D113" s="56">
        <v>44741</v>
      </c>
      <c r="E113" s="57">
        <v>4</v>
      </c>
      <c r="F113" s="53" t="s">
        <v>235</v>
      </c>
      <c r="G113" s="4" t="s">
        <v>30</v>
      </c>
      <c r="H113" s="23" t="s">
        <v>31</v>
      </c>
    </row>
    <row r="114" spans="1:8" x14ac:dyDescent="0.3">
      <c r="A114" s="26" t="s">
        <v>17</v>
      </c>
      <c r="B114" s="25" t="s">
        <v>18</v>
      </c>
      <c r="C114" s="49" t="s">
        <v>49</v>
      </c>
      <c r="D114" s="50">
        <v>44742</v>
      </c>
      <c r="E114" s="46">
        <v>0.5</v>
      </c>
      <c r="F114" s="21"/>
      <c r="G114" s="4"/>
    </row>
    <row r="115" spans="1:8" x14ac:dyDescent="0.3">
      <c r="A115" s="26" t="s">
        <v>17</v>
      </c>
      <c r="B115" s="25" t="s">
        <v>18</v>
      </c>
      <c r="C115" s="53" t="s">
        <v>232</v>
      </c>
      <c r="D115" s="50">
        <v>44742</v>
      </c>
      <c r="E115" s="57">
        <v>1.5</v>
      </c>
      <c r="F115" s="53" t="s">
        <v>232</v>
      </c>
      <c r="G115" s="4" t="s">
        <v>30</v>
      </c>
      <c r="H115" s="23" t="s">
        <v>31</v>
      </c>
    </row>
    <row r="116" spans="1:8" x14ac:dyDescent="0.3">
      <c r="A116" s="26" t="s">
        <v>17</v>
      </c>
      <c r="B116" s="25" t="s">
        <v>18</v>
      </c>
      <c r="C116" s="23" t="s">
        <v>236</v>
      </c>
      <c r="D116" s="50">
        <v>44742</v>
      </c>
      <c r="E116" s="38">
        <v>2.5</v>
      </c>
      <c r="F116" s="23" t="s">
        <v>236</v>
      </c>
      <c r="G116" s="4" t="s">
        <v>30</v>
      </c>
      <c r="H116" s="23" t="s">
        <v>31</v>
      </c>
    </row>
    <row r="117" spans="1:8" x14ac:dyDescent="0.3">
      <c r="A117" s="26" t="s">
        <v>17</v>
      </c>
      <c r="B117" s="25" t="s">
        <v>18</v>
      </c>
      <c r="C117" s="53" t="s">
        <v>237</v>
      </c>
      <c r="D117" s="50">
        <v>44742</v>
      </c>
      <c r="E117" s="46">
        <v>1.5</v>
      </c>
      <c r="F117" s="53" t="s">
        <v>237</v>
      </c>
      <c r="G117" s="4" t="s">
        <v>30</v>
      </c>
      <c r="H117" s="23" t="s">
        <v>31</v>
      </c>
    </row>
    <row r="118" spans="1:8" x14ac:dyDescent="0.3">
      <c r="A118" s="26" t="s">
        <v>17</v>
      </c>
      <c r="B118" s="25" t="s">
        <v>18</v>
      </c>
      <c r="C118" t="s">
        <v>238</v>
      </c>
      <c r="D118" s="50">
        <v>44742</v>
      </c>
      <c r="E118" s="31">
        <v>2</v>
      </c>
      <c r="F118" t="s">
        <v>238</v>
      </c>
      <c r="G118" s="4" t="s">
        <v>30</v>
      </c>
      <c r="H118" s="23" t="s">
        <v>31</v>
      </c>
    </row>
    <row r="119" spans="1:8" x14ac:dyDescent="0.3">
      <c r="A119" s="22"/>
      <c r="D119" s="4"/>
      <c r="E119" s="38"/>
      <c r="F119" s="21"/>
      <c r="G119" s="4"/>
    </row>
    <row r="120" spans="1:8" x14ac:dyDescent="0.3">
      <c r="A120" s="22"/>
      <c r="D120" s="4"/>
      <c r="E120" s="38"/>
      <c r="F120" s="21"/>
      <c r="G120" s="4"/>
    </row>
    <row r="121" spans="1:8" x14ac:dyDescent="0.3">
      <c r="A121" s="22"/>
      <c r="D121" s="4"/>
      <c r="E121" s="38"/>
      <c r="F121" s="21"/>
      <c r="G121" s="4"/>
    </row>
    <row r="122" spans="1:8" x14ac:dyDescent="0.3">
      <c r="A122" s="22"/>
      <c r="D122" s="4"/>
      <c r="E122" s="38"/>
      <c r="F122" s="21"/>
      <c r="G122" s="4"/>
    </row>
    <row r="123" spans="1:8" x14ac:dyDescent="0.3">
      <c r="A123" s="22"/>
      <c r="D123" s="4"/>
      <c r="E123" s="38"/>
      <c r="F123" s="21"/>
      <c r="G123" s="4"/>
    </row>
    <row r="124" spans="1:8" x14ac:dyDescent="0.3">
      <c r="A124" s="22"/>
      <c r="D124" s="4"/>
      <c r="E124" s="38"/>
      <c r="F124" s="21"/>
      <c r="G124" s="4"/>
    </row>
    <row r="125" spans="1:8" x14ac:dyDescent="0.3">
      <c r="A125" s="22"/>
      <c r="D125" s="4"/>
      <c r="E125" s="38"/>
      <c r="F125" s="21"/>
      <c r="G125" s="4"/>
    </row>
    <row r="126" spans="1:8" x14ac:dyDescent="0.3">
      <c r="A126" s="22"/>
      <c r="D126" s="4"/>
      <c r="E126" s="38"/>
      <c r="F126" s="21"/>
      <c r="G126" s="4"/>
    </row>
    <row r="127" spans="1:8" x14ac:dyDescent="0.3">
      <c r="A127" s="22"/>
      <c r="D127" s="4"/>
      <c r="E127" s="38"/>
      <c r="F127" s="21"/>
      <c r="G127" s="4"/>
    </row>
    <row r="128" spans="1:8" x14ac:dyDescent="0.3">
      <c r="A128" s="22"/>
      <c r="D128" s="4"/>
      <c r="E128" s="38"/>
      <c r="F128" s="21"/>
      <c r="G128" s="4"/>
    </row>
    <row r="129" spans="1:7" x14ac:dyDescent="0.3">
      <c r="A129" s="22"/>
      <c r="D129" s="4"/>
      <c r="E129" s="38"/>
      <c r="F129" s="21"/>
      <c r="G129" s="4"/>
    </row>
    <row r="130" spans="1:7" x14ac:dyDescent="0.3">
      <c r="A130" s="22"/>
      <c r="D130" s="4"/>
      <c r="E130" s="38"/>
      <c r="F130" s="21"/>
      <c r="G130" s="4"/>
    </row>
    <row r="131" spans="1:7" x14ac:dyDescent="0.3">
      <c r="A131" s="22"/>
      <c r="D131" s="4"/>
      <c r="E131" s="38"/>
      <c r="F131" s="21"/>
      <c r="G131" s="4"/>
    </row>
    <row r="132" spans="1:7" x14ac:dyDescent="0.3">
      <c r="A132" s="22"/>
      <c r="D132" s="4"/>
      <c r="E132" s="38"/>
      <c r="F132" s="21"/>
      <c r="G132" s="4"/>
    </row>
    <row r="133" spans="1:7" x14ac:dyDescent="0.3">
      <c r="A133" s="22"/>
      <c r="D133" s="4"/>
      <c r="E133" s="38"/>
      <c r="F133" s="21"/>
      <c r="G133" s="4"/>
    </row>
    <row r="134" spans="1:7" x14ac:dyDescent="0.3">
      <c r="A134" s="22"/>
      <c r="D134" s="4"/>
      <c r="E134" s="38"/>
      <c r="F134" s="21"/>
      <c r="G134" s="4"/>
    </row>
    <row r="135" spans="1:7" x14ac:dyDescent="0.3">
      <c r="A135" s="22"/>
      <c r="D135" s="4"/>
      <c r="E135" s="38"/>
      <c r="F135" s="21"/>
      <c r="G135" s="4"/>
    </row>
    <row r="136" spans="1:7" x14ac:dyDescent="0.3">
      <c r="A136" s="22"/>
      <c r="D136" s="4"/>
      <c r="E136" s="38"/>
      <c r="F136" s="21"/>
      <c r="G136" s="4"/>
    </row>
    <row r="137" spans="1:7" x14ac:dyDescent="0.3">
      <c r="A137" s="22"/>
      <c r="D137" s="4"/>
      <c r="E137" s="38"/>
      <c r="F137" s="21"/>
      <c r="G137" s="4"/>
    </row>
    <row r="138" spans="1:7" x14ac:dyDescent="0.3">
      <c r="A138" s="22"/>
      <c r="D138" s="4"/>
      <c r="E138" s="38"/>
      <c r="F138" s="21"/>
      <c r="G138" s="4"/>
    </row>
    <row r="139" spans="1:7" x14ac:dyDescent="0.3">
      <c r="A139" s="22"/>
      <c r="D139" s="4"/>
      <c r="E139" s="38"/>
      <c r="F139" s="21"/>
      <c r="G139" s="4"/>
    </row>
    <row r="140" spans="1:7" x14ac:dyDescent="0.3">
      <c r="A140" s="22"/>
      <c r="D140" s="4"/>
      <c r="E140" s="38"/>
      <c r="F140" s="21"/>
      <c r="G140" s="4"/>
    </row>
    <row r="141" spans="1:7" x14ac:dyDescent="0.3">
      <c r="A141" s="22"/>
      <c r="D141" s="4"/>
      <c r="E141" s="38"/>
      <c r="F141" s="21"/>
      <c r="G141" s="4"/>
    </row>
    <row r="142" spans="1:7" x14ac:dyDescent="0.3">
      <c r="A142" s="22"/>
      <c r="D142" s="4"/>
      <c r="E142" s="38"/>
      <c r="F142" s="21"/>
      <c r="G142" s="4"/>
    </row>
    <row r="143" spans="1:7" x14ac:dyDescent="0.3">
      <c r="A143" s="22"/>
      <c r="D143" s="4"/>
      <c r="E143" s="38"/>
      <c r="F143" s="21"/>
      <c r="G143" s="4"/>
    </row>
    <row r="144" spans="1:7" x14ac:dyDescent="0.3">
      <c r="A144" s="22"/>
      <c r="D144" s="4"/>
      <c r="E144" s="38"/>
      <c r="F144" s="21"/>
      <c r="G144" s="4"/>
    </row>
    <row r="145" spans="1:7" x14ac:dyDescent="0.3">
      <c r="A145" s="22"/>
      <c r="D145" s="4"/>
      <c r="E145" s="38"/>
      <c r="F145" s="21"/>
      <c r="G145" s="4"/>
    </row>
    <row r="146" spans="1:7" x14ac:dyDescent="0.3">
      <c r="A146" s="22"/>
      <c r="D146" s="4"/>
      <c r="E146" s="38"/>
      <c r="F146" s="21"/>
      <c r="G146" s="4"/>
    </row>
    <row r="147" spans="1:7" x14ac:dyDescent="0.3">
      <c r="A147" s="22"/>
      <c r="D147" s="4"/>
      <c r="E147" s="38"/>
      <c r="F147" s="21"/>
      <c r="G147" s="4"/>
    </row>
    <row r="148" spans="1:7" x14ac:dyDescent="0.3">
      <c r="A148" s="22"/>
      <c r="D148" s="4"/>
      <c r="E148" s="38"/>
      <c r="F148" s="21"/>
      <c r="G148" s="4"/>
    </row>
    <row r="149" spans="1:7" x14ac:dyDescent="0.3">
      <c r="A149" s="22"/>
      <c r="D149" s="4"/>
      <c r="E149" s="38"/>
      <c r="F149" s="21"/>
      <c r="G149" s="4"/>
    </row>
    <row r="150" spans="1:7" x14ac:dyDescent="0.3">
      <c r="A150" s="22"/>
      <c r="D150" s="4"/>
      <c r="E150" s="38"/>
      <c r="F150" s="21"/>
      <c r="G150" s="4"/>
    </row>
    <row r="151" spans="1:7" x14ac:dyDescent="0.3">
      <c r="A151" s="22"/>
      <c r="D151" s="4"/>
      <c r="E151" s="38"/>
      <c r="F151" s="21"/>
      <c r="G151" s="4"/>
    </row>
    <row r="152" spans="1:7" x14ac:dyDescent="0.3">
      <c r="A152" s="22"/>
      <c r="D152" s="4"/>
      <c r="E152" s="38"/>
      <c r="F152" s="21"/>
      <c r="G152" s="4"/>
    </row>
    <row r="153" spans="1:7" x14ac:dyDescent="0.3">
      <c r="A153" s="22"/>
      <c r="D153" s="4"/>
      <c r="E153" s="38"/>
      <c r="F153" s="21"/>
      <c r="G153" s="4"/>
    </row>
    <row r="154" spans="1:7" x14ac:dyDescent="0.3">
      <c r="A154" s="22"/>
      <c r="D154" s="4"/>
      <c r="E154" s="38"/>
      <c r="F154" s="21"/>
      <c r="G154" s="4"/>
    </row>
    <row r="155" spans="1:7" x14ac:dyDescent="0.3">
      <c r="A155" s="22"/>
      <c r="D155" s="4"/>
      <c r="E155" s="38"/>
      <c r="F155" s="21"/>
      <c r="G155" s="4"/>
    </row>
    <row r="156" spans="1:7" x14ac:dyDescent="0.3">
      <c r="A156" s="22"/>
      <c r="D156" s="4"/>
      <c r="E156" s="38"/>
      <c r="F156" s="21"/>
      <c r="G156" s="4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D17C2F6-88C4-4FE1-92D2-222498EFFE33}">
          <x14:formula1>
            <xm:f>OFFSET(config!$I$2,0,0,COUNTA(config!$I:$I)-1,1)</xm:f>
          </x14:formula1>
          <xm:sqref>E2:E110 E112 E114 E117:E118</xm:sqref>
        </x14:dataValidation>
        <x14:dataValidation type="list" allowBlank="1" showInputMessage="1" showErrorMessage="1" xr:uid="{137310D3-F2D8-466A-BEF8-9F8A32D898F5}">
          <x14:formula1>
            <xm:f>OFFSET(config!$R$2,0,0,COUNTA(config!$R:$R)-1,1)</xm:f>
          </x14:formula1>
          <xm:sqref>H2:H105 H107:H109 H111:H113 H115:H118</xm:sqref>
        </x14:dataValidation>
        <x14:dataValidation type="list" allowBlank="1" showInputMessage="1" showErrorMessage="1" xr:uid="{3EED01F6-ABE4-4EAB-BE7C-C97961C12E7E}">
          <x14:formula1>
            <xm:f>OFFSET(config!$C$2,0,0,COUNTA(config!$C:$C)-1,1)</xm:f>
          </x14:formula1>
          <xm:sqref>G2:G105 G107:G109 G112</xm:sqref>
        </x14:dataValidation>
        <x14:dataValidation type="list" allowBlank="1" showInputMessage="1" showErrorMessage="1" xr:uid="{A3CC6CB7-8BE7-45A4-9E64-BB7AFD185F80}">
          <x14:formula1>
            <xm:f>OFFSET(config!$K$2,0,0,COUNTA(config!$K:$K)-1,1)</xm:f>
          </x14:formula1>
          <xm:sqref>D2:D105 D110 D114:D118</xm:sqref>
        </x14:dataValidation>
        <x14:dataValidation type="list" allowBlank="1" showInputMessage="1" showErrorMessage="1" xr:uid="{53A9A15E-4A63-4FD0-80E2-373D29AFBA8D}">
          <x14:formula1>
            <xm:f>OFFSET(config!$E$2,0,0,COUNTA(config!$E:$E)-1,1)</xm:f>
          </x14:formula1>
          <xm:sqref>B2:B110 B112 B114:B118</xm:sqref>
        </x14:dataValidation>
        <x14:dataValidation type="list" allowBlank="1" showInputMessage="1" showErrorMessage="1" xr:uid="{6F564103-28CC-4905-BDD3-2CE65F3B576A}">
          <x14:formula1>
            <xm:f>OFFSET(config!$G$2,0,0,COUNTA(config!$G:$G)-1,1)</xm:f>
          </x14:formula1>
          <xm:sqref>A2:A118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6057-644E-48CE-A712-0710AE1B9F46}">
  <dimension ref="A1:H107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30.6640625" defaultRowHeight="14.4" x14ac:dyDescent="0.3"/>
  <cols>
    <col min="1" max="1" width="36.6640625" style="27" customWidth="1"/>
    <col min="2" max="2" width="14.33203125" style="25" customWidth="1"/>
    <col min="3" max="3" width="77.6640625" style="23" customWidth="1"/>
    <col min="4" max="5" width="14.44140625" style="25" customWidth="1"/>
    <col min="6" max="6" width="78.44140625" style="23" customWidth="1"/>
    <col min="7" max="7" width="18.5546875" style="25" bestFit="1" customWidth="1"/>
    <col min="8" max="8" width="63.88671875" style="23" customWidth="1"/>
    <col min="9" max="16384" width="30.6640625" style="23"/>
  </cols>
  <sheetData>
    <row r="1" spans="1:8" s="28" customFormat="1" ht="34.200000000000003" customHeight="1" x14ac:dyDescent="0.3">
      <c r="A1" s="6" t="s">
        <v>9</v>
      </c>
      <c r="B1" s="6" t="s">
        <v>239</v>
      </c>
      <c r="C1" s="11" t="s">
        <v>11</v>
      </c>
      <c r="D1" s="13" t="s">
        <v>12</v>
      </c>
      <c r="E1" s="13" t="s">
        <v>13</v>
      </c>
      <c r="F1" s="12" t="s">
        <v>14</v>
      </c>
      <c r="G1" s="5" t="s">
        <v>15</v>
      </c>
      <c r="H1" s="5" t="s">
        <v>16</v>
      </c>
    </row>
    <row r="2" spans="1:8" x14ac:dyDescent="0.3">
      <c r="A2" s="26" t="s">
        <v>17</v>
      </c>
      <c r="B2" s="25" t="s">
        <v>27</v>
      </c>
      <c r="C2" s="23" t="s">
        <v>49</v>
      </c>
      <c r="D2" s="24">
        <v>44713</v>
      </c>
      <c r="E2" s="31">
        <v>0.5</v>
      </c>
      <c r="F2" s="32"/>
      <c r="G2" s="24"/>
    </row>
    <row r="3" spans="1:8" x14ac:dyDescent="0.3">
      <c r="A3" s="26" t="s">
        <v>17</v>
      </c>
      <c r="B3" s="25" t="s">
        <v>27</v>
      </c>
      <c r="C3" s="23" t="s">
        <v>240</v>
      </c>
      <c r="D3" s="24">
        <v>44713</v>
      </c>
      <c r="E3" s="31">
        <v>2</v>
      </c>
      <c r="F3" s="23" t="s">
        <v>50</v>
      </c>
      <c r="G3" s="24" t="s">
        <v>30</v>
      </c>
      <c r="H3" s="23" t="s">
        <v>31</v>
      </c>
    </row>
    <row r="4" spans="1:8" x14ac:dyDescent="0.3">
      <c r="A4" s="26" t="s">
        <v>17</v>
      </c>
      <c r="B4" s="25" t="s">
        <v>27</v>
      </c>
      <c r="C4" s="23" t="s">
        <v>149</v>
      </c>
      <c r="D4" s="24">
        <v>44713</v>
      </c>
      <c r="E4" s="31">
        <v>2.5</v>
      </c>
      <c r="F4" s="23" t="s">
        <v>149</v>
      </c>
      <c r="G4" s="24" t="s">
        <v>30</v>
      </c>
      <c r="H4" s="23" t="s">
        <v>150</v>
      </c>
    </row>
    <row r="5" spans="1:8" x14ac:dyDescent="0.3">
      <c r="A5" s="26" t="s">
        <v>17</v>
      </c>
      <c r="B5" s="25" t="s">
        <v>27</v>
      </c>
      <c r="C5" s="23" t="s">
        <v>151</v>
      </c>
      <c r="D5" s="24">
        <v>44713</v>
      </c>
      <c r="E5" s="31">
        <v>3</v>
      </c>
      <c r="F5" s="23" t="s">
        <v>151</v>
      </c>
      <c r="G5" s="24" t="s">
        <v>30</v>
      </c>
      <c r="H5" s="23" t="s">
        <v>150</v>
      </c>
    </row>
    <row r="6" spans="1:8" x14ac:dyDescent="0.3">
      <c r="A6" s="26" t="s">
        <v>17</v>
      </c>
      <c r="B6" s="25" t="s">
        <v>27</v>
      </c>
      <c r="C6" s="23" t="s">
        <v>49</v>
      </c>
      <c r="D6" s="24">
        <v>44714</v>
      </c>
      <c r="E6" s="31">
        <v>0.5</v>
      </c>
      <c r="F6" s="32"/>
      <c r="G6" s="24"/>
    </row>
    <row r="7" spans="1:8" x14ac:dyDescent="0.3">
      <c r="A7" s="26" t="s">
        <v>17</v>
      </c>
      <c r="B7" s="25" t="s">
        <v>27</v>
      </c>
      <c r="C7" s="23" t="s">
        <v>53</v>
      </c>
      <c r="D7" s="24">
        <v>44714</v>
      </c>
      <c r="E7" s="31">
        <v>4</v>
      </c>
      <c r="F7" s="23" t="s">
        <v>53</v>
      </c>
      <c r="G7" s="24" t="s">
        <v>30</v>
      </c>
      <c r="H7" s="23" t="s">
        <v>150</v>
      </c>
    </row>
    <row r="8" spans="1:8" x14ac:dyDescent="0.3">
      <c r="A8" s="26" t="s">
        <v>17</v>
      </c>
      <c r="B8" s="25" t="s">
        <v>27</v>
      </c>
      <c r="C8" s="23" t="s">
        <v>153</v>
      </c>
      <c r="D8" s="24">
        <v>44714</v>
      </c>
      <c r="E8" s="31">
        <v>3.5</v>
      </c>
      <c r="F8" s="23" t="s">
        <v>153</v>
      </c>
      <c r="G8" s="24" t="s">
        <v>30</v>
      </c>
      <c r="H8" s="23" t="s">
        <v>150</v>
      </c>
    </row>
    <row r="9" spans="1:8" x14ac:dyDescent="0.3">
      <c r="A9" s="26" t="s">
        <v>17</v>
      </c>
      <c r="B9" s="25" t="s">
        <v>27</v>
      </c>
      <c r="C9" s="23" t="s">
        <v>49</v>
      </c>
      <c r="D9" s="24">
        <v>44715</v>
      </c>
      <c r="E9" s="31">
        <v>0.5</v>
      </c>
      <c r="G9" s="24"/>
    </row>
    <row r="10" spans="1:8" x14ac:dyDescent="0.3">
      <c r="A10" s="26" t="s">
        <v>17</v>
      </c>
      <c r="B10" s="25" t="s">
        <v>27</v>
      </c>
      <c r="C10" s="23" t="s">
        <v>241</v>
      </c>
      <c r="D10" s="24">
        <v>44715</v>
      </c>
      <c r="E10" s="31">
        <v>3.5</v>
      </c>
      <c r="F10" s="23" t="s">
        <v>241</v>
      </c>
      <c r="G10" s="24" t="s">
        <v>30</v>
      </c>
      <c r="H10" s="23" t="s">
        <v>150</v>
      </c>
    </row>
    <row r="11" spans="1:8" x14ac:dyDescent="0.3">
      <c r="A11" s="26" t="s">
        <v>17</v>
      </c>
      <c r="B11" s="25" t="s">
        <v>27</v>
      </c>
      <c r="C11" t="s">
        <v>242</v>
      </c>
      <c r="D11" s="24">
        <v>44715</v>
      </c>
      <c r="E11" s="31">
        <v>2</v>
      </c>
      <c r="F11" t="s">
        <v>242</v>
      </c>
      <c r="G11" s="24" t="s">
        <v>30</v>
      </c>
      <c r="H11" s="23" t="s">
        <v>150</v>
      </c>
    </row>
    <row r="12" spans="1:8" x14ac:dyDescent="0.3">
      <c r="A12" s="26" t="s">
        <v>17</v>
      </c>
      <c r="B12" s="25" t="s">
        <v>27</v>
      </c>
      <c r="C12" s="23" t="s">
        <v>243</v>
      </c>
      <c r="D12" s="24">
        <v>44715</v>
      </c>
      <c r="E12" s="31">
        <v>2</v>
      </c>
      <c r="F12" s="23" t="s">
        <v>243</v>
      </c>
      <c r="G12" s="24" t="s">
        <v>30</v>
      </c>
      <c r="H12" s="23" t="s">
        <v>31</v>
      </c>
    </row>
    <row r="13" spans="1:8" x14ac:dyDescent="0.3">
      <c r="A13" s="26" t="s">
        <v>17</v>
      </c>
      <c r="B13" s="25" t="s">
        <v>27</v>
      </c>
      <c r="C13" s="23" t="s">
        <v>49</v>
      </c>
      <c r="D13" s="24">
        <v>44718</v>
      </c>
      <c r="E13" s="31">
        <v>0.5</v>
      </c>
      <c r="G13" s="24"/>
    </row>
    <row r="14" spans="1:8" x14ac:dyDescent="0.3">
      <c r="A14" s="26" t="s">
        <v>17</v>
      </c>
      <c r="B14" s="25" t="s">
        <v>27</v>
      </c>
      <c r="C14" s="23" t="s">
        <v>243</v>
      </c>
      <c r="D14" s="24">
        <v>44718</v>
      </c>
      <c r="E14" s="31">
        <v>1.5</v>
      </c>
      <c r="F14" s="23" t="s">
        <v>243</v>
      </c>
      <c r="G14" s="24" t="s">
        <v>30</v>
      </c>
      <c r="H14" s="23" t="s">
        <v>31</v>
      </c>
    </row>
    <row r="15" spans="1:8" x14ac:dyDescent="0.3">
      <c r="A15" s="26" t="s">
        <v>17</v>
      </c>
      <c r="B15" s="25" t="s">
        <v>27</v>
      </c>
      <c r="C15" t="s">
        <v>244</v>
      </c>
      <c r="D15" s="24">
        <v>44718</v>
      </c>
      <c r="E15" s="31">
        <v>2</v>
      </c>
      <c r="F15" t="s">
        <v>244</v>
      </c>
      <c r="G15" s="24" t="s">
        <v>30</v>
      </c>
      <c r="H15" s="23" t="s">
        <v>150</v>
      </c>
    </row>
    <row r="16" spans="1:8" x14ac:dyDescent="0.3">
      <c r="A16" s="26" t="s">
        <v>17</v>
      </c>
      <c r="B16" s="25" t="s">
        <v>27</v>
      </c>
      <c r="C16" s="23" t="s">
        <v>245</v>
      </c>
      <c r="D16" s="24">
        <v>44718</v>
      </c>
      <c r="E16" s="31">
        <v>2</v>
      </c>
      <c r="F16" s="23" t="s">
        <v>245</v>
      </c>
      <c r="G16" s="24" t="s">
        <v>30</v>
      </c>
      <c r="H16" s="23" t="s">
        <v>150</v>
      </c>
    </row>
    <row r="17" spans="1:8" x14ac:dyDescent="0.3">
      <c r="A17" s="26" t="s">
        <v>17</v>
      </c>
      <c r="B17" s="25" t="s">
        <v>27</v>
      </c>
      <c r="C17" s="23" t="s">
        <v>246</v>
      </c>
      <c r="D17" s="24">
        <v>44718</v>
      </c>
      <c r="E17" s="31">
        <v>1</v>
      </c>
      <c r="F17" s="23" t="s">
        <v>247</v>
      </c>
      <c r="G17" s="24" t="s">
        <v>30</v>
      </c>
      <c r="H17" s="23" t="s">
        <v>31</v>
      </c>
    </row>
    <row r="18" spans="1:8" x14ac:dyDescent="0.3">
      <c r="A18" s="26" t="s">
        <v>17</v>
      </c>
      <c r="B18" s="25" t="s">
        <v>27</v>
      </c>
      <c r="C18" s="23" t="s">
        <v>248</v>
      </c>
      <c r="D18" s="24">
        <v>44718</v>
      </c>
      <c r="E18" s="31">
        <v>1</v>
      </c>
      <c r="F18" s="23" t="s">
        <v>248</v>
      </c>
      <c r="G18" s="24" t="s">
        <v>30</v>
      </c>
      <c r="H18" s="23" t="s">
        <v>150</v>
      </c>
    </row>
    <row r="19" spans="1:8" x14ac:dyDescent="0.3">
      <c r="A19" s="26" t="s">
        <v>17</v>
      </c>
      <c r="B19" s="25" t="s">
        <v>27</v>
      </c>
      <c r="C19" s="23" t="s">
        <v>49</v>
      </c>
      <c r="D19" s="24">
        <v>44719</v>
      </c>
      <c r="E19" s="31">
        <v>1</v>
      </c>
      <c r="G19" s="24"/>
    </row>
    <row r="20" spans="1:8" x14ac:dyDescent="0.3">
      <c r="A20" s="26" t="s">
        <v>17</v>
      </c>
      <c r="B20" s="25" t="s">
        <v>27</v>
      </c>
      <c r="C20" s="23" t="s">
        <v>249</v>
      </c>
      <c r="D20" s="24">
        <v>44719</v>
      </c>
      <c r="E20" s="31">
        <v>3</v>
      </c>
      <c r="F20" s="23" t="s">
        <v>249</v>
      </c>
      <c r="G20" s="24" t="s">
        <v>30</v>
      </c>
      <c r="H20" s="23" t="s">
        <v>150</v>
      </c>
    </row>
    <row r="21" spans="1:8" x14ac:dyDescent="0.3">
      <c r="A21" s="26" t="s">
        <v>17</v>
      </c>
      <c r="B21" s="25" t="s">
        <v>27</v>
      </c>
      <c r="C21" s="23" t="s">
        <v>250</v>
      </c>
      <c r="D21" s="24">
        <v>44719</v>
      </c>
      <c r="E21" s="31">
        <v>1</v>
      </c>
      <c r="F21" s="23" t="s">
        <v>250</v>
      </c>
      <c r="G21" s="24" t="s">
        <v>30</v>
      </c>
      <c r="H21" s="23" t="s">
        <v>150</v>
      </c>
    </row>
    <row r="22" spans="1:8" x14ac:dyDescent="0.3">
      <c r="A22" s="26" t="s">
        <v>17</v>
      </c>
      <c r="B22" s="25" t="s">
        <v>27</v>
      </c>
      <c r="C22" s="23" t="s">
        <v>251</v>
      </c>
      <c r="D22" s="24">
        <v>44719</v>
      </c>
      <c r="E22" s="31">
        <v>3</v>
      </c>
      <c r="F22" s="23" t="s">
        <v>251</v>
      </c>
      <c r="G22" s="24" t="s">
        <v>30</v>
      </c>
      <c r="H22" s="23" t="s">
        <v>150</v>
      </c>
    </row>
    <row r="23" spans="1:8" x14ac:dyDescent="0.3">
      <c r="A23" s="26" t="s">
        <v>17</v>
      </c>
      <c r="B23" s="25" t="s">
        <v>27</v>
      </c>
      <c r="C23" s="23" t="s">
        <v>49</v>
      </c>
      <c r="D23" s="24">
        <v>44720</v>
      </c>
      <c r="E23" s="31">
        <v>1</v>
      </c>
      <c r="G23" s="24"/>
    </row>
    <row r="24" spans="1:8" x14ac:dyDescent="0.3">
      <c r="A24" s="26" t="s">
        <v>17</v>
      </c>
      <c r="B24" s="25" t="s">
        <v>27</v>
      </c>
      <c r="C24" s="23" t="s">
        <v>252</v>
      </c>
      <c r="D24" s="24">
        <v>44720</v>
      </c>
      <c r="E24" s="31">
        <v>3</v>
      </c>
      <c r="F24" s="23" t="s">
        <v>252</v>
      </c>
      <c r="G24" s="24" t="s">
        <v>30</v>
      </c>
      <c r="H24" s="23" t="s">
        <v>150</v>
      </c>
    </row>
    <row r="25" spans="1:8" x14ac:dyDescent="0.3">
      <c r="A25" s="26" t="s">
        <v>17</v>
      </c>
      <c r="B25" s="25" t="s">
        <v>27</v>
      </c>
      <c r="C25" s="23" t="s">
        <v>253</v>
      </c>
      <c r="D25" s="24">
        <v>44720</v>
      </c>
      <c r="E25" s="31">
        <v>2</v>
      </c>
      <c r="F25" s="23" t="s">
        <v>253</v>
      </c>
      <c r="G25" s="24" t="s">
        <v>30</v>
      </c>
      <c r="H25" s="23" t="s">
        <v>150</v>
      </c>
    </row>
    <row r="26" spans="1:8" x14ac:dyDescent="0.3">
      <c r="A26" s="26" t="s">
        <v>17</v>
      </c>
      <c r="B26" s="25" t="s">
        <v>27</v>
      </c>
      <c r="C26" s="23" t="s">
        <v>254</v>
      </c>
      <c r="D26" s="24">
        <v>44720</v>
      </c>
      <c r="E26" s="31">
        <v>2</v>
      </c>
      <c r="F26" s="23" t="s">
        <v>254</v>
      </c>
      <c r="G26" s="24" t="s">
        <v>30</v>
      </c>
      <c r="H26" s="23" t="s">
        <v>150</v>
      </c>
    </row>
    <row r="27" spans="1:8" x14ac:dyDescent="0.3">
      <c r="A27" s="26" t="s">
        <v>17</v>
      </c>
      <c r="B27" s="25" t="s">
        <v>27</v>
      </c>
      <c r="C27" s="23" t="s">
        <v>49</v>
      </c>
      <c r="D27" s="24">
        <v>44721</v>
      </c>
      <c r="E27" s="31">
        <v>1</v>
      </c>
      <c r="G27" s="24"/>
    </row>
    <row r="28" spans="1:8" x14ac:dyDescent="0.3">
      <c r="A28" s="26" t="s">
        <v>17</v>
      </c>
      <c r="B28" s="25" t="s">
        <v>27</v>
      </c>
      <c r="C28" s="23" t="s">
        <v>255</v>
      </c>
      <c r="D28" s="24">
        <v>44721</v>
      </c>
      <c r="E28" s="31">
        <v>2</v>
      </c>
      <c r="F28" s="23" t="s">
        <v>255</v>
      </c>
      <c r="G28" s="24" t="s">
        <v>30</v>
      </c>
      <c r="H28" s="23" t="s">
        <v>150</v>
      </c>
    </row>
    <row r="29" spans="1:8" x14ac:dyDescent="0.3">
      <c r="A29" s="26" t="s">
        <v>17</v>
      </c>
      <c r="B29" s="25" t="s">
        <v>27</v>
      </c>
      <c r="C29" s="23" t="s">
        <v>256</v>
      </c>
      <c r="D29" s="24">
        <v>44721</v>
      </c>
      <c r="E29" s="31">
        <v>2</v>
      </c>
      <c r="F29" s="23" t="s">
        <v>256</v>
      </c>
      <c r="G29" s="24" t="s">
        <v>30</v>
      </c>
      <c r="H29" s="23" t="s">
        <v>150</v>
      </c>
    </row>
    <row r="30" spans="1:8" x14ac:dyDescent="0.3">
      <c r="A30" s="26" t="s">
        <v>17</v>
      </c>
      <c r="B30" s="25" t="s">
        <v>27</v>
      </c>
      <c r="C30" s="23" t="s">
        <v>257</v>
      </c>
      <c r="D30" s="24">
        <v>44721</v>
      </c>
      <c r="E30" s="31">
        <v>1</v>
      </c>
      <c r="F30" s="23" t="s">
        <v>257</v>
      </c>
      <c r="G30" s="24" t="s">
        <v>30</v>
      </c>
      <c r="H30" s="23" t="s">
        <v>150</v>
      </c>
    </row>
    <row r="31" spans="1:8" x14ac:dyDescent="0.3">
      <c r="A31" s="26" t="s">
        <v>17</v>
      </c>
      <c r="B31" s="25" t="s">
        <v>27</v>
      </c>
      <c r="C31" s="23" t="s">
        <v>258</v>
      </c>
      <c r="D31" s="24">
        <v>44721</v>
      </c>
      <c r="E31" s="31">
        <v>2</v>
      </c>
      <c r="F31" s="23" t="s">
        <v>258</v>
      </c>
      <c r="G31" s="24" t="s">
        <v>30</v>
      </c>
      <c r="H31" s="23" t="s">
        <v>150</v>
      </c>
    </row>
    <row r="32" spans="1:8" x14ac:dyDescent="0.3">
      <c r="A32" s="26" t="s">
        <v>17</v>
      </c>
      <c r="B32" s="25" t="s">
        <v>27</v>
      </c>
      <c r="C32" s="23" t="s">
        <v>49</v>
      </c>
      <c r="D32" s="24">
        <v>44722</v>
      </c>
      <c r="E32" s="31">
        <v>0.5</v>
      </c>
      <c r="G32" s="24"/>
    </row>
    <row r="33" spans="1:8" x14ac:dyDescent="0.3">
      <c r="A33" s="26" t="s">
        <v>17</v>
      </c>
      <c r="B33" s="25" t="s">
        <v>27</v>
      </c>
      <c r="C33" s="23" t="s">
        <v>259</v>
      </c>
      <c r="D33" s="24">
        <v>44722</v>
      </c>
      <c r="E33" s="31">
        <v>1.5</v>
      </c>
      <c r="F33" s="23" t="s">
        <v>259</v>
      </c>
      <c r="G33" s="24" t="s">
        <v>30</v>
      </c>
      <c r="H33" s="23" t="s">
        <v>150</v>
      </c>
    </row>
    <row r="34" spans="1:8" x14ac:dyDescent="0.3">
      <c r="A34" s="26" t="s">
        <v>17</v>
      </c>
      <c r="B34" s="25" t="s">
        <v>27</v>
      </c>
      <c r="C34" s="23" t="s">
        <v>260</v>
      </c>
      <c r="D34" s="24">
        <v>44722</v>
      </c>
      <c r="E34" s="31">
        <v>1</v>
      </c>
      <c r="F34" s="23" t="s">
        <v>260</v>
      </c>
      <c r="G34" s="24" t="s">
        <v>30</v>
      </c>
      <c r="H34" s="23" t="s">
        <v>150</v>
      </c>
    </row>
    <row r="35" spans="1:8" x14ac:dyDescent="0.3">
      <c r="A35" s="26" t="s">
        <v>17</v>
      </c>
      <c r="B35" s="25" t="s">
        <v>27</v>
      </c>
      <c r="C35" s="23" t="s">
        <v>261</v>
      </c>
      <c r="D35" s="24">
        <v>44722</v>
      </c>
      <c r="E35" s="31">
        <v>1</v>
      </c>
      <c r="F35" s="23" t="s">
        <v>261</v>
      </c>
      <c r="G35" s="24" t="s">
        <v>30</v>
      </c>
      <c r="H35" s="23" t="s">
        <v>150</v>
      </c>
    </row>
    <row r="36" spans="1:8" x14ac:dyDescent="0.3">
      <c r="A36" s="26" t="s">
        <v>17</v>
      </c>
      <c r="B36" s="25" t="s">
        <v>27</v>
      </c>
      <c r="C36" s="23" t="s">
        <v>262</v>
      </c>
      <c r="D36" s="24">
        <v>44722</v>
      </c>
      <c r="E36" s="31">
        <v>1</v>
      </c>
      <c r="F36" s="23" t="s">
        <v>262</v>
      </c>
      <c r="G36" s="24" t="s">
        <v>30</v>
      </c>
      <c r="H36" s="23" t="s">
        <v>150</v>
      </c>
    </row>
    <row r="37" spans="1:8" x14ac:dyDescent="0.3">
      <c r="A37" s="26" t="s">
        <v>17</v>
      </c>
      <c r="B37" s="25" t="s">
        <v>27</v>
      </c>
      <c r="C37" s="23" t="s">
        <v>263</v>
      </c>
      <c r="D37" s="24">
        <v>44722</v>
      </c>
      <c r="E37" s="31">
        <v>1</v>
      </c>
      <c r="F37" s="23" t="s">
        <v>263</v>
      </c>
      <c r="G37" s="24" t="s">
        <v>30</v>
      </c>
      <c r="H37" s="23" t="s">
        <v>150</v>
      </c>
    </row>
    <row r="38" spans="1:8" x14ac:dyDescent="0.3">
      <c r="A38" s="26" t="s">
        <v>17</v>
      </c>
      <c r="B38" s="25" t="s">
        <v>27</v>
      </c>
      <c r="C38" s="23" t="s">
        <v>264</v>
      </c>
      <c r="D38" s="4">
        <v>44722</v>
      </c>
      <c r="E38" s="31">
        <v>1</v>
      </c>
      <c r="F38" s="23" t="s">
        <v>264</v>
      </c>
      <c r="G38" s="24" t="s">
        <v>30</v>
      </c>
      <c r="H38" s="23" t="s">
        <v>150</v>
      </c>
    </row>
    <row r="39" spans="1:8" x14ac:dyDescent="0.3">
      <c r="A39" s="26" t="s">
        <v>17</v>
      </c>
      <c r="B39" s="25" t="s">
        <v>27</v>
      </c>
      <c r="C39" s="23" t="s">
        <v>265</v>
      </c>
      <c r="D39" s="24">
        <v>44722</v>
      </c>
      <c r="E39" s="31">
        <v>1</v>
      </c>
      <c r="F39" s="23" t="s">
        <v>265</v>
      </c>
      <c r="G39" s="24" t="s">
        <v>30</v>
      </c>
      <c r="H39" s="23" t="s">
        <v>150</v>
      </c>
    </row>
    <row r="40" spans="1:8" x14ac:dyDescent="0.3">
      <c r="A40" s="26" t="s">
        <v>17</v>
      </c>
      <c r="B40" s="25" t="s">
        <v>27</v>
      </c>
      <c r="C40" s="23" t="s">
        <v>49</v>
      </c>
      <c r="D40" s="24">
        <v>44725</v>
      </c>
      <c r="E40" s="31">
        <v>0.5</v>
      </c>
      <c r="F40" s="32"/>
      <c r="G40" s="24"/>
    </row>
    <row r="41" spans="1:8" x14ac:dyDescent="0.3">
      <c r="A41" s="26" t="s">
        <v>17</v>
      </c>
      <c r="B41" s="25" t="s">
        <v>27</v>
      </c>
      <c r="C41" s="23" t="s">
        <v>266</v>
      </c>
      <c r="D41" s="24">
        <v>44725</v>
      </c>
      <c r="E41" s="31">
        <v>1</v>
      </c>
      <c r="F41" s="23" t="s">
        <v>266</v>
      </c>
      <c r="G41" s="24" t="s">
        <v>30</v>
      </c>
      <c r="H41" s="23" t="s">
        <v>150</v>
      </c>
    </row>
    <row r="42" spans="1:8" x14ac:dyDescent="0.3">
      <c r="A42" s="26" t="s">
        <v>17</v>
      </c>
      <c r="B42" s="25" t="s">
        <v>27</v>
      </c>
      <c r="C42" s="23" t="s">
        <v>267</v>
      </c>
      <c r="D42" s="24">
        <v>44725</v>
      </c>
      <c r="E42" s="31">
        <v>1</v>
      </c>
      <c r="F42" s="23" t="s">
        <v>267</v>
      </c>
      <c r="G42" s="24" t="s">
        <v>30</v>
      </c>
      <c r="H42" s="23" t="s">
        <v>150</v>
      </c>
    </row>
    <row r="43" spans="1:8" x14ac:dyDescent="0.3">
      <c r="A43" s="26" t="s">
        <v>17</v>
      </c>
      <c r="B43" s="25" t="s">
        <v>27</v>
      </c>
      <c r="C43" s="23" t="s">
        <v>268</v>
      </c>
      <c r="D43" s="24">
        <v>44725</v>
      </c>
      <c r="E43" s="31">
        <v>1</v>
      </c>
      <c r="F43" s="23" t="s">
        <v>268</v>
      </c>
      <c r="G43" s="24" t="s">
        <v>30</v>
      </c>
      <c r="H43" s="23" t="s">
        <v>150</v>
      </c>
    </row>
    <row r="44" spans="1:8" x14ac:dyDescent="0.3">
      <c r="A44" s="26" t="s">
        <v>17</v>
      </c>
      <c r="B44" s="25" t="s">
        <v>27</v>
      </c>
      <c r="C44" s="23" t="s">
        <v>87</v>
      </c>
      <c r="D44" s="4">
        <v>44725</v>
      </c>
      <c r="E44" s="31">
        <v>2</v>
      </c>
      <c r="F44" s="23" t="s">
        <v>87</v>
      </c>
      <c r="G44" s="24" t="s">
        <v>30</v>
      </c>
      <c r="H44" s="23" t="s">
        <v>150</v>
      </c>
    </row>
    <row r="45" spans="1:8" x14ac:dyDescent="0.3">
      <c r="A45" s="26" t="s">
        <v>17</v>
      </c>
      <c r="B45" s="25" t="s">
        <v>27</v>
      </c>
      <c r="C45" s="23" t="s">
        <v>88</v>
      </c>
      <c r="D45" s="4">
        <v>44725</v>
      </c>
      <c r="E45" s="31">
        <v>1</v>
      </c>
      <c r="F45" s="23" t="s">
        <v>88</v>
      </c>
      <c r="G45" s="24" t="s">
        <v>30</v>
      </c>
      <c r="H45" s="23" t="s">
        <v>150</v>
      </c>
    </row>
    <row r="46" spans="1:8" x14ac:dyDescent="0.3">
      <c r="A46" s="26" t="s">
        <v>17</v>
      </c>
      <c r="B46" s="25" t="s">
        <v>27</v>
      </c>
      <c r="C46" s="23" t="s">
        <v>269</v>
      </c>
      <c r="D46" s="24">
        <v>44725</v>
      </c>
      <c r="E46" s="31">
        <v>1</v>
      </c>
      <c r="F46" s="23" t="s">
        <v>269</v>
      </c>
      <c r="G46" s="24" t="s">
        <v>30</v>
      </c>
      <c r="H46" s="23" t="s">
        <v>150</v>
      </c>
    </row>
    <row r="47" spans="1:8" x14ac:dyDescent="0.3">
      <c r="A47" s="26" t="s">
        <v>17</v>
      </c>
      <c r="B47" s="25" t="s">
        <v>27</v>
      </c>
      <c r="C47" s="23" t="s">
        <v>270</v>
      </c>
      <c r="D47" s="24">
        <v>44725</v>
      </c>
      <c r="E47" s="31">
        <v>0.5</v>
      </c>
      <c r="F47" s="23" t="s">
        <v>270</v>
      </c>
      <c r="G47" s="24" t="s">
        <v>30</v>
      </c>
      <c r="H47" s="23" t="s">
        <v>150</v>
      </c>
    </row>
    <row r="48" spans="1:8" x14ac:dyDescent="0.3">
      <c r="A48" s="26" t="s">
        <v>17</v>
      </c>
      <c r="B48" s="25" t="s">
        <v>27</v>
      </c>
      <c r="C48" s="23" t="s">
        <v>49</v>
      </c>
      <c r="D48" s="24">
        <v>44726</v>
      </c>
      <c r="E48" s="31">
        <v>4</v>
      </c>
      <c r="F48" s="32"/>
      <c r="G48" s="24"/>
    </row>
    <row r="49" spans="1:8" x14ac:dyDescent="0.3">
      <c r="A49" s="26" t="s">
        <v>17</v>
      </c>
      <c r="B49" s="25" t="s">
        <v>27</v>
      </c>
      <c r="C49" s="23" t="s">
        <v>271</v>
      </c>
      <c r="D49" s="24">
        <v>44726</v>
      </c>
      <c r="E49" s="31">
        <v>2</v>
      </c>
      <c r="F49" s="23" t="s">
        <v>271</v>
      </c>
      <c r="G49" s="24" t="s">
        <v>30</v>
      </c>
      <c r="H49" s="23" t="s">
        <v>150</v>
      </c>
    </row>
    <row r="50" spans="1:8" x14ac:dyDescent="0.3">
      <c r="A50" s="26" t="s">
        <v>17</v>
      </c>
      <c r="B50" s="25" t="s">
        <v>27</v>
      </c>
      <c r="C50" s="23" t="s">
        <v>272</v>
      </c>
      <c r="D50" s="24">
        <v>44726</v>
      </c>
      <c r="E50" s="31">
        <v>1</v>
      </c>
      <c r="F50" s="23" t="s">
        <v>272</v>
      </c>
      <c r="G50" s="24" t="s">
        <v>30</v>
      </c>
      <c r="H50" s="23" t="s">
        <v>150</v>
      </c>
    </row>
    <row r="51" spans="1:8" x14ac:dyDescent="0.3">
      <c r="A51" s="26" t="s">
        <v>17</v>
      </c>
      <c r="B51" s="25" t="s">
        <v>27</v>
      </c>
      <c r="C51" s="23" t="s">
        <v>273</v>
      </c>
      <c r="D51" s="24">
        <v>44726</v>
      </c>
      <c r="E51" s="31">
        <v>1</v>
      </c>
      <c r="F51" s="23" t="s">
        <v>273</v>
      </c>
      <c r="G51" s="24" t="s">
        <v>30</v>
      </c>
      <c r="H51" s="23" t="s">
        <v>150</v>
      </c>
    </row>
    <row r="52" spans="1:8" x14ac:dyDescent="0.3">
      <c r="A52" s="26" t="s">
        <v>17</v>
      </c>
      <c r="B52" s="25" t="s">
        <v>27</v>
      </c>
      <c r="C52" s="23" t="s">
        <v>49</v>
      </c>
      <c r="D52" s="24">
        <v>44727</v>
      </c>
      <c r="E52" s="31">
        <v>0.5</v>
      </c>
      <c r="G52" s="24"/>
    </row>
    <row r="53" spans="1:8" x14ac:dyDescent="0.3">
      <c r="A53" s="26" t="s">
        <v>17</v>
      </c>
      <c r="B53" s="25" t="s">
        <v>27</v>
      </c>
      <c r="C53" s="23" t="s">
        <v>274</v>
      </c>
      <c r="D53" s="24">
        <v>44727</v>
      </c>
      <c r="E53" s="31">
        <v>3.5</v>
      </c>
      <c r="F53" s="32"/>
      <c r="G53" s="24"/>
    </row>
    <row r="54" spans="1:8" x14ac:dyDescent="0.3">
      <c r="A54" s="26" t="s">
        <v>17</v>
      </c>
      <c r="B54" s="25" t="s">
        <v>27</v>
      </c>
      <c r="C54" s="23" t="s">
        <v>275</v>
      </c>
      <c r="D54" s="24">
        <v>44727</v>
      </c>
      <c r="E54" s="31">
        <v>4</v>
      </c>
      <c r="F54" s="23" t="s">
        <v>275</v>
      </c>
      <c r="G54" s="24" t="s">
        <v>30</v>
      </c>
      <c r="H54" s="23" t="s">
        <v>150</v>
      </c>
    </row>
    <row r="55" spans="1:8" x14ac:dyDescent="0.3">
      <c r="A55" s="26" t="s">
        <v>17</v>
      </c>
      <c r="B55" s="25" t="s">
        <v>27</v>
      </c>
      <c r="C55" s="23" t="s">
        <v>49</v>
      </c>
      <c r="D55" s="24">
        <v>44729</v>
      </c>
      <c r="E55" s="31">
        <v>0.5</v>
      </c>
      <c r="G55" s="24"/>
    </row>
    <row r="56" spans="1:8" x14ac:dyDescent="0.3">
      <c r="A56" s="26" t="s">
        <v>17</v>
      </c>
      <c r="B56" s="25" t="s">
        <v>27</v>
      </c>
      <c r="C56" s="23" t="s">
        <v>274</v>
      </c>
      <c r="D56" s="24">
        <v>44729</v>
      </c>
      <c r="E56" s="31">
        <v>3.5</v>
      </c>
      <c r="G56" s="24"/>
    </row>
    <row r="57" spans="1:8" x14ac:dyDescent="0.3">
      <c r="A57" s="26" t="s">
        <v>17</v>
      </c>
      <c r="B57" s="25" t="s">
        <v>27</v>
      </c>
      <c r="C57" s="23" t="s">
        <v>275</v>
      </c>
      <c r="D57" s="24">
        <v>44729</v>
      </c>
      <c r="E57" s="31">
        <v>4</v>
      </c>
      <c r="F57" s="23" t="s">
        <v>275</v>
      </c>
      <c r="G57" s="24" t="s">
        <v>30</v>
      </c>
      <c r="H57" s="23" t="s">
        <v>150</v>
      </c>
    </row>
    <row r="58" spans="1:8" x14ac:dyDescent="0.3">
      <c r="A58" s="26" t="s">
        <v>17</v>
      </c>
      <c r="B58" s="25" t="s">
        <v>27</v>
      </c>
      <c r="C58" s="23" t="s">
        <v>49</v>
      </c>
      <c r="D58" s="24">
        <v>44732</v>
      </c>
      <c r="E58" s="31">
        <v>0.5</v>
      </c>
      <c r="G58" s="24"/>
    </row>
    <row r="59" spans="1:8" x14ac:dyDescent="0.3">
      <c r="A59" s="26" t="s">
        <v>17</v>
      </c>
      <c r="B59" s="25" t="s">
        <v>27</v>
      </c>
      <c r="C59" s="23" t="s">
        <v>276</v>
      </c>
      <c r="D59" s="24">
        <v>44732</v>
      </c>
      <c r="E59" s="31">
        <v>2</v>
      </c>
      <c r="F59" s="23" t="s">
        <v>276</v>
      </c>
      <c r="G59" s="24" t="s">
        <v>30</v>
      </c>
      <c r="H59" s="23" t="s">
        <v>150</v>
      </c>
    </row>
    <row r="60" spans="1:8" x14ac:dyDescent="0.3">
      <c r="A60" s="26" t="s">
        <v>17</v>
      </c>
      <c r="B60" s="25" t="s">
        <v>27</v>
      </c>
      <c r="C60" s="23" t="s">
        <v>277</v>
      </c>
      <c r="D60" s="24">
        <v>44732</v>
      </c>
      <c r="E60" s="31">
        <v>1</v>
      </c>
      <c r="F60" s="23" t="s">
        <v>277</v>
      </c>
      <c r="G60" s="24" t="s">
        <v>30</v>
      </c>
      <c r="H60" s="23" t="s">
        <v>150</v>
      </c>
    </row>
    <row r="61" spans="1:8" x14ac:dyDescent="0.3">
      <c r="A61" s="26" t="s">
        <v>17</v>
      </c>
      <c r="B61" s="25" t="s">
        <v>27</v>
      </c>
      <c r="C61" s="23" t="s">
        <v>278</v>
      </c>
      <c r="D61" s="24">
        <v>44732</v>
      </c>
      <c r="E61" s="31">
        <v>1</v>
      </c>
      <c r="F61" s="23" t="s">
        <v>278</v>
      </c>
      <c r="G61" s="24" t="s">
        <v>30</v>
      </c>
      <c r="H61" s="23" t="s">
        <v>150</v>
      </c>
    </row>
    <row r="62" spans="1:8" x14ac:dyDescent="0.3">
      <c r="A62" s="26" t="s">
        <v>17</v>
      </c>
      <c r="B62" s="25" t="s">
        <v>27</v>
      </c>
      <c r="C62" s="23" t="s">
        <v>279</v>
      </c>
      <c r="D62" s="24">
        <v>44732</v>
      </c>
      <c r="E62" s="31">
        <v>1.5</v>
      </c>
      <c r="F62" s="23" t="s">
        <v>279</v>
      </c>
      <c r="G62" s="24" t="s">
        <v>30</v>
      </c>
      <c r="H62" s="23" t="s">
        <v>150</v>
      </c>
    </row>
    <row r="63" spans="1:8" x14ac:dyDescent="0.3">
      <c r="A63" s="26" t="s">
        <v>17</v>
      </c>
      <c r="B63" s="25" t="s">
        <v>27</v>
      </c>
      <c r="C63" s="23" t="s">
        <v>280</v>
      </c>
      <c r="D63" s="24">
        <v>44732</v>
      </c>
      <c r="E63" s="31">
        <v>1</v>
      </c>
      <c r="F63" s="23" t="s">
        <v>280</v>
      </c>
      <c r="G63" s="24" t="s">
        <v>30</v>
      </c>
      <c r="H63" s="23" t="s">
        <v>150</v>
      </c>
    </row>
    <row r="64" spans="1:8" x14ac:dyDescent="0.3">
      <c r="A64" s="26" t="s">
        <v>17</v>
      </c>
      <c r="B64" s="25" t="s">
        <v>27</v>
      </c>
      <c r="C64" s="23" t="s">
        <v>281</v>
      </c>
      <c r="D64" s="24">
        <v>44732</v>
      </c>
      <c r="E64" s="31">
        <v>1</v>
      </c>
      <c r="F64" s="23" t="s">
        <v>281</v>
      </c>
      <c r="G64" s="24" t="s">
        <v>30</v>
      </c>
      <c r="H64" s="23" t="s">
        <v>150</v>
      </c>
    </row>
    <row r="65" spans="1:8" x14ac:dyDescent="0.3">
      <c r="A65" s="26" t="s">
        <v>17</v>
      </c>
      <c r="B65" s="25" t="s">
        <v>27</v>
      </c>
      <c r="C65" s="23" t="s">
        <v>49</v>
      </c>
      <c r="D65" s="24">
        <v>44733</v>
      </c>
      <c r="E65" s="31">
        <v>0.5</v>
      </c>
      <c r="G65" s="24"/>
    </row>
    <row r="66" spans="1:8" x14ac:dyDescent="0.3">
      <c r="A66" s="26" t="s">
        <v>17</v>
      </c>
      <c r="B66" s="25" t="s">
        <v>27</v>
      </c>
      <c r="C66" s="23" t="s">
        <v>274</v>
      </c>
      <c r="D66" s="24">
        <v>44733</v>
      </c>
      <c r="E66" s="31">
        <v>3.5</v>
      </c>
      <c r="G66" s="24"/>
    </row>
    <row r="67" spans="1:8" x14ac:dyDescent="0.3">
      <c r="A67" s="26" t="s">
        <v>17</v>
      </c>
      <c r="B67" s="25" t="s">
        <v>27</v>
      </c>
      <c r="C67" s="23" t="s">
        <v>149</v>
      </c>
      <c r="D67" s="24">
        <v>44733</v>
      </c>
      <c r="E67" s="31">
        <v>2</v>
      </c>
      <c r="F67" s="23" t="s">
        <v>149</v>
      </c>
      <c r="G67" s="24" t="s">
        <v>30</v>
      </c>
      <c r="H67" s="23" t="s">
        <v>150</v>
      </c>
    </row>
    <row r="68" spans="1:8" x14ac:dyDescent="0.3">
      <c r="A68" s="26" t="s">
        <v>17</v>
      </c>
      <c r="B68" s="25" t="s">
        <v>27</v>
      </c>
      <c r="C68" s="23" t="s">
        <v>282</v>
      </c>
      <c r="D68" s="24">
        <v>44733</v>
      </c>
      <c r="E68" s="31">
        <v>0.5</v>
      </c>
      <c r="F68" s="23" t="s">
        <v>282</v>
      </c>
      <c r="G68" s="24" t="s">
        <v>30</v>
      </c>
      <c r="H68" s="23" t="s">
        <v>150</v>
      </c>
    </row>
    <row r="69" spans="1:8" x14ac:dyDescent="0.3">
      <c r="A69" s="26" t="s">
        <v>17</v>
      </c>
      <c r="B69" s="25" t="s">
        <v>27</v>
      </c>
      <c r="C69" s="23" t="s">
        <v>283</v>
      </c>
      <c r="D69" s="24">
        <v>44733</v>
      </c>
      <c r="E69" s="31">
        <v>1.5</v>
      </c>
      <c r="F69" s="23" t="s">
        <v>283</v>
      </c>
      <c r="G69" s="24" t="s">
        <v>30</v>
      </c>
      <c r="H69" s="23" t="s">
        <v>150</v>
      </c>
    </row>
    <row r="70" spans="1:8" x14ac:dyDescent="0.3">
      <c r="A70" s="26" t="s">
        <v>17</v>
      </c>
      <c r="B70" s="25" t="s">
        <v>27</v>
      </c>
      <c r="C70" s="23" t="s">
        <v>49</v>
      </c>
      <c r="D70" s="24">
        <v>44734</v>
      </c>
      <c r="E70" s="31">
        <v>0.5</v>
      </c>
      <c r="F70" s="32"/>
      <c r="G70" s="24"/>
    </row>
    <row r="71" spans="1:8" x14ac:dyDescent="0.3">
      <c r="A71" s="26" t="s">
        <v>17</v>
      </c>
      <c r="B71" s="25" t="s">
        <v>27</v>
      </c>
      <c r="C71" s="23" t="s">
        <v>284</v>
      </c>
      <c r="D71" s="24">
        <v>44734</v>
      </c>
      <c r="E71" s="31">
        <v>1</v>
      </c>
      <c r="F71" s="23" t="s">
        <v>285</v>
      </c>
      <c r="G71" s="24" t="s">
        <v>30</v>
      </c>
      <c r="H71" s="23" t="s">
        <v>150</v>
      </c>
    </row>
    <row r="72" spans="1:8" x14ac:dyDescent="0.3">
      <c r="A72" s="26" t="s">
        <v>17</v>
      </c>
      <c r="B72" s="25" t="s">
        <v>27</v>
      </c>
      <c r="C72" s="23" t="s">
        <v>286</v>
      </c>
      <c r="D72" s="24">
        <v>44734</v>
      </c>
      <c r="E72" s="31">
        <v>2</v>
      </c>
      <c r="F72" s="23" t="s">
        <v>287</v>
      </c>
      <c r="G72" s="24" t="s">
        <v>30</v>
      </c>
      <c r="H72" s="23" t="s">
        <v>150</v>
      </c>
    </row>
    <row r="73" spans="1:8" x14ac:dyDescent="0.3">
      <c r="A73" s="26" t="s">
        <v>17</v>
      </c>
      <c r="B73" s="25" t="s">
        <v>27</v>
      </c>
      <c r="C73" s="23" t="s">
        <v>288</v>
      </c>
      <c r="D73" s="24">
        <v>44734</v>
      </c>
      <c r="E73" s="31">
        <v>1</v>
      </c>
      <c r="F73" s="23" t="s">
        <v>288</v>
      </c>
      <c r="G73" s="24" t="s">
        <v>30</v>
      </c>
      <c r="H73" s="23" t="s">
        <v>150</v>
      </c>
    </row>
    <row r="74" spans="1:8" x14ac:dyDescent="0.3">
      <c r="A74" s="26" t="s">
        <v>17</v>
      </c>
      <c r="B74" s="25" t="s">
        <v>27</v>
      </c>
      <c r="C74" s="23" t="s">
        <v>289</v>
      </c>
      <c r="D74" s="24">
        <v>44734</v>
      </c>
      <c r="E74" s="31">
        <v>1.5</v>
      </c>
      <c r="F74" s="23" t="s">
        <v>289</v>
      </c>
      <c r="G74" s="24" t="s">
        <v>30</v>
      </c>
      <c r="H74" s="23" t="s">
        <v>150</v>
      </c>
    </row>
    <row r="75" spans="1:8" x14ac:dyDescent="0.3">
      <c r="A75" s="26" t="s">
        <v>17</v>
      </c>
      <c r="B75" s="25" t="s">
        <v>27</v>
      </c>
      <c r="C75" s="23" t="s">
        <v>274</v>
      </c>
      <c r="D75" s="24">
        <v>44734</v>
      </c>
      <c r="E75" s="31">
        <v>2</v>
      </c>
      <c r="G75" s="24"/>
    </row>
    <row r="76" spans="1:8" x14ac:dyDescent="0.3">
      <c r="A76" s="26" t="s">
        <v>17</v>
      </c>
      <c r="B76" s="25" t="s">
        <v>27</v>
      </c>
      <c r="C76" s="23" t="s">
        <v>49</v>
      </c>
      <c r="D76" s="24">
        <v>44735</v>
      </c>
      <c r="E76" s="31">
        <v>0.5</v>
      </c>
      <c r="G76" s="24"/>
    </row>
    <row r="77" spans="1:8" x14ac:dyDescent="0.3">
      <c r="A77" s="26" t="s">
        <v>17</v>
      </c>
      <c r="B77" s="25" t="s">
        <v>27</v>
      </c>
      <c r="C77" s="23" t="s">
        <v>290</v>
      </c>
      <c r="D77" s="24">
        <v>44735</v>
      </c>
      <c r="E77" s="31">
        <v>3.5</v>
      </c>
      <c r="F77" s="23" t="s">
        <v>290</v>
      </c>
      <c r="G77" s="24" t="s">
        <v>30</v>
      </c>
      <c r="H77" s="23" t="s">
        <v>150</v>
      </c>
    </row>
    <row r="78" spans="1:8" x14ac:dyDescent="0.3">
      <c r="A78" s="26" t="s">
        <v>17</v>
      </c>
      <c r="B78" s="25" t="s">
        <v>27</v>
      </c>
      <c r="C78" s="23" t="s">
        <v>111</v>
      </c>
      <c r="D78" s="24">
        <v>44735</v>
      </c>
      <c r="E78" s="31">
        <v>2</v>
      </c>
      <c r="F78" s="23" t="s">
        <v>111</v>
      </c>
      <c r="G78" s="24" t="s">
        <v>30</v>
      </c>
      <c r="H78" s="23" t="s">
        <v>150</v>
      </c>
    </row>
    <row r="79" spans="1:8" x14ac:dyDescent="0.3">
      <c r="A79" s="26" t="s">
        <v>17</v>
      </c>
      <c r="B79" s="25" t="s">
        <v>27</v>
      </c>
      <c r="C79" s="23" t="s">
        <v>291</v>
      </c>
      <c r="D79" s="24">
        <v>44735</v>
      </c>
      <c r="E79" s="31">
        <v>2</v>
      </c>
      <c r="F79" s="23" t="s">
        <v>291</v>
      </c>
      <c r="G79" s="24" t="s">
        <v>30</v>
      </c>
      <c r="H79" s="23" t="s">
        <v>150</v>
      </c>
    </row>
    <row r="80" spans="1:8" x14ac:dyDescent="0.3">
      <c r="A80" s="26" t="s">
        <v>17</v>
      </c>
      <c r="B80" s="25" t="s">
        <v>27</v>
      </c>
      <c r="C80" s="23" t="s">
        <v>49</v>
      </c>
      <c r="D80" s="24">
        <v>44736</v>
      </c>
      <c r="E80" s="31">
        <v>0.5</v>
      </c>
      <c r="G80" s="24"/>
    </row>
    <row r="81" spans="1:8" x14ac:dyDescent="0.3">
      <c r="A81" s="26" t="s">
        <v>17</v>
      </c>
      <c r="B81" s="25" t="s">
        <v>27</v>
      </c>
      <c r="C81" s="23" t="s">
        <v>292</v>
      </c>
      <c r="D81" s="24">
        <v>44736</v>
      </c>
      <c r="E81" s="31">
        <v>1.5</v>
      </c>
      <c r="F81" s="23" t="s">
        <v>292</v>
      </c>
      <c r="G81" s="24" t="s">
        <v>30</v>
      </c>
      <c r="H81" s="23" t="s">
        <v>150</v>
      </c>
    </row>
    <row r="82" spans="1:8" x14ac:dyDescent="0.3">
      <c r="A82" s="26" t="s">
        <v>17</v>
      </c>
      <c r="B82" s="25" t="s">
        <v>27</v>
      </c>
      <c r="C82" s="23" t="s">
        <v>293</v>
      </c>
      <c r="D82" s="24">
        <v>44736</v>
      </c>
      <c r="E82" s="31">
        <v>2</v>
      </c>
      <c r="F82" s="23" t="s">
        <v>293</v>
      </c>
      <c r="G82" s="24" t="s">
        <v>30</v>
      </c>
      <c r="H82" s="23" t="s">
        <v>150</v>
      </c>
    </row>
    <row r="83" spans="1:8" x14ac:dyDescent="0.3">
      <c r="A83" s="26" t="s">
        <v>17</v>
      </c>
      <c r="B83" s="25" t="s">
        <v>27</v>
      </c>
      <c r="C83" s="23" t="s">
        <v>226</v>
      </c>
      <c r="D83" s="24">
        <v>44736</v>
      </c>
      <c r="E83" s="31">
        <v>4</v>
      </c>
      <c r="F83" s="23" t="s">
        <v>226</v>
      </c>
      <c r="G83" s="24" t="s">
        <v>30</v>
      </c>
      <c r="H83" s="23" t="s">
        <v>150</v>
      </c>
    </row>
    <row r="84" spans="1:8" x14ac:dyDescent="0.3">
      <c r="A84" s="26" t="s">
        <v>17</v>
      </c>
      <c r="B84" s="25" t="s">
        <v>27</v>
      </c>
      <c r="C84" s="23" t="s">
        <v>49</v>
      </c>
      <c r="D84" s="24">
        <v>44739</v>
      </c>
      <c r="E84" s="31">
        <v>0.5</v>
      </c>
      <c r="F84" s="32"/>
      <c r="G84" s="24"/>
    </row>
    <row r="85" spans="1:8" x14ac:dyDescent="0.3">
      <c r="A85" s="26" t="s">
        <v>17</v>
      </c>
      <c r="B85" s="25" t="s">
        <v>27</v>
      </c>
      <c r="C85" s="23" t="s">
        <v>270</v>
      </c>
      <c r="D85" s="24">
        <v>44739</v>
      </c>
      <c r="E85" s="31">
        <v>0.5</v>
      </c>
      <c r="F85" s="23" t="s">
        <v>270</v>
      </c>
      <c r="G85" s="24" t="s">
        <v>30</v>
      </c>
      <c r="H85" s="23" t="s">
        <v>150</v>
      </c>
    </row>
    <row r="86" spans="1:8" x14ac:dyDescent="0.3">
      <c r="A86" s="26" t="s">
        <v>17</v>
      </c>
      <c r="B86" s="25" t="s">
        <v>27</v>
      </c>
      <c r="C86" s="23" t="s">
        <v>294</v>
      </c>
      <c r="D86" s="24">
        <v>44739</v>
      </c>
      <c r="E86" s="31">
        <v>3</v>
      </c>
      <c r="F86" s="23" t="s">
        <v>294</v>
      </c>
      <c r="G86" s="24" t="s">
        <v>30</v>
      </c>
      <c r="H86" s="23" t="s">
        <v>150</v>
      </c>
    </row>
    <row r="87" spans="1:8" x14ac:dyDescent="0.3">
      <c r="A87" s="26" t="s">
        <v>17</v>
      </c>
      <c r="B87" s="25" t="s">
        <v>27</v>
      </c>
      <c r="C87" s="23" t="s">
        <v>295</v>
      </c>
      <c r="D87" s="24">
        <v>44739</v>
      </c>
      <c r="E87" s="31">
        <v>4</v>
      </c>
      <c r="G87" s="24"/>
    </row>
    <row r="88" spans="1:8" x14ac:dyDescent="0.3">
      <c r="A88" s="26" t="s">
        <v>17</v>
      </c>
      <c r="B88" s="25" t="s">
        <v>27</v>
      </c>
      <c r="C88" s="23" t="s">
        <v>49</v>
      </c>
      <c r="D88" s="24">
        <v>44740</v>
      </c>
      <c r="E88" s="31">
        <v>0.5</v>
      </c>
      <c r="F88" s="32"/>
      <c r="G88" s="24"/>
    </row>
    <row r="89" spans="1:8" x14ac:dyDescent="0.3">
      <c r="A89" s="26" t="s">
        <v>17</v>
      </c>
      <c r="B89" s="25" t="s">
        <v>27</v>
      </c>
      <c r="C89" s="23" t="s">
        <v>149</v>
      </c>
      <c r="D89" s="24">
        <v>44740</v>
      </c>
      <c r="E89" s="37">
        <v>2</v>
      </c>
      <c r="F89" s="23" t="s">
        <v>149</v>
      </c>
      <c r="G89" s="24" t="s">
        <v>30</v>
      </c>
      <c r="H89" s="23" t="s">
        <v>150</v>
      </c>
    </row>
    <row r="90" spans="1:8" x14ac:dyDescent="0.3">
      <c r="A90" s="26" t="s">
        <v>17</v>
      </c>
      <c r="B90" s="25" t="s">
        <v>27</v>
      </c>
      <c r="C90" s="23" t="s">
        <v>296</v>
      </c>
      <c r="D90" s="24">
        <v>44740</v>
      </c>
      <c r="E90" s="31">
        <v>2</v>
      </c>
      <c r="F90" s="23" t="s">
        <v>296</v>
      </c>
      <c r="G90" s="24" t="s">
        <v>30</v>
      </c>
      <c r="H90" s="23" t="s">
        <v>150</v>
      </c>
    </row>
    <row r="91" spans="1:8" x14ac:dyDescent="0.3">
      <c r="A91" s="26" t="s">
        <v>17</v>
      </c>
      <c r="B91" s="25" t="s">
        <v>27</v>
      </c>
      <c r="C91" s="23" t="s">
        <v>297</v>
      </c>
      <c r="D91" s="24">
        <v>44740</v>
      </c>
      <c r="E91" s="31">
        <v>2</v>
      </c>
      <c r="F91" s="23" t="s">
        <v>297</v>
      </c>
      <c r="G91" s="24" t="s">
        <v>30</v>
      </c>
      <c r="H91" s="23" t="s">
        <v>150</v>
      </c>
    </row>
    <row r="92" spans="1:8" x14ac:dyDescent="0.3">
      <c r="A92" s="26" t="s">
        <v>17</v>
      </c>
      <c r="B92" s="25" t="s">
        <v>27</v>
      </c>
      <c r="C92" t="s">
        <v>298</v>
      </c>
      <c r="D92" s="24">
        <v>44740</v>
      </c>
      <c r="E92" s="31">
        <v>1.5</v>
      </c>
      <c r="F92" s="32"/>
      <c r="G92" s="24"/>
    </row>
    <row r="93" spans="1:8" x14ac:dyDescent="0.3">
      <c r="A93" s="26" t="s">
        <v>17</v>
      </c>
      <c r="B93" s="25" t="s">
        <v>27</v>
      </c>
      <c r="C93" s="23" t="s">
        <v>49</v>
      </c>
      <c r="D93" s="24">
        <v>44741</v>
      </c>
      <c r="E93" s="31">
        <v>0.5</v>
      </c>
      <c r="F93" s="32"/>
      <c r="G93" s="24"/>
    </row>
    <row r="94" spans="1:8" x14ac:dyDescent="0.3">
      <c r="A94" s="26" t="s">
        <v>17</v>
      </c>
      <c r="B94" s="25" t="s">
        <v>27</v>
      </c>
      <c r="C94" s="23" t="s">
        <v>295</v>
      </c>
      <c r="D94" s="24">
        <v>44741</v>
      </c>
      <c r="E94" s="31">
        <v>1.5</v>
      </c>
      <c r="G94" s="24"/>
    </row>
    <row r="95" spans="1:8" x14ac:dyDescent="0.3">
      <c r="A95" s="26" t="s">
        <v>17</v>
      </c>
      <c r="B95" s="25" t="s">
        <v>27</v>
      </c>
      <c r="C95" s="23" t="s">
        <v>299</v>
      </c>
      <c r="D95" s="24">
        <v>44741</v>
      </c>
      <c r="E95" s="31">
        <v>2</v>
      </c>
      <c r="F95" s="23" t="s">
        <v>299</v>
      </c>
      <c r="G95" s="24" t="s">
        <v>30</v>
      </c>
      <c r="H95" s="23" t="s">
        <v>150</v>
      </c>
    </row>
    <row r="96" spans="1:8" x14ac:dyDescent="0.3">
      <c r="A96" s="26" t="s">
        <v>17</v>
      </c>
      <c r="B96" s="25" t="s">
        <v>27</v>
      </c>
      <c r="C96" s="23" t="s">
        <v>300</v>
      </c>
      <c r="D96" s="24">
        <v>44741</v>
      </c>
      <c r="E96" s="31">
        <v>2</v>
      </c>
      <c r="F96" s="23" t="s">
        <v>300</v>
      </c>
      <c r="G96" s="24" t="s">
        <v>30</v>
      </c>
      <c r="H96" s="23" t="s">
        <v>150</v>
      </c>
    </row>
    <row r="97" spans="1:7" x14ac:dyDescent="0.3">
      <c r="A97" s="26" t="s">
        <v>17</v>
      </c>
      <c r="B97" s="25" t="s">
        <v>27</v>
      </c>
      <c r="C97" s="23" t="s">
        <v>301</v>
      </c>
      <c r="D97" s="24">
        <v>44741</v>
      </c>
      <c r="E97" s="31">
        <v>1</v>
      </c>
      <c r="F97" s="23" t="s">
        <v>301</v>
      </c>
      <c r="G97" s="24"/>
    </row>
    <row r="98" spans="1:7" x14ac:dyDescent="0.3">
      <c r="A98" s="26" t="s">
        <v>17</v>
      </c>
      <c r="B98" s="25" t="s">
        <v>27</v>
      </c>
      <c r="C98" s="52" t="s">
        <v>302</v>
      </c>
      <c r="D98" s="24">
        <v>44741</v>
      </c>
      <c r="E98" s="31">
        <v>1</v>
      </c>
      <c r="F98" s="52" t="s">
        <v>302</v>
      </c>
      <c r="G98" s="24"/>
    </row>
    <row r="99" spans="1:7" x14ac:dyDescent="0.3">
      <c r="A99" s="26" t="s">
        <v>17</v>
      </c>
      <c r="B99" s="25" t="s">
        <v>27</v>
      </c>
      <c r="C99" s="23" t="s">
        <v>49</v>
      </c>
      <c r="D99" s="24">
        <v>44742</v>
      </c>
      <c r="E99" s="31">
        <v>0.5</v>
      </c>
      <c r="F99" s="32"/>
      <c r="G99" s="24"/>
    </row>
    <row r="100" spans="1:7" x14ac:dyDescent="0.3">
      <c r="A100" s="26" t="s">
        <v>17</v>
      </c>
      <c r="B100" s="25" t="s">
        <v>27</v>
      </c>
      <c r="C100" s="23" t="s">
        <v>303</v>
      </c>
      <c r="D100" s="24">
        <v>44742</v>
      </c>
      <c r="E100" s="31">
        <v>0.5</v>
      </c>
      <c r="F100" s="32"/>
      <c r="G100" s="24"/>
    </row>
    <row r="101" spans="1:7" x14ac:dyDescent="0.3">
      <c r="A101" s="26" t="s">
        <v>17</v>
      </c>
      <c r="B101" s="25" t="s">
        <v>27</v>
      </c>
      <c r="C101" s="23" t="s">
        <v>304</v>
      </c>
      <c r="D101" s="24">
        <v>44742</v>
      </c>
      <c r="E101" s="31">
        <v>2</v>
      </c>
      <c r="F101" s="23" t="s">
        <v>304</v>
      </c>
      <c r="G101" s="24"/>
    </row>
    <row r="102" spans="1:7" x14ac:dyDescent="0.3">
      <c r="A102" s="26" t="s">
        <v>17</v>
      </c>
      <c r="B102" s="25" t="s">
        <v>27</v>
      </c>
      <c r="C102" s="23" t="s">
        <v>305</v>
      </c>
      <c r="D102" s="24">
        <v>44742</v>
      </c>
      <c r="E102" s="31">
        <v>2.5</v>
      </c>
      <c r="F102" s="23" t="s">
        <v>305</v>
      </c>
      <c r="G102" s="24"/>
    </row>
    <row r="103" spans="1:7" x14ac:dyDescent="0.3">
      <c r="A103" s="26" t="s">
        <v>17</v>
      </c>
      <c r="B103" s="25" t="s">
        <v>27</v>
      </c>
      <c r="C103" s="23" t="s">
        <v>306</v>
      </c>
      <c r="D103" s="24">
        <v>44742</v>
      </c>
      <c r="E103" s="31">
        <v>2.5</v>
      </c>
      <c r="F103" s="23" t="s">
        <v>306</v>
      </c>
      <c r="G103" s="24"/>
    </row>
    <row r="104" spans="1:7" x14ac:dyDescent="0.3">
      <c r="A104" s="26" t="s">
        <v>17</v>
      </c>
      <c r="B104" s="25" t="s">
        <v>27</v>
      </c>
      <c r="C104" s="23" t="s">
        <v>49</v>
      </c>
      <c r="D104" s="24">
        <v>44743</v>
      </c>
      <c r="E104" s="31">
        <v>0.5</v>
      </c>
      <c r="F104" s="32"/>
      <c r="G104" s="59"/>
    </row>
    <row r="105" spans="1:7" x14ac:dyDescent="0.3">
      <c r="A105" s="26" t="s">
        <v>17</v>
      </c>
      <c r="B105" s="25" t="s">
        <v>27</v>
      </c>
      <c r="C105" s="23" t="s">
        <v>303</v>
      </c>
      <c r="D105" s="24"/>
      <c r="E105" s="31">
        <v>0.5</v>
      </c>
      <c r="F105" s="32"/>
      <c r="G105" s="59"/>
    </row>
    <row r="106" spans="1:7" x14ac:dyDescent="0.3">
      <c r="A106" s="26" t="s">
        <v>17</v>
      </c>
      <c r="B106" s="25" t="s">
        <v>27</v>
      </c>
      <c r="C106" s="23" t="s">
        <v>307</v>
      </c>
      <c r="D106" s="24"/>
      <c r="E106" s="31">
        <v>1</v>
      </c>
      <c r="F106" s="32"/>
      <c r="G106" s="59"/>
    </row>
    <row r="107" spans="1:7" x14ac:dyDescent="0.3">
      <c r="A107" s="26" t="s">
        <v>17</v>
      </c>
      <c r="B107" s="25" t="s">
        <v>27</v>
      </c>
      <c r="D107" s="59"/>
      <c r="E107" s="31" t="str">
        <f>IFERROR(VALUE(#REF!),"")</f>
        <v/>
      </c>
      <c r="F107" s="32"/>
      <c r="G107" s="59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26498D03-770E-4B73-AC95-8BA8175BEF7D}">
          <x14:formula1>
            <xm:f>OFFSET(config!$K$2,0,0,COUNTA(config!$K:$K)-1,1)</xm:f>
          </x14:formula1>
          <xm:sqref>D2:D24 D26:D106</xm:sqref>
        </x14:dataValidation>
        <x14:dataValidation type="list" allowBlank="1" showInputMessage="1" showErrorMessage="1" xr:uid="{1ADB4AC2-AF80-4515-8488-EBC8A9A8232A}">
          <x14:formula1>
            <xm:f>OFFSET(config!$G$2,0,0,COUNTA(config!$G:$G)-1,1)</xm:f>
          </x14:formula1>
          <xm:sqref>A2:A107</xm:sqref>
        </x14:dataValidation>
        <x14:dataValidation type="list" allowBlank="1" showInputMessage="1" showErrorMessage="1" xr:uid="{A6B66630-C354-4633-B45D-24419F47994E}">
          <x14:formula1>
            <xm:f>OFFSET(config!$E$2,0,0,COUNTA(config!$E:$E)-1,1)</xm:f>
          </x14:formula1>
          <xm:sqref>B2:B107</xm:sqref>
        </x14:dataValidation>
        <x14:dataValidation type="list" allowBlank="1" showInputMessage="1" showErrorMessage="1" xr:uid="{9324F5CA-2F9A-4769-A491-B022FA530A65}">
          <x14:formula1>
            <xm:f>OFFSET(config!$I$2,0,0,COUNTA(config!$I:$I)-1,1)</xm:f>
          </x14:formula1>
          <xm:sqref>E2:E107</xm:sqref>
        </x14:dataValidation>
        <x14:dataValidation type="list" allowBlank="1" showInputMessage="1" showErrorMessage="1" xr:uid="{0CBA90F8-F9DF-4D41-B3BF-805B44044A49}">
          <x14:formula1>
            <xm:f>OFFSET(config!$C$2,0,0,COUNTA(config!$C:$C)-1,1)</xm:f>
          </x14:formula1>
          <xm:sqref>G2:G107</xm:sqref>
        </x14:dataValidation>
        <x14:dataValidation type="list" allowBlank="1" showInputMessage="1" showErrorMessage="1" xr:uid="{83A7060E-3637-4BF3-90EB-BB4D4080283B}">
          <x14:formula1>
            <xm:f>OFFSET(config!$R$2,0,0,COUNTA(config!$R:$R)-1,1)</xm:f>
          </x14:formula1>
          <xm:sqref>H2:H107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1269-86C0-40AC-A60C-A74A2995845E}">
  <dimension ref="A1:R29"/>
  <sheetViews>
    <sheetView zoomScale="70" zoomScaleNormal="70" workbookViewId="0">
      <selection activeCell="A3" sqref="A3"/>
    </sheetView>
  </sheetViews>
  <sheetFormatPr defaultRowHeight="14.4" x14ac:dyDescent="0.3"/>
  <cols>
    <col min="1" max="1" width="38.109375" customWidth="1"/>
    <col min="2" max="2" width="4.44140625" customWidth="1"/>
    <col min="3" max="3" width="16.109375" bestFit="1" customWidth="1"/>
    <col min="4" max="4" width="4.44140625" customWidth="1"/>
    <col min="5" max="5" width="15.6640625" bestFit="1" customWidth="1"/>
    <col min="6" max="6" width="4.44140625" customWidth="1"/>
    <col min="7" max="7" width="31.109375" bestFit="1" customWidth="1"/>
    <col min="8" max="8" width="4.44140625" customWidth="1"/>
    <col min="9" max="9" width="13.88671875" customWidth="1"/>
    <col min="10" max="10" width="4.44140625" customWidth="1"/>
    <col min="11" max="11" width="12.44140625" bestFit="1" customWidth="1"/>
    <col min="12" max="12" width="13.33203125" bestFit="1" customWidth="1"/>
    <col min="13" max="13" width="16.6640625" customWidth="1"/>
    <col min="14" max="15" width="4.44140625" customWidth="1"/>
    <col min="16" max="16" width="38" customWidth="1"/>
    <col min="17" max="17" width="22.109375" customWidth="1"/>
    <col min="18" max="18" width="33.5546875" customWidth="1"/>
  </cols>
  <sheetData>
    <row r="1" spans="1:18" ht="28.8" x14ac:dyDescent="0.3">
      <c r="A1" s="1" t="s">
        <v>308</v>
      </c>
      <c r="C1" s="1" t="s">
        <v>309</v>
      </c>
      <c r="E1" s="8" t="s">
        <v>310</v>
      </c>
      <c r="F1" s="9"/>
      <c r="G1" s="8" t="s">
        <v>311</v>
      </c>
      <c r="H1" s="9"/>
      <c r="I1" s="8" t="s">
        <v>312</v>
      </c>
      <c r="K1" s="8" t="s">
        <v>12</v>
      </c>
      <c r="L1" s="8" t="s">
        <v>313</v>
      </c>
      <c r="M1" s="8" t="s">
        <v>314</v>
      </c>
      <c r="R1" s="8" t="s">
        <v>315</v>
      </c>
    </row>
    <row r="2" spans="1:18" ht="30.6" customHeight="1" x14ac:dyDescent="0.3">
      <c r="A2" s="15" t="s">
        <v>316</v>
      </c>
      <c r="C2" t="s">
        <v>317</v>
      </c>
      <c r="E2" t="s">
        <v>318</v>
      </c>
      <c r="G2" t="s">
        <v>17</v>
      </c>
      <c r="I2">
        <v>0.5</v>
      </c>
      <c r="K2" s="2">
        <v>44713</v>
      </c>
      <c r="L2" t="s">
        <v>319</v>
      </c>
      <c r="M2" t="str">
        <f>IFERROR(VLOOKUP(K2,[1]FERIADOS2022!A$1:E$17,5,FALSE),"")</f>
        <v/>
      </c>
      <c r="P2" t="s">
        <v>320</v>
      </c>
      <c r="Q2" s="10" t="s">
        <v>321</v>
      </c>
      <c r="R2" t="str">
        <f>P2&amp;" :"&amp;Q2</f>
        <v>0134_RJ_PRODERJ_MANT_REDHAT_OS029 :XXXXX: Elaboração de documentação técnica e de usuário.infraestrutura para a construção de soluções.</v>
      </c>
    </row>
    <row r="3" spans="1:18" x14ac:dyDescent="0.3">
      <c r="C3" t="s">
        <v>30</v>
      </c>
      <c r="E3" t="s">
        <v>322</v>
      </c>
      <c r="G3" t="s">
        <v>26</v>
      </c>
      <c r="I3" s="14">
        <v>1</v>
      </c>
      <c r="K3" s="44">
        <v>44714</v>
      </c>
      <c r="L3" t="s">
        <v>323</v>
      </c>
      <c r="M3" t="str">
        <f>IFERROR(VLOOKUP(K3,[1]FERIADOS2022!A$1:E$17,5,FALSE),"")</f>
        <v/>
      </c>
      <c r="P3" t="s">
        <v>62</v>
      </c>
      <c r="Q3" s="10" t="s">
        <v>321</v>
      </c>
      <c r="R3" t="str">
        <f>P3&amp;" :"&amp;Q3</f>
        <v>0150.1_RJ_DETRAN_AGENDAMENTO :XXXXX: Elaboração de documentação técnica e de usuário.infraestrutura para a construção de soluções.</v>
      </c>
    </row>
    <row r="4" spans="1:18" x14ac:dyDescent="0.3">
      <c r="C4" t="s">
        <v>324</v>
      </c>
      <c r="E4" t="s">
        <v>63</v>
      </c>
      <c r="G4" t="s">
        <v>325</v>
      </c>
      <c r="I4">
        <v>1.5</v>
      </c>
      <c r="K4" s="2">
        <v>44715</v>
      </c>
      <c r="L4" t="s">
        <v>326</v>
      </c>
      <c r="M4" t="str">
        <f>IFERROR(VLOOKUP(K4,[1]FERIADOS2022!A$1:E$17,5,FALSE),"")</f>
        <v/>
      </c>
      <c r="P4" t="s">
        <v>59</v>
      </c>
      <c r="Q4" s="10" t="s">
        <v>321</v>
      </c>
      <c r="R4" t="str">
        <f t="shared" ref="R4:R5" si="0">P4&amp;" :"&amp;Q4</f>
        <v>0150.2_RJ_DETRAN_POSTO_DIGITAL :XXXXX: Elaboração de documentação técnica e de usuário.infraestrutura para a construção de soluções.</v>
      </c>
    </row>
    <row r="5" spans="1:18" x14ac:dyDescent="0.3">
      <c r="C5" t="s">
        <v>327</v>
      </c>
      <c r="E5" t="s">
        <v>27</v>
      </c>
      <c r="G5" t="s">
        <v>328</v>
      </c>
      <c r="I5" s="14">
        <v>2</v>
      </c>
      <c r="K5" s="2">
        <v>44718</v>
      </c>
      <c r="L5" t="s">
        <v>329</v>
      </c>
      <c r="M5" t="str">
        <f>IFERROR(VLOOKUP(K5,[1]FERIADOS2022!A$1:E$17,5,FALSE),"")</f>
        <v/>
      </c>
      <c r="P5" t="s">
        <v>60</v>
      </c>
      <c r="Q5" s="10" t="s">
        <v>321</v>
      </c>
      <c r="R5" t="str">
        <f t="shared" si="0"/>
        <v>0150.3_RJ_DETRAN_MODERNIZACAO_GAIDE :XXXXX: Elaboração de documentação técnica e de usuário.infraestrutura para a construção de soluções.</v>
      </c>
    </row>
    <row r="6" spans="1:18" x14ac:dyDescent="0.3">
      <c r="C6" t="s">
        <v>330</v>
      </c>
      <c r="E6" t="s">
        <v>331</v>
      </c>
      <c r="G6" t="s">
        <v>332</v>
      </c>
      <c r="I6">
        <v>2.5</v>
      </c>
      <c r="K6" s="2">
        <v>44719</v>
      </c>
      <c r="L6" t="s">
        <v>333</v>
      </c>
      <c r="M6" t="str">
        <f>IFERROR(VLOOKUP(K6,[1]FERIADOS2022!A$1:E$17,5,FALSE),"")</f>
        <v/>
      </c>
    </row>
    <row r="7" spans="1:18" x14ac:dyDescent="0.3">
      <c r="C7" t="s">
        <v>334</v>
      </c>
      <c r="E7" t="s">
        <v>335</v>
      </c>
      <c r="G7" t="s">
        <v>336</v>
      </c>
      <c r="I7" s="14">
        <v>3</v>
      </c>
      <c r="K7" s="44">
        <v>44720</v>
      </c>
      <c r="L7" t="s">
        <v>319</v>
      </c>
      <c r="M7" t="str">
        <f>IFERROR(VLOOKUP(#REF!,[1]FERIADOS2022!A$1:E$17,5,FALSE),"")</f>
        <v/>
      </c>
    </row>
    <row r="8" spans="1:18" x14ac:dyDescent="0.3">
      <c r="C8" t="s">
        <v>337</v>
      </c>
      <c r="E8" t="s">
        <v>338</v>
      </c>
      <c r="G8" t="s">
        <v>339</v>
      </c>
      <c r="I8">
        <v>3.5</v>
      </c>
      <c r="K8" s="2">
        <v>44721</v>
      </c>
      <c r="L8" t="s">
        <v>323</v>
      </c>
      <c r="M8" t="str">
        <f>IFERROR(VLOOKUP(#REF!,[1]FERIADOS2022!A$1:E$17,5,FALSE),"")</f>
        <v/>
      </c>
    </row>
    <row r="9" spans="1:18" x14ac:dyDescent="0.3">
      <c r="C9" t="s">
        <v>340</v>
      </c>
      <c r="E9" t="s">
        <v>341</v>
      </c>
      <c r="G9" t="s">
        <v>342</v>
      </c>
      <c r="I9" s="14">
        <v>4</v>
      </c>
      <c r="K9" s="2">
        <v>44722</v>
      </c>
      <c r="L9" t="s">
        <v>326</v>
      </c>
      <c r="M9" t="str">
        <f>IFERROR(VLOOKUP(K7,[1]FERIADOS2022!A$1:E$17,5,FALSE),"")</f>
        <v/>
      </c>
    </row>
    <row r="10" spans="1:18" x14ac:dyDescent="0.3">
      <c r="C10" t="s">
        <v>343</v>
      </c>
      <c r="E10" t="s">
        <v>344</v>
      </c>
      <c r="G10" t="s">
        <v>345</v>
      </c>
      <c r="I10">
        <v>4.5</v>
      </c>
      <c r="K10" s="44">
        <v>44725</v>
      </c>
      <c r="L10" t="s">
        <v>329</v>
      </c>
      <c r="M10" t="str">
        <f>IFERROR(VLOOKUP(K8,[1]FERIADOS2022!A$1:E$17,5,FALSE),"")</f>
        <v/>
      </c>
    </row>
    <row r="11" spans="1:18" x14ac:dyDescent="0.3">
      <c r="C11" t="s">
        <v>346</v>
      </c>
      <c r="E11" t="s">
        <v>347</v>
      </c>
      <c r="G11" t="s">
        <v>348</v>
      </c>
      <c r="I11" s="14">
        <v>5</v>
      </c>
      <c r="K11" s="2">
        <v>44726</v>
      </c>
      <c r="L11" t="s">
        <v>333</v>
      </c>
      <c r="M11" t="str">
        <f>IFERROR(VLOOKUP(K9,[1]FERIADOS2022!A$1:E$17,5,FALSE),"")</f>
        <v/>
      </c>
    </row>
    <row r="12" spans="1:18" x14ac:dyDescent="0.3">
      <c r="E12" t="s">
        <v>349</v>
      </c>
      <c r="G12" t="s">
        <v>350</v>
      </c>
      <c r="I12">
        <v>5.5</v>
      </c>
      <c r="K12" s="2">
        <v>44727</v>
      </c>
      <c r="L12" t="s">
        <v>319</v>
      </c>
      <c r="M12" t="str">
        <f>IFERROR(VLOOKUP(K12,[1]FERIADOS2022!A$1:E$17,5,FALSE),"")</f>
        <v/>
      </c>
    </row>
    <row r="13" spans="1:18" x14ac:dyDescent="0.3">
      <c r="E13" t="s">
        <v>351</v>
      </c>
      <c r="G13" t="s">
        <v>352</v>
      </c>
      <c r="I13" s="14">
        <v>6</v>
      </c>
      <c r="K13" s="44">
        <v>44728</v>
      </c>
      <c r="L13" t="s">
        <v>323</v>
      </c>
      <c r="M13" t="str">
        <f>IFERROR(VLOOKUP(K13,[1]FERIADOS2022!A$1:E$17,5,FALSE),"")</f>
        <v>Corpus Christi</v>
      </c>
    </row>
    <row r="14" spans="1:18" x14ac:dyDescent="0.3">
      <c r="E14" t="s">
        <v>353</v>
      </c>
      <c r="G14" t="s">
        <v>354</v>
      </c>
      <c r="I14">
        <v>6.5</v>
      </c>
      <c r="K14" s="2">
        <v>44729</v>
      </c>
      <c r="L14" t="s">
        <v>326</v>
      </c>
      <c r="M14" t="str">
        <f>IFERROR(VLOOKUP(K14,[1]FERIADOS2022!A$1:E$17,5,FALSE),"")</f>
        <v/>
      </c>
    </row>
    <row r="15" spans="1:18" x14ac:dyDescent="0.3">
      <c r="E15" t="s">
        <v>355</v>
      </c>
      <c r="G15" t="s">
        <v>356</v>
      </c>
      <c r="I15" s="14">
        <v>7</v>
      </c>
      <c r="K15" s="2">
        <v>44732</v>
      </c>
      <c r="L15" t="s">
        <v>329</v>
      </c>
      <c r="M15" t="str">
        <f>IFERROR(VLOOKUP(K15,[1]FERIADOS2022!A$1:E$17,5,FALSE),"")</f>
        <v/>
      </c>
    </row>
    <row r="16" spans="1:18" x14ac:dyDescent="0.3">
      <c r="E16" t="s">
        <v>357</v>
      </c>
      <c r="G16" t="s">
        <v>358</v>
      </c>
      <c r="I16">
        <v>7.5</v>
      </c>
      <c r="K16" s="44">
        <v>44733</v>
      </c>
      <c r="L16" t="s">
        <v>333</v>
      </c>
      <c r="M16" t="str">
        <f>IFERROR(VLOOKUP(K16,[1]FERIADOS2022!A$1:E$17,5,FALSE),"")</f>
        <v/>
      </c>
    </row>
    <row r="17" spans="5:13" x14ac:dyDescent="0.3">
      <c r="E17" t="s">
        <v>359</v>
      </c>
      <c r="G17" t="s">
        <v>360</v>
      </c>
      <c r="I17" s="14">
        <v>8</v>
      </c>
      <c r="K17" s="2">
        <v>44734</v>
      </c>
      <c r="L17" t="s">
        <v>319</v>
      </c>
      <c r="M17" t="str">
        <f>IFERROR(VLOOKUP(K17,[1]FERIADOS2022!A$1:E$17,5,FALSE),"")</f>
        <v/>
      </c>
    </row>
    <row r="18" spans="5:13" x14ac:dyDescent="0.3">
      <c r="E18" t="s">
        <v>18</v>
      </c>
      <c r="G18" t="s">
        <v>320</v>
      </c>
      <c r="I18">
        <v>8.5</v>
      </c>
      <c r="K18" s="2">
        <v>44735</v>
      </c>
      <c r="L18" t="s">
        <v>323</v>
      </c>
      <c r="M18" t="str">
        <f>IFERROR(VLOOKUP(K18,[1]FERIADOS2022!A$1:E$17,5,FALSE),"")</f>
        <v/>
      </c>
    </row>
    <row r="19" spans="5:13" x14ac:dyDescent="0.3">
      <c r="E19" t="s">
        <v>361</v>
      </c>
      <c r="G19" t="s">
        <v>62</v>
      </c>
      <c r="I19" s="14">
        <v>9</v>
      </c>
      <c r="K19" s="44">
        <v>44736</v>
      </c>
      <c r="L19" t="s">
        <v>326</v>
      </c>
      <c r="M19" t="str">
        <f>IFERROR(VLOOKUP(K19,[1]FERIADOS2022!A$1:E$17,5,FALSE),"")</f>
        <v/>
      </c>
    </row>
    <row r="20" spans="5:13" x14ac:dyDescent="0.3">
      <c r="E20" t="s">
        <v>362</v>
      </c>
      <c r="G20" t="s">
        <v>59</v>
      </c>
      <c r="I20">
        <v>9.5</v>
      </c>
      <c r="K20" s="2">
        <v>44739</v>
      </c>
      <c r="L20" t="s">
        <v>329</v>
      </c>
      <c r="M20" t="str">
        <f>IFERROR(VLOOKUP(K20,[1]FERIADOS2022!A$1:E$17,5,FALSE),"")</f>
        <v/>
      </c>
    </row>
    <row r="21" spans="5:13" x14ac:dyDescent="0.3">
      <c r="E21" t="s">
        <v>363</v>
      </c>
      <c r="G21" t="s">
        <v>60</v>
      </c>
      <c r="I21" s="14">
        <v>10</v>
      </c>
      <c r="K21" s="44">
        <v>44740</v>
      </c>
      <c r="L21" t="s">
        <v>333</v>
      </c>
    </row>
    <row r="22" spans="5:13" x14ac:dyDescent="0.3">
      <c r="E22" t="s">
        <v>364</v>
      </c>
      <c r="K22" s="44">
        <v>44741</v>
      </c>
      <c r="L22" t="s">
        <v>319</v>
      </c>
    </row>
    <row r="23" spans="5:13" x14ac:dyDescent="0.3">
      <c r="E23" t="s">
        <v>365</v>
      </c>
      <c r="K23" s="2">
        <v>44742</v>
      </c>
      <c r="L23" t="s">
        <v>323</v>
      </c>
    </row>
    <row r="24" spans="5:13" x14ac:dyDescent="0.3">
      <c r="E24" t="s">
        <v>366</v>
      </c>
      <c r="K24" s="2"/>
    </row>
    <row r="25" spans="5:13" x14ac:dyDescent="0.3">
      <c r="E25" t="s">
        <v>367</v>
      </c>
      <c r="K25" s="44"/>
    </row>
    <row r="26" spans="5:13" x14ac:dyDescent="0.3">
      <c r="E26" t="s">
        <v>368</v>
      </c>
      <c r="K26" s="2"/>
    </row>
    <row r="27" spans="5:13" x14ac:dyDescent="0.3">
      <c r="E27" t="s">
        <v>369</v>
      </c>
    </row>
    <row r="28" spans="5:13" x14ac:dyDescent="0.3">
      <c r="E28" t="s">
        <v>370</v>
      </c>
    </row>
    <row r="29" spans="5:13" x14ac:dyDescent="0.3">
      <c r="E29" t="s">
        <v>371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3 c 5 4 0 d 5 0 - 1 a d c - 4 6 8 8 - b 9 a 8 - b 1 2 e 9 5 f f f 2 3 9 "   x m l n s = " h t t p : / / s c h e m a s . m i c r o s o f t . c o m / D a t a M a s h u p " > A A A A A I I E A A B Q S w M E F A A C A A g A V 2 S p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V 2 S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k q V Q l M G 3 i f A E A A I k G A A A T A B w A R m 9 y b X V s Y X M v U 2 V j d G l v b j E u b S C i G A A o o B Q A A A A A A A A A A A A A A A A A A A A A A A A A A A D t l c F q w k A Q h u + C 7 7 B s L x G C 0 L N 4 S K N t T y I 0 0 I N 4 m G R H 3 L r Z k c 2 m a I M P U 3 r o g / h i X Z P a q l E o 0 v Z Q m s v C / M z 8 k / 8 j m w w T K 0 m z u + q 8 7 D Q b z U Y 2 B Y O C h a S z X F m I I E Y F g Z I a W Z c p t M 0 G c 8 8 1 a b s p 9 B c J q n a Y G 4 P a 3 p O Z x U Q z r 1 W M B p B i l + 9 0 8 / F q F G 6 6 t B 3 7 1 Z A L H s k 5 s U B Z N C C I u 3 m u Q W E 7 M q C z C Z k 0 J J W n O l r O M f N K S 7 8 o + N D Q A 1 p i N 0 G f + 8 w 6 k V l c 2 J X P C h 4 q 6 Q y w V u 9 h l h i 5 f l 2 / U F 0 D C 9 u i A I t W p l g K t 2 Q g 2 y o 6 T 2 M 0 l Q m l z m T 9 b G R 9 W G D l o x Q g k N W k y A U 7 g b 3 y q v U R x R B N R h q U f I J y T R Y I m T g q I O A z m E C I K h L v M D u f 8 Y F b y 5 0 I y Z T x K v N W s y H 1 V x x O o 7 8 y u a a z 0 Z f d / + h / F X 2 V + T e g 7 2 H s Y p i e D f + 9 / 2 / j B 7 0 8 Q X + r 7 M P f V H + O / T b y s + h H u Y C j n 3 q 1 h X v 5 2 F 0 q X n H k 3 + A f u z U O i + / L r X a W K x 0 6 b 1 B L A Q I t A B Q A A g A I A F d k q V T s 6 f T k p A A A A P Y A A A A S A A A A A A A A A A A A A A A A A A A A A A B D b 2 5 m a W c v U G F j a 2 F n Z S 5 4 b W x Q S w E C L Q A U A A I A C A B X Z K l U D 8 r p q 6 Q A A A D p A A A A E w A A A A A A A A A A A A A A A A D w A A A A W 0 N v b n R l b n R f V H l w Z X N d L n h t b F B L A Q I t A B Q A A g A I A F d k q V Q l M G 3 i f A E A A I k G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z A A A A A A A A c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V G F i Z W x h Q n J 1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1 b H R h V G F i Z W x h Q n J 1 b m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U Y W J l b G F C c n V u b y 9 B d X R v U m V t b 3 Z l Z E N v b H V t b n M x L n t Q c m 9 q Z X R v I E d B R S w w f S Z x d W 9 0 O y w m c X V v d D t T Z W N 0 a W 9 u M S 9 D b 2 5 z d W x 0 Y V R h Y m V s Y U J y d W 5 v L 0 F 1 d G 9 S Z W 1 v d m V k Q 2 9 s d W 1 u c z E u e 0 N s a W V u d G U s M X 0 m c X V v d D s s J n F 1 b 3 Q 7 U 2 V j d G l v b j E v Q 2 9 u c 3 V s d G F U Y W J l b G F C c n V u b y 9 B d X R v U m V t b 3 Z l Z E N v b H V t b n M x L n t E Z X N j c m n D p 8 O j b y w y f S Z x d W 9 0 O y w m c X V v d D t T Z W N 0 a W 9 u M S 9 D b 2 5 z d W x 0 Y V R h Y m V s Y U J y d W 5 v L 0 F 1 d G 9 S Z W 1 v d m V k Q 2 9 s d W 1 u c z E u e 0 R h d G E s M 3 0 m c X V v d D s s J n F 1 b 3 Q 7 U 2 V j d G l v b j E v Q 2 9 u c 3 V s d G F U Y W J l b G F C c n V u b y 9 B d X R v U m V t b 3 Z l Z E N v b H V t b n M x L n t I b 3 J h c y w 0 f S Z x d W 9 0 O y w m c X V v d D t T Z W N 0 a W 9 u M S 9 D b 2 5 z d W x 0 Y V R h Y m V s Y U J y d W 5 v L 0 F 1 d G 9 S Z W 1 v d m V k Q 2 9 s d W 1 u c z E u e 0 N v b W V u d M O h c m l v L D V 9 J n F 1 b 3 Q 7 L C Z x d W 9 0 O 1 N l Y 3 R p b 2 4 x L 0 N v b n N 1 b H R h V G F i Z W x h Q n J 1 b m 8 v Q X V 0 b 1 J l b W 9 2 Z W R D b 2 x 1 b W 5 z M S 5 7 Q X R p d m l k Y W R l I C w 2 f S Z x d W 9 0 O y w m c X V v d D t T Z W N 0 a W 9 u M S 9 D b 2 5 z d W x 0 Y V R h Y m V s Y U J y d W 5 v L 0 F 1 d G 9 S Z W 1 v d m V k Q 2 9 s d W 1 u c z E u e 1 R h c m V m Y S w 3 f S Z x d W 9 0 O y w m c X V v d D t T Z W N 0 a W 9 u M S 9 D b 2 5 z d W x 0 Y V R h Y m V s Y U J y d W 5 v L 0 F 1 d G 9 S Z W 1 v d m V k Q 2 9 s d W 1 u c z E u e 0 5 v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9 u c 3 V s d G F U Y W J l b G F C c n V u b y 9 B d X R v U m V t b 3 Z l Z E N v b H V t b n M x L n t Q c m 9 q Z X R v I E d B R S w w f S Z x d W 9 0 O y w m c X V v d D t T Z W N 0 a W 9 u M S 9 D b 2 5 z d W x 0 Y V R h Y m V s Y U J y d W 5 v L 0 F 1 d G 9 S Z W 1 v d m V k Q 2 9 s d W 1 u c z E u e 0 N s a W V u d G U s M X 0 m c X V v d D s s J n F 1 b 3 Q 7 U 2 V j d G l v b j E v Q 2 9 u c 3 V s d G F U Y W J l b G F C c n V u b y 9 B d X R v U m V t b 3 Z l Z E N v b H V t b n M x L n t E Z X N j c m n D p 8 O j b y w y f S Z x d W 9 0 O y w m c X V v d D t T Z W N 0 a W 9 u M S 9 D b 2 5 z d W x 0 Y V R h Y m V s Y U J y d W 5 v L 0 F 1 d G 9 S Z W 1 v d m V k Q 2 9 s d W 1 u c z E u e 0 R h d G E s M 3 0 m c X V v d D s s J n F 1 b 3 Q 7 U 2 V j d G l v b j E v Q 2 9 u c 3 V s d G F U Y W J l b G F C c n V u b y 9 B d X R v U m V t b 3 Z l Z E N v b H V t b n M x L n t I b 3 J h c y w 0 f S Z x d W 9 0 O y w m c X V v d D t T Z W N 0 a W 9 u M S 9 D b 2 5 z d W x 0 Y V R h Y m V s Y U J y d W 5 v L 0 F 1 d G 9 S Z W 1 v d m V k Q 2 9 s d W 1 u c z E u e 0 N v b W V u d M O h c m l v L D V 9 J n F 1 b 3 Q 7 L C Z x d W 9 0 O 1 N l Y 3 R p b 2 4 x L 0 N v b n N 1 b H R h V G F i Z W x h Q n J 1 b m 8 v Q X V 0 b 1 J l b W 9 2 Z W R D b 2 x 1 b W 5 z M S 5 7 Q X R p d m l k Y W R l I C w 2 f S Z x d W 9 0 O y w m c X V v d D t T Z W N 0 a W 9 u M S 9 D b 2 5 z d W x 0 Y V R h Y m V s Y U J y d W 5 v L 0 F 1 d G 9 S Z W 1 v d m V k Q 2 9 s d W 1 u c z E u e 1 R h c m V m Y S w 3 f S Z x d W 9 0 O y w m c X V v d D t T Z W N 0 a W 9 u M S 9 D b 2 5 z d W x 0 Y V R h Y m V s Y U J y d W 5 v L 0 F 1 d G 9 S Z W 1 v d m V k Q 2 9 s d W 1 u c z E u e 0 5 v b W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p l d G 8 g R 0 F F J n F 1 b 3 Q 7 L C Z x d W 9 0 O 0 N s a W V u d G U m c X V v d D s s J n F 1 b 3 Q 7 R G V z Y 3 J p w 6 f D o 2 8 m c X V v d D s s J n F 1 b 3 Q 7 R G F 0 Y S Z x d W 9 0 O y w m c X V v d D t I b 3 J h c y Z x d W 9 0 O y w m c X V v d D t D b 2 1 l b n T D o X J p b y Z x d W 9 0 O y w m c X V v d D t B d G l 2 a W R h Z G U g J n F 1 b 3 Q 7 L C Z x d W 9 0 O 1 R h c m V m Y S Z x d W 9 0 O y w m c X V v d D t O b 2 1 l J n F 1 b 3 Q 7 X S I g L z 4 8 R W 5 0 c n k g V H l w Z T 0 i R m l s b E N v b H V t b l R 5 c G V z I i B W Y W x 1 Z T 0 i c 0 J n W U d C d 1 V H Q m d Z Q S I g L z 4 8 R W 5 0 c n k g V H l w Z T 0 i R m l s b E x h c 3 R V c G R h d G V k I i B W Y W x 1 Z T 0 i Z D I w M j I t M D U t M D l U M T M 6 N D I 6 N D c u M D Y y O T U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A i I C 8 + P E V u d H J 5 I F R 5 c G U 9 I l F 1 Z X J 5 S U Q i I F Z h b H V l P S J z N z I 1 N T M 0 Z W Y t M j A y M C 0 0 Y m U w L T l j O G E t N j d l M T E 4 M G J i Y j I 4 I i A v P j w v U 3 R h Y m x l R W 5 0 c m l l c z 4 8 L 0 l 0 Z W 0 + P E l 0 Z W 0 + P E l 0 Z W 1 M b 2 N h d G l v b j 4 8 S X R l b V R 5 c G U + R m 9 y b X V s Y T w v S X R l b V R 5 c G U + P E l 0 Z W 1 Q Y X R o P l N l Y 3 R p b 2 4 x L 0 N v b n N 1 b H R h V G F i Z W x h Q n J 1 b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R h Y m V s Y U J y d W 5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Q W x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5 V D E z O j Q y O j Q 2 L j A 1 M T k 4 N D R a I i A v P j x F b n R y e S B U e X B l P S J G a W x s Q 2 9 s d W 1 u V H l w Z X M i I F Z h b H V l P S J z Q m d Z R 0 J 3 V U d C Z 1 l B I i A v P j x F b n R y e S B U e X B l P S J G a W x s Q 2 9 s d W 1 u T m F t Z X M i I F Z h b H V l P S J z W y Z x d W 9 0 O 1 B y b 2 p l d G 8 g R 0 F F J n F 1 b 3 Q 7 L C Z x d W 9 0 O 0 N s a W V u d G U m c X V v d D s s J n F 1 b 3 Q 7 R G V z Y 3 J p w 6 f D o 2 8 m c X V v d D s s J n F 1 b 3 Q 7 R G F 0 Y S Z x d W 9 0 O y w m c X V v d D t I b 3 J h c y Z x d W 9 0 O y w m c X V v d D t D b 2 1 l b n T D o X J p b y Z x d W 9 0 O y w m c X V v d D t B d G l 2 a W R h Z G U g J n F 1 b 3 Q 7 L C Z x d W 9 0 O 1 R h c m V m Y S Z x d W 9 0 O y w m c X V v d D t O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U Y W J l b G F B b G l u Z S 9 B d X R v U m V t b 3 Z l Z E N v b H V t b n M x L n t Q c m 9 q Z X R v I E d B R S w w f S Z x d W 9 0 O y w m c X V v d D t T Z W N 0 a W 9 u M S 9 D b 2 5 z d W x 0 Y V R h Y m V s Y U F s a W 5 l L 0 F 1 d G 9 S Z W 1 v d m V k Q 2 9 s d W 1 u c z E u e 0 N s a W V u d G U s M X 0 m c X V v d D s s J n F 1 b 3 Q 7 U 2 V j d G l v b j E v Q 2 9 u c 3 V s d G F U Y W J l b G F B b G l u Z S 9 B d X R v U m V t b 3 Z l Z E N v b H V t b n M x L n t E Z X N j c m n D p 8 O j b y w y f S Z x d W 9 0 O y w m c X V v d D t T Z W N 0 a W 9 u M S 9 D b 2 5 z d W x 0 Y V R h Y m V s Y U F s a W 5 l L 0 F 1 d G 9 S Z W 1 v d m V k Q 2 9 s d W 1 u c z E u e 0 R h d G E s M 3 0 m c X V v d D s s J n F 1 b 3 Q 7 U 2 V j d G l v b j E v Q 2 9 u c 3 V s d G F U Y W J l b G F B b G l u Z S 9 B d X R v U m V t b 3 Z l Z E N v b H V t b n M x L n t I b 3 J h c y w 0 f S Z x d W 9 0 O y w m c X V v d D t T Z W N 0 a W 9 u M S 9 D b 2 5 z d W x 0 Y V R h Y m V s Y U F s a W 5 l L 0 F 1 d G 9 S Z W 1 v d m V k Q 2 9 s d W 1 u c z E u e 0 N v b W V u d M O h c m l v L D V 9 J n F 1 b 3 Q 7 L C Z x d W 9 0 O 1 N l Y 3 R p b 2 4 x L 0 N v b n N 1 b H R h V G F i Z W x h Q W x p b m U v Q X V 0 b 1 J l b W 9 2 Z W R D b 2 x 1 b W 5 z M S 5 7 Q X R p d m l k Y W R l I C w 2 f S Z x d W 9 0 O y w m c X V v d D t T Z W N 0 a W 9 u M S 9 D b 2 5 z d W x 0 Y V R h Y m V s Y U F s a W 5 l L 0 F 1 d G 9 S Z W 1 v d m V k Q 2 9 s d W 1 u c z E u e 1 R h c m V m Y S w 3 f S Z x d W 9 0 O y w m c X V v d D t T Z W N 0 a W 9 u M S 9 D b 2 5 z d W x 0 Y V R h Y m V s Y U F s a W 5 l L 0 F 1 d G 9 S Z W 1 v d m V k Q 2 9 s d W 1 u c z E u e 0 5 v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9 u c 3 V s d G F U Y W J l b G F B b G l u Z S 9 B d X R v U m V t b 3 Z l Z E N v b H V t b n M x L n t Q c m 9 q Z X R v I E d B R S w w f S Z x d W 9 0 O y w m c X V v d D t T Z W N 0 a W 9 u M S 9 D b 2 5 z d W x 0 Y V R h Y m V s Y U F s a W 5 l L 0 F 1 d G 9 S Z W 1 v d m V k Q 2 9 s d W 1 u c z E u e 0 N s a W V u d G U s M X 0 m c X V v d D s s J n F 1 b 3 Q 7 U 2 V j d G l v b j E v Q 2 9 u c 3 V s d G F U Y W J l b G F B b G l u Z S 9 B d X R v U m V t b 3 Z l Z E N v b H V t b n M x L n t E Z X N j c m n D p 8 O j b y w y f S Z x d W 9 0 O y w m c X V v d D t T Z W N 0 a W 9 u M S 9 D b 2 5 z d W x 0 Y V R h Y m V s Y U F s a W 5 l L 0 F 1 d G 9 S Z W 1 v d m V k Q 2 9 s d W 1 u c z E u e 0 R h d G E s M 3 0 m c X V v d D s s J n F 1 b 3 Q 7 U 2 V j d G l v b j E v Q 2 9 u c 3 V s d G F U Y W J l b G F B b G l u Z S 9 B d X R v U m V t b 3 Z l Z E N v b H V t b n M x L n t I b 3 J h c y w 0 f S Z x d W 9 0 O y w m c X V v d D t T Z W N 0 a W 9 u M S 9 D b 2 5 z d W x 0 Y V R h Y m V s Y U F s a W 5 l L 0 F 1 d G 9 S Z W 1 v d m V k Q 2 9 s d W 1 u c z E u e 0 N v b W V u d M O h c m l v L D V 9 J n F 1 b 3 Q 7 L C Z x d W 9 0 O 1 N l Y 3 R p b 2 4 x L 0 N v b n N 1 b H R h V G F i Z W x h Q W x p b m U v Q X V 0 b 1 J l b W 9 2 Z W R D b 2 x 1 b W 5 z M S 5 7 Q X R p d m l k Y W R l I C w 2 f S Z x d W 9 0 O y w m c X V v d D t T Z W N 0 a W 9 u M S 9 D b 2 5 z d W x 0 Y V R h Y m V s Y U F s a W 5 l L 0 F 1 d G 9 S Z W 1 v d m V k Q 2 9 s d W 1 u c z E u e 1 R h c m V m Y S w 3 f S Z x d W 9 0 O y w m c X V v d D t T Z W N 0 a W 9 u M S 9 D b 2 5 z d W x 0 Y V R h Y m V s Y U F s a W 5 l L 0 F 1 d G 9 S Z W 1 v d m V k Q 2 9 s d W 1 u c z E u e 0 5 v b W U s O H 0 m c X V v d D t d L C Z x d W 9 0 O 1 J l b G F 0 a W 9 u c 2 h p c E l u Z m 8 m c X V v d D s 6 W 1 1 9 I i A v P j x F b n R y e S B U e X B l P S J R d W V y e U l E I i B W Y W x 1 Z T 0 i c z I 4 M D l i Y z U 5 L T g z N T Y t N D h m Y i 0 5 N T d k L T J k Y m F i O W U 0 M D g 2 O S I g L z 4 8 L 1 N 0 Y W J s Z U V u d H J p Z X M + P C 9 J d G V t P j x J d G V t P j x J d G V t T G 9 j Y X R p b 2 4 + P E l 0 Z W 1 U e X B l P k Z v c m 1 1 b G E 8 L 0 l 0 Z W 1 U e X B l P j x J d G V t U G F 0 a D 5 T Z W N 0 a W 9 u M S 9 D b 2 5 z d W x 0 Y V R h Y m V s Y U F s a W 5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U Y W J l b G F B b G l u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R h Y m V s Y U R l Y m 9 y Y W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1 b H R h V G F i Z W x h R G V i b 3 J h a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V R h Y m V s Y U R l Y m 9 y Y W g v Q X V 0 b 1 J l b W 9 2 Z W R D b 2 x 1 b W 5 z M S 5 7 U H J v a m V 0 b y B H Q U U s M H 0 m c X V v d D s s J n F 1 b 3 Q 7 U 2 V j d G l v b j E v Q 2 9 u c 3 V s d G F U Y W J l b G F E Z W J v c m F o L 0 F 1 d G 9 S Z W 1 v d m V k Q 2 9 s d W 1 u c z E u e 0 N s a W V u d G U s M X 0 m c X V v d D s s J n F 1 b 3 Q 7 U 2 V j d G l v b j E v Q 2 9 u c 3 V s d G F U Y W J l b G F E Z W J v c m F o L 0 F 1 d G 9 S Z W 1 v d m V k Q 2 9 s d W 1 u c z E u e 0 R l c 2 N y a c O n w 6 N v L D J 9 J n F 1 b 3 Q 7 L C Z x d W 9 0 O 1 N l Y 3 R p b 2 4 x L 0 N v b n N 1 b H R h V G F i Z W x h R G V i b 3 J h a C 9 B d X R v U m V t b 3 Z l Z E N v b H V t b n M x L n t E Y X R h L D N 9 J n F 1 b 3 Q 7 L C Z x d W 9 0 O 1 N l Y 3 R p b 2 4 x L 0 N v b n N 1 b H R h V G F i Z W x h R G V i b 3 J h a C 9 B d X R v U m V t b 3 Z l Z E N v b H V t b n M x L n t I b 3 J h c y w 0 f S Z x d W 9 0 O y w m c X V v d D t T Z W N 0 a W 9 u M S 9 D b 2 5 z d W x 0 Y V R h Y m V s Y U R l Y m 9 y Y W g v Q X V 0 b 1 J l b W 9 2 Z W R D b 2 x 1 b W 5 z M S 5 7 Q 2 9 t Z W 5 0 w 6 F y a W 8 s N X 0 m c X V v d D s s J n F 1 b 3 Q 7 U 2 V j d G l v b j E v Q 2 9 u c 3 V s d G F U Y W J l b G F E Z W J v c m F o L 0 F 1 d G 9 S Z W 1 v d m V k Q 2 9 s d W 1 u c z E u e 0 F 0 a X Z p Z G F k Z S A s N n 0 m c X V v d D s s J n F 1 b 3 Q 7 U 2 V j d G l v b j E v Q 2 9 u c 3 V s d G F U Y W J l b G F E Z W J v c m F o L 0 F 1 d G 9 S Z W 1 v d m V k Q 2 9 s d W 1 u c z E u e 1 R h c m V m Y S w 3 f S Z x d W 9 0 O y w m c X V v d D t T Z W N 0 a W 9 u M S 9 D b 2 5 z d W x 0 Y V R h Y m V s Y U R l Y m 9 y Y W g v Q X V 0 b 1 J l b W 9 2 Z W R D b 2 x 1 b W 5 z M S 5 7 T m 9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2 5 z d W x 0 Y V R h Y m V s Y U R l Y m 9 y Y W g v Q X V 0 b 1 J l b W 9 2 Z W R D b 2 x 1 b W 5 z M S 5 7 U H J v a m V 0 b y B H Q U U s M H 0 m c X V v d D s s J n F 1 b 3 Q 7 U 2 V j d G l v b j E v Q 2 9 u c 3 V s d G F U Y W J l b G F E Z W J v c m F o L 0 F 1 d G 9 S Z W 1 v d m V k Q 2 9 s d W 1 u c z E u e 0 N s a W V u d G U s M X 0 m c X V v d D s s J n F 1 b 3 Q 7 U 2 V j d G l v b j E v Q 2 9 u c 3 V s d G F U Y W J l b G F E Z W J v c m F o L 0 F 1 d G 9 S Z W 1 v d m V k Q 2 9 s d W 1 u c z E u e 0 R l c 2 N y a c O n w 6 N v L D J 9 J n F 1 b 3 Q 7 L C Z x d W 9 0 O 1 N l Y 3 R p b 2 4 x L 0 N v b n N 1 b H R h V G F i Z W x h R G V i b 3 J h a C 9 B d X R v U m V t b 3 Z l Z E N v b H V t b n M x L n t E Y X R h L D N 9 J n F 1 b 3 Q 7 L C Z x d W 9 0 O 1 N l Y 3 R p b 2 4 x L 0 N v b n N 1 b H R h V G F i Z W x h R G V i b 3 J h a C 9 B d X R v U m V t b 3 Z l Z E N v b H V t b n M x L n t I b 3 J h c y w 0 f S Z x d W 9 0 O y w m c X V v d D t T Z W N 0 a W 9 u M S 9 D b 2 5 z d W x 0 Y V R h Y m V s Y U R l Y m 9 y Y W g v Q X V 0 b 1 J l b W 9 2 Z W R D b 2 x 1 b W 5 z M S 5 7 Q 2 9 t Z W 5 0 w 6 F y a W 8 s N X 0 m c X V v d D s s J n F 1 b 3 Q 7 U 2 V j d G l v b j E v Q 2 9 u c 3 V s d G F U Y W J l b G F E Z W J v c m F o L 0 F 1 d G 9 S Z W 1 v d m V k Q 2 9 s d W 1 u c z E u e 0 F 0 a X Z p Z G F k Z S A s N n 0 m c X V v d D s s J n F 1 b 3 Q 7 U 2 V j d G l v b j E v Q 2 9 u c 3 V s d G F U Y W J l b G F E Z W J v c m F o L 0 F 1 d G 9 S Z W 1 v d m V k Q 2 9 s d W 1 u c z E u e 1 R h c m V m Y S w 3 f S Z x d W 9 0 O y w m c X V v d D t T Z W N 0 a W 9 u M S 9 D b 2 5 z d W x 0 Y V R h Y m V s Y U R l Y m 9 y Y W g v Q X V 0 b 1 J l b W 9 2 Z W R D b 2 x 1 b W 5 z M S 5 7 T m 9 t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a m V 0 b y B H Q U U m c X V v d D s s J n F 1 b 3 Q 7 Q 2 x p Z W 5 0 Z S Z x d W 9 0 O y w m c X V v d D t E Z X N j c m n D p 8 O j b y Z x d W 9 0 O y w m c X V v d D t E Y X R h J n F 1 b 3 Q 7 L C Z x d W 9 0 O 0 h v c m F z J n F 1 b 3 Q 7 L C Z x d W 9 0 O 0 N v b W V u d M O h c m l v J n F 1 b 3 Q 7 L C Z x d W 9 0 O 0 F 0 a X Z p Z G F k Z S A m c X V v d D s s J n F 1 b 3 Q 7 V G F y Z W Z h J n F 1 b 3 Q 7 L C Z x d W 9 0 O 0 5 v b W U m c X V v d D t d I i A v P j x F b n R y e S B U e X B l P S J G a W x s Q 2 9 s d W 1 u V H l w Z X M i I F Z h b H V l P S J z Q m d Z R 0 J 3 V U F B Q U F B I i A v P j x F b n R y e S B U e X B l P S J G a W x s T G F z d F V w Z G F 0 Z W Q i I F Z h b H V l P S J k M j A y M i 0 w N S 0 w O V Q x M z o 0 M j o 0 N y 4 w N j I 5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F k Z G V k V G 9 E Y X R h T W 9 k Z W w i I F Z h b H V l P S J s M C I g L z 4 8 R W 5 0 c n k g V H l w Z T 0 i U X V l c n l J R C I g V m F s d W U 9 I n M z N z Z j Y m Y 4 O S 1 i M W Z l L T Q w Y m Y t Y m N i O C 0 5 M j Q 1 N j F l O D k x M z c i I C 8 + P C 9 T d G F i b G V F b n R y a W V z P j w v S X R l b T 4 8 S X R l b T 4 8 S X R l b U x v Y 2 F 0 a W 9 u P j x J d G V t V H l w Z T 5 G b 3 J t d W x h P C 9 J d G V t V H l w Z T 4 8 S X R l b V B h d G g + U 2 V j d G l v b j E v Q 2 9 u c 3 V s d G F U Y W J l b G F E Z W J v c m F o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U Y W J l b G F E Z W J v c m F o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Q W x p b m U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Q n J 1 b m 8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R G V i b 3 J h a C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k Y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1 Z G F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1 Z G F v L 0 F 1 d G 9 S Z W 1 v d m V k Q 2 9 s d W 1 u c z E u e 1 B y b 2 p l d G 8 g R 0 F F L D B 9 J n F 1 b 3 Q 7 L C Z x d W 9 0 O 1 N l Y 3 R p b 2 4 x L 1 R 1 Z G F v L 0 F 1 d G 9 S Z W 1 v d m V k Q 2 9 s d W 1 u c z E u e 0 N s a W V u d G U s M X 0 m c X V v d D s s J n F 1 b 3 Q 7 U 2 V j d G l v b j E v V H V k Y W 8 v Q X V 0 b 1 J l b W 9 2 Z W R D b 2 x 1 b W 5 z M S 5 7 R G V z Y 3 J p w 6 f D o 2 8 s M n 0 m c X V v d D s s J n F 1 b 3 Q 7 U 2 V j d G l v b j E v V H V k Y W 8 v Q X V 0 b 1 J l b W 9 2 Z W R D b 2 x 1 b W 5 z M S 5 7 R G F 0 Y S w z f S Z x d W 9 0 O y w m c X V v d D t T Z W N 0 a W 9 u M S 9 U d W R h b y 9 B d X R v U m V t b 3 Z l Z E N v b H V t b n M x L n t I b 3 J h c y w 0 f S Z x d W 9 0 O y w m c X V v d D t T Z W N 0 a W 9 u M S 9 U d W R h b y 9 B d X R v U m V t b 3 Z l Z E N v b H V t b n M x L n t D b 2 1 l b n T D o X J p b y w 1 f S Z x d W 9 0 O y w m c X V v d D t T Z W N 0 a W 9 u M S 9 U d W R h b y 9 B d X R v U m V t b 3 Z l Z E N v b H V t b n M x L n t B d G l 2 a W R h Z G U g L D Z 9 J n F 1 b 3 Q 7 L C Z x d W 9 0 O 1 N l Y 3 R p b 2 4 x L 1 R 1 Z G F v L 0 F 1 d G 9 S Z W 1 v d m V k Q 2 9 s d W 1 u c z E u e 1 R h c m V m Y S w 3 f S Z x d W 9 0 O y w m c X V v d D t T Z W N 0 a W 9 u M S 9 U d W R h b y 9 B d X R v U m V t b 3 Z l Z E N v b H V t b n M x L n t O b 2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1 Z G F v L 0 F 1 d G 9 S Z W 1 v d m V k Q 2 9 s d W 1 u c z E u e 1 B y b 2 p l d G 8 g R 0 F F L D B 9 J n F 1 b 3 Q 7 L C Z x d W 9 0 O 1 N l Y 3 R p b 2 4 x L 1 R 1 Z G F v L 0 F 1 d G 9 S Z W 1 v d m V k Q 2 9 s d W 1 u c z E u e 0 N s a W V u d G U s M X 0 m c X V v d D s s J n F 1 b 3 Q 7 U 2 V j d G l v b j E v V H V k Y W 8 v Q X V 0 b 1 J l b W 9 2 Z W R D b 2 x 1 b W 5 z M S 5 7 R G V z Y 3 J p w 6 f D o 2 8 s M n 0 m c X V v d D s s J n F 1 b 3 Q 7 U 2 V j d G l v b j E v V H V k Y W 8 v Q X V 0 b 1 J l b W 9 2 Z W R D b 2 x 1 b W 5 z M S 5 7 R G F 0 Y S w z f S Z x d W 9 0 O y w m c X V v d D t T Z W N 0 a W 9 u M S 9 U d W R h b y 9 B d X R v U m V t b 3 Z l Z E N v b H V t b n M x L n t I b 3 J h c y w 0 f S Z x d W 9 0 O y w m c X V v d D t T Z W N 0 a W 9 u M S 9 U d W R h b y 9 B d X R v U m V t b 3 Z l Z E N v b H V t b n M x L n t D b 2 1 l b n T D o X J p b y w 1 f S Z x d W 9 0 O y w m c X V v d D t T Z W N 0 a W 9 u M S 9 U d W R h b y 9 B d X R v U m V t b 3 Z l Z E N v b H V t b n M x L n t B d G l 2 a W R h Z G U g L D Z 9 J n F 1 b 3 Q 7 L C Z x d W 9 0 O 1 N l Y 3 R p b 2 4 x L 1 R 1 Z G F v L 0 F 1 d G 9 S Z W 1 v d m V k Q 2 9 s d W 1 u c z E u e 1 R h c m V m Y S w 3 f S Z x d W 9 0 O y w m c X V v d D t T Z W N 0 a W 9 u M S 9 U d W R h b y 9 B d X R v U m V t b 3 Z l Z E N v b H V t b n M x L n t O b 2 1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q Z X R v I E d B R S Z x d W 9 0 O y w m c X V v d D t D b G l l b n R l J n F 1 b 3 Q 7 L C Z x d W 9 0 O 0 R l c 2 N y a c O n w 6 N v J n F 1 b 3 Q 7 L C Z x d W 9 0 O 0 R h d G E m c X V v d D s s J n F 1 b 3 Q 7 S G 9 y Y X M m c X V v d D s s J n F 1 b 3 Q 7 Q 2 9 t Z W 5 0 w 6 F y a W 8 m c X V v d D s s J n F 1 b 3 Q 7 Q X R p d m l k Y W R l I C Z x d W 9 0 O y w m c X V v d D t U Y X J l Z m E m c X V v d D s s J n F 1 b 3 Q 7 T m 9 t Z S Z x d W 9 0 O 1 0 i I C 8 + P E V u d H J 5 I F R 5 c G U 9 I k Z p b G x D b 2 x 1 b W 5 U e X B l c y I g V m F s d W U 9 I n N C Z 1 l H Q n d V Q U F B Q U E i I C 8 + P E V u d H J 5 I F R 5 c G U 9 I k Z p b G x M Y X N 0 V X B k Y X R l Z C I g V m F s d W U 9 I m Q y M D I y L T A 1 L T A 5 V D E 1 O j M 0 O j Q 3 L j Y y M T U 1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z g x Y z h k M m Q 2 L T k y N z E t N D F l Z i 0 5 M D d j L T N l Z T V m M T J k Z T k x Z C I g L z 4 8 L 1 N 0 Y W J s Z U V u d H J p Z X M + P C 9 J d G V t P j x J d G V t P j x J d G V t T G 9 j Y X R p b 2 4 + P E l 0 Z W 1 U e X B l P k Z v c m 1 1 b G E 8 L 0 l 0 Z W 1 U e X B l P j x J d G V t U G F 0 a D 5 T Z W N 0 a W 9 u M S 9 U d W R h b y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1 u S c C 2 I 9 T J h g r R 6 k w F H 9 A A A A A A I A A A A A A B B m A A A A A Q A A I A A A A L t G Y + b J v p J 5 4 P x G C C E x D P 8 + K + k l j B m M P z o l r 0 R P S Z / x A A A A A A 6 A A A A A A g A A I A A A A M H 8 e 8 a U g / 6 / X G K n q B E I u Q + y 2 v 3 Q w C 9 I g y M / + E U r V g E 0 U A A A A P 7 + b 9 w e u 2 K / n Q 6 x 5 9 B 5 m k 9 p / e A k C A q B 0 W E f M a b O w 3 6 3 / M + f d + K M 6 8 Z 4 B 9 K 8 5 I J W x t E 4 l E d w z V 4 4 I M S L G m u U l a h c C F X 2 U A H M B L l v J B 5 G Y T F 6 Q A A A A A j b y h 9 8 p F O b F 3 x O J W o F t / D T s K x s q S N u v 9 U K e g + 3 g i 5 9 b O d 9 + f u s l 8 W T W h u f z 5 O M l 2 y l K l d D W z 3 n g l G O e T i N L H A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792C2E84788419D3AA63B75FED873" ma:contentTypeVersion="15" ma:contentTypeDescription="Create a new document." ma:contentTypeScope="" ma:versionID="2b094f31698d22a8d6b34acedf1875e2">
  <xsd:schema xmlns:xsd="http://www.w3.org/2001/XMLSchema" xmlns:xs="http://www.w3.org/2001/XMLSchema" xmlns:p="http://schemas.microsoft.com/office/2006/metadata/properties" xmlns:ns2="44fa539a-1320-4a6f-ac26-3f35496a22d1" xmlns:ns3="e266967f-f872-465e-973d-dd7f5252549b" targetNamespace="http://schemas.microsoft.com/office/2006/metadata/properties" ma:root="true" ma:fieldsID="d969ab51708f82a3c3a7b861d39ad321" ns2:_="" ns3:_="">
    <xsd:import namespace="44fa539a-1320-4a6f-ac26-3f35496a22d1"/>
    <xsd:import namespace="e266967f-f872-465e-973d-dd7f525254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a539a-1320-4a6f-ac26-3f35496a22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abc21da-dfb5-42b9-959a-b49a005e6c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6967f-f872-465e-973d-dd7f5252549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f7908aa-1765-4011-9642-59b3b6d7ef30}" ma:internalName="TaxCatchAll" ma:showField="CatchAllData" ma:web="e266967f-f872-465e-973d-dd7f525254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fa539a-1320-4a6f-ac26-3f35496a22d1">
      <Terms xmlns="http://schemas.microsoft.com/office/infopath/2007/PartnerControls"/>
    </lcf76f155ced4ddcb4097134ff3c332f>
    <TaxCatchAll xmlns="e266967f-f872-465e-973d-dd7f5252549b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4E0E56-C82F-4782-88A0-E5A267D9625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8E2BEB8-C927-448A-852F-3E2784E88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fa539a-1320-4a6f-ac26-3f35496a22d1"/>
    <ds:schemaRef ds:uri="e266967f-f872-465e-973d-dd7f525254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56C533-35DC-4D93-BA91-1B372E440084}">
  <ds:schemaRefs>
    <ds:schemaRef ds:uri="http://schemas.microsoft.com/office/2006/metadata/properties"/>
    <ds:schemaRef ds:uri="44fa539a-1320-4a6f-ac26-3f35496a22d1"/>
    <ds:schemaRef ds:uri="http://purl.org/dc/dcmitype/"/>
    <ds:schemaRef ds:uri="e266967f-f872-465e-973d-dd7f5252549b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3BD48826-2703-477C-B775-BACCFACAD7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Dashboard</vt:lpstr>
      <vt:lpstr>ConsultaTabelaDeborah</vt:lpstr>
      <vt:lpstr>ConsultaTabelaBruno</vt:lpstr>
      <vt:lpstr>Aline</vt:lpstr>
      <vt:lpstr>Bruno</vt:lpstr>
      <vt:lpstr>Deborah</vt:lpstr>
      <vt:lpstr>Flavio</vt:lpstr>
      <vt:lpstr>Monica</vt:lpstr>
      <vt:lpstr>config</vt:lpstr>
      <vt:lpstr>Fechamento</vt:lpstr>
      <vt:lpstr>Tudao</vt:lpstr>
      <vt:lpstr>Dash_Hs_x_Proj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EDS</dc:creator>
  <cp:keywords/>
  <dc:description/>
  <cp:lastModifiedBy>EDS</cp:lastModifiedBy>
  <cp:revision/>
  <dcterms:created xsi:type="dcterms:W3CDTF">2022-04-01T20:15:02Z</dcterms:created>
  <dcterms:modified xsi:type="dcterms:W3CDTF">2022-07-04T17:31:13Z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0x010100D83792C2E84788419D3AA63B75FED873</vt:lpwstr>
  </property>
  <property fmtid="{D5CDD505-2E9C-101B-9397-08002B2CF9AE}" pid="3" name="MediaServiceImageTags">
    <vt:lpwstr/>
  </property>
</Properties>
</file>