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_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<sst xmlns="http://schemas.openxmlformats.org/spreadsheetml/2006/main" count="26" uniqueCount="21">
  <si>
    <t xml:space="preserve">Simple model for App adoption</t>
  </si>
  <si>
    <t xml:space="preserve"> - User base grows at &lt;growth_rate&gt; for six months, then declines at &lt;Shrink_rate&gt;.
 - Revenue may be collected by onetime license, monthly fee, or a combination of both.
 - Server operation is the only cost considered in this model
 - All scenarios start with 10K users</t>
  </si>
  <si>
    <t xml:space="preserve">Users</t>
  </si>
  <si>
    <t xml:space="preserve">Revenue</t>
  </si>
  <si>
    <t xml:space="preserve">Costs</t>
  </si>
  <si>
    <t xml:space="preserve">Growth rate</t>
  </si>
  <si>
    <t xml:space="preserve">One time</t>
  </si>
  <si>
    <t xml:space="preserve">Users/server</t>
  </si>
  <si>
    <t xml:space="preserve">Shrink rate</t>
  </si>
  <si>
    <t xml:space="preserve">Monthly</t>
  </si>
  <si>
    <t xml:space="preserve">Cost/server</t>
  </si>
  <si>
    <t xml:space="preserve">User Growth</t>
  </si>
  <si>
    <t xml:space="preserve">Cash Flow</t>
  </si>
  <si>
    <t xml:space="preserve">Month</t>
  </si>
  <si>
    <t xml:space="preserve">New Users</t>
  </si>
  <si>
    <t xml:space="preserve">License</t>
  </si>
  <si>
    <t xml:space="preserve">Sub</t>
  </si>
  <si>
    <t xml:space="preserve">Total</t>
  </si>
  <si>
    <t xml:space="preserve">Salaries</t>
  </si>
  <si>
    <t xml:space="preserve">Servers</t>
  </si>
  <si>
    <t xml:space="preserve">Cumulative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</si>
</sst>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Model_A!$B$10:$B$10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Model_A!$B$11:$B$34</c:f>
              <c:numCache>
                <c:formatCode>General</c:formatCode>
                <c:ptCount val="2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480000</c:v>
                </c:pt>
                <c:pt idx="8">
                  <c:v>360000</c:v>
                </c:pt>
                <c:pt idx="9">
                  <c:v>270000</c:v>
                </c:pt>
                <c:pt idx="10">
                  <c:v>202500</c:v>
                </c:pt>
                <c:pt idx="11">
                  <c:v>151875</c:v>
                </c:pt>
                <c:pt idx="12">
                  <c:v>113906.25</c:v>
                </c:pt>
                <c:pt idx="13">
                  <c:v>85429.6875</c:v>
                </c:pt>
                <c:pt idx="14">
                  <c:v>64072.265625</c:v>
                </c:pt>
                <c:pt idx="15">
                  <c:v>48054.19921875</c:v>
                </c:pt>
                <c:pt idx="16">
                  <c:v>36040.6494140625</c:v>
                </c:pt>
                <c:pt idx="17">
                  <c:v>27030.4870605469</c:v>
                </c:pt>
                <c:pt idx="18">
                  <c:v>20272.8652954102</c:v>
                </c:pt>
                <c:pt idx="19">
                  <c:v>15204.6489715576</c:v>
                </c:pt>
                <c:pt idx="20">
                  <c:v>11403.4867286682</c:v>
                </c:pt>
                <c:pt idx="21">
                  <c:v>8552.61504650116</c:v>
                </c:pt>
                <c:pt idx="22">
                  <c:v>6414.46128487587</c:v>
                </c:pt>
                <c:pt idx="23">
                  <c:v>4810.8459636569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Model_A!$A$1:$A$1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Model_A!$G$11:$G$34</c:f>
              <c:numCache>
                <c:formatCode>General</c:formatCode>
                <c:ptCount val="24"/>
                <c:pt idx="0">
                  <c:v>10200</c:v>
                </c:pt>
                <c:pt idx="1">
                  <c:v>20400</c:v>
                </c:pt>
                <c:pt idx="2">
                  <c:v>40800</c:v>
                </c:pt>
                <c:pt idx="3">
                  <c:v>81600</c:v>
                </c:pt>
                <c:pt idx="4">
                  <c:v>163200</c:v>
                </c:pt>
                <c:pt idx="5">
                  <c:v>326400</c:v>
                </c:pt>
                <c:pt idx="6">
                  <c:v>12800</c:v>
                </c:pt>
                <c:pt idx="7">
                  <c:v>9600</c:v>
                </c:pt>
                <c:pt idx="8">
                  <c:v>7200</c:v>
                </c:pt>
                <c:pt idx="9">
                  <c:v>5400</c:v>
                </c:pt>
                <c:pt idx="10">
                  <c:v>4050</c:v>
                </c:pt>
                <c:pt idx="11">
                  <c:v>3037.5</c:v>
                </c:pt>
                <c:pt idx="12">
                  <c:v>2278.125</c:v>
                </c:pt>
                <c:pt idx="13">
                  <c:v>1708.59375</c:v>
                </c:pt>
                <c:pt idx="14">
                  <c:v>1281.4453125</c:v>
                </c:pt>
                <c:pt idx="15">
                  <c:v>961.083984375</c:v>
                </c:pt>
                <c:pt idx="16">
                  <c:v>720.81298828125</c:v>
                </c:pt>
                <c:pt idx="17">
                  <c:v>540.609741210938</c:v>
                </c:pt>
                <c:pt idx="18">
                  <c:v>405.457305908203</c:v>
                </c:pt>
                <c:pt idx="19">
                  <c:v>304.092979431152</c:v>
                </c:pt>
                <c:pt idx="20">
                  <c:v>228.069734573364</c:v>
                </c:pt>
                <c:pt idx="21">
                  <c:v>171.052300930023</c:v>
                </c:pt>
                <c:pt idx="22">
                  <c:v>128.289225697517</c:v>
                </c:pt>
                <c:pt idx="23">
                  <c:v>96.216919273138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Model_A!$A$1:$A$1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Model_A!$K$11:$K$34</c:f>
              <c:numCache>
                <c:formatCode>General</c:formatCode>
                <c:ptCount val="2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24000</c:v>
                </c:pt>
                <c:pt idx="8">
                  <c:v>18000</c:v>
                </c:pt>
                <c:pt idx="9">
                  <c:v>13500</c:v>
                </c:pt>
                <c:pt idx="10">
                  <c:v>10125</c:v>
                </c:pt>
                <c:pt idx="11">
                  <c:v>7593.75</c:v>
                </c:pt>
                <c:pt idx="12">
                  <c:v>5695.3125</c:v>
                </c:pt>
                <c:pt idx="13">
                  <c:v>4271.484375</c:v>
                </c:pt>
                <c:pt idx="14">
                  <c:v>3203.61328125</c:v>
                </c:pt>
                <c:pt idx="15">
                  <c:v>2402.7099609375</c:v>
                </c:pt>
                <c:pt idx="16">
                  <c:v>1802.03247070313</c:v>
                </c:pt>
                <c:pt idx="17">
                  <c:v>1351.52435302734</c:v>
                </c:pt>
                <c:pt idx="18">
                  <c:v>1013.64326477051</c:v>
                </c:pt>
                <c:pt idx="19">
                  <c:v>760.232448577881</c:v>
                </c:pt>
                <c:pt idx="20">
                  <c:v>570.174336433411</c:v>
                </c:pt>
                <c:pt idx="21">
                  <c:v>427.630752325058</c:v>
                </c:pt>
                <c:pt idx="22">
                  <c:v>320.723064243793</c:v>
                </c:pt>
                <c:pt idx="23">
                  <c:v>240.542298182845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184460"/>
        <c:axId val="37475207"/>
      </c:lineChart>
      <c:catAx>
        <c:axId val="711844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475207"/>
        <c:crosses val="autoZero"/>
        <c:auto val="1"/>
        <c:lblAlgn val="ctr"/>
        <c:lblOffset val="100"/>
        <c:noMultiLvlLbl val="0"/>
      </c:catAx>
      <c:valAx>
        <c:axId val="374752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1844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560160</xdr:colOff>
      <xdr:row>7</xdr:row>
      <xdr:rowOff>34560</xdr:rowOff>
    </xdr:from>
    <xdr:to>
      <xdr:col>21</xdr:col>
      <xdr:colOff>623520</xdr:colOff>
      <xdr:row>27</xdr:row>
      <xdr:rowOff>24480</xdr:rowOff>
    </xdr:to>
    <xdr:graphicFrame>
      <xdr:nvGraphicFramePr>
        <xdr:cNvPr id="0" name=""/>
        <xdr:cNvGraphicFramePr/>
      </xdr:nvGraphicFramePr>
      <xdr:xfrm>
        <a:off x="9125640" y="1596960"/>
        <a:ext cx="57528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19"/>
    <col collapsed="false" customWidth="true" hidden="false" outlineLevel="0" max="2" min="2" style="1" width="10.41"/>
    <col collapsed="false" customWidth="true" hidden="false" outlineLevel="0" max="3" min="3" style="1" width="9.59"/>
    <col collapsed="false" customWidth="true" hidden="false" outlineLevel="0" max="4" min="4" style="1" width="4.02"/>
    <col collapsed="false" customWidth="true" hidden="false" outlineLevel="0" max="5" min="5" style="1" width="9.32"/>
    <col collapsed="false" customWidth="true" hidden="false" outlineLevel="0" max="6" min="6" style="1" width="7.79"/>
    <col collapsed="false" customWidth="true" hidden="false" outlineLevel="0" max="7" min="7" style="1" width="8.89"/>
    <col collapsed="false" customWidth="true" hidden="false" outlineLevel="0" max="8" min="8" style="1" width="5.28"/>
    <col collapsed="false" customWidth="false" hidden="false" outlineLevel="0" max="9" min="9" style="1" width="11.52"/>
    <col collapsed="false" customWidth="true" hidden="false" outlineLevel="0" max="10" min="10" style="1" width="8.75"/>
    <col collapsed="false" customWidth="true" hidden="false" outlineLevel="0" max="11" min="11" style="1" width="9.32"/>
    <col collapsed="false" customWidth="true" hidden="false" outlineLevel="0" max="12" min="12" style="1" width="5.28"/>
    <col collapsed="false" customWidth="false" hidden="false" outlineLevel="0" max="1024" min="13" style="1" width="11.52"/>
  </cols>
  <sheetData>
    <row r="1" customFormat="false" ht="12.8" hidden="false" customHeight="false" outlineLevel="0" collapsed="false">
      <c r="B1" s="2"/>
      <c r="G1" s="0"/>
      <c r="H1" s="0"/>
    </row>
    <row r="2" customFormat="false" ht="12.8" hidden="false" customHeight="false" outlineLevel="0" collapsed="false">
      <c r="A2" s="3" t="s">
        <v>0</v>
      </c>
      <c r="B2" s="4"/>
      <c r="C2" s="3"/>
      <c r="G2" s="0"/>
      <c r="H2" s="0"/>
    </row>
    <row r="3" customFormat="false" ht="46.25" hidden="false" customHeight="true" outlineLevel="0" collapsed="false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2.8" hidden="false" customHeight="false" outlineLevel="0" collapsed="false">
      <c r="B4" s="2"/>
      <c r="G4" s="0"/>
      <c r="H4" s="0"/>
    </row>
    <row r="5" customFormat="false" ht="12.8" hidden="false" customHeight="false" outlineLevel="0" collapsed="false">
      <c r="A5" s="0"/>
      <c r="B5" s="3" t="s">
        <v>2</v>
      </c>
      <c r="C5" s="2"/>
      <c r="E5" s="3" t="s">
        <v>3</v>
      </c>
      <c r="G5" s="0"/>
      <c r="H5" s="0"/>
      <c r="I5" s="3" t="s">
        <v>4</v>
      </c>
    </row>
    <row r="6" customFormat="false" ht="12.8" hidden="false" customHeight="false" outlineLevel="0" collapsed="false">
      <c r="A6" s="0"/>
      <c r="B6" s="6" t="s">
        <v>5</v>
      </c>
      <c r="C6" s="7" t="n">
        <v>1</v>
      </c>
      <c r="E6" s="6" t="s">
        <v>6</v>
      </c>
      <c r="F6" s="8" t="n">
        <v>1</v>
      </c>
      <c r="G6" s="0"/>
      <c r="H6" s="0"/>
      <c r="I6" s="6" t="s">
        <v>7</v>
      </c>
      <c r="J6" s="6" t="n">
        <v>200</v>
      </c>
    </row>
    <row r="7" customFormat="false" ht="12.8" hidden="false" customHeight="false" outlineLevel="0" collapsed="false">
      <c r="A7" s="0"/>
      <c r="B7" s="6" t="s">
        <v>8</v>
      </c>
      <c r="C7" s="7" t="n">
        <v>0.25</v>
      </c>
      <c r="E7" s="6" t="s">
        <v>9</v>
      </c>
      <c r="F7" s="8" t="n">
        <v>0.02</v>
      </c>
      <c r="G7" s="0"/>
      <c r="H7" s="0"/>
      <c r="I7" s="6" t="s">
        <v>10</v>
      </c>
      <c r="J7" s="8" t="n">
        <v>10</v>
      </c>
    </row>
    <row r="8" customFormat="false" ht="12.8" hidden="false" customHeight="false" outlineLevel="0" collapsed="false">
      <c r="A8" s="0"/>
      <c r="B8" s="0"/>
      <c r="C8" s="0"/>
      <c r="E8" s="0"/>
    </row>
    <row r="9" customFormat="false" ht="12.8" hidden="false" customHeight="false" outlineLevel="0" collapsed="false">
      <c r="A9" s="0"/>
      <c r="B9" s="9" t="s">
        <v>11</v>
      </c>
      <c r="C9" s="10"/>
      <c r="E9" s="9" t="s">
        <v>3</v>
      </c>
      <c r="F9" s="10"/>
      <c r="G9" s="10"/>
      <c r="I9" s="9" t="s">
        <v>4</v>
      </c>
      <c r="J9" s="10"/>
      <c r="K9" s="10"/>
      <c r="M9" s="9" t="s">
        <v>12</v>
      </c>
      <c r="N9" s="9"/>
    </row>
    <row r="10" customFormat="false" ht="12.8" hidden="false" customHeight="false" outlineLevel="0" collapsed="false">
      <c r="A10" s="3" t="s">
        <v>13</v>
      </c>
      <c r="B10" s="11" t="s">
        <v>2</v>
      </c>
      <c r="C10" s="11" t="s">
        <v>14</v>
      </c>
      <c r="D10" s="12"/>
      <c r="E10" s="11" t="s">
        <v>15</v>
      </c>
      <c r="F10" s="11" t="s">
        <v>16</v>
      </c>
      <c r="G10" s="11" t="s">
        <v>17</v>
      </c>
      <c r="I10" s="3" t="s">
        <v>18</v>
      </c>
      <c r="J10" s="3" t="s">
        <v>19</v>
      </c>
      <c r="K10" s="3" t="s">
        <v>17</v>
      </c>
      <c r="M10" s="3" t="s">
        <v>9</v>
      </c>
      <c r="N10" s="3" t="s">
        <v>20</v>
      </c>
    </row>
    <row r="11" customFormat="false" ht="12.8" hidden="false" customHeight="false" outlineLevel="0" collapsed="false">
      <c r="A11" s="1" t="n">
        <v>1</v>
      </c>
      <c r="B11" s="1" t="n">
        <v>10000</v>
      </c>
      <c r="C11" s="1" t="n">
        <f aca="false">B11*$C$6</f>
        <v>10000</v>
      </c>
      <c r="E11" s="1" t="n">
        <f aca="false">C11*$F$6</f>
        <v>10000</v>
      </c>
      <c r="F11" s="1" t="n">
        <f aca="false">B11*$F$7</f>
        <v>200</v>
      </c>
      <c r="G11" s="1" t="n">
        <f aca="false">F11+E11</f>
        <v>10200</v>
      </c>
      <c r="I11" s="0" t="n">
        <v>0</v>
      </c>
      <c r="J11" s="1" t="n">
        <f aca="false">B11/$J$6*$J$7</f>
        <v>500</v>
      </c>
      <c r="K11" s="1" t="n">
        <f aca="false">J11+I11</f>
        <v>500</v>
      </c>
      <c r="M11" s="1" t="n">
        <f aca="false">G11-K11</f>
        <v>9700</v>
      </c>
      <c r="N11" s="1" t="n">
        <f aca="false">M11</f>
        <v>9700</v>
      </c>
    </row>
    <row r="12" customFormat="false" ht="12.8" hidden="false" customHeight="false" outlineLevel="0" collapsed="false">
      <c r="A12" s="1" t="n">
        <f aca="false">A11+1</f>
        <v>2</v>
      </c>
      <c r="B12" s="1" t="n">
        <f aca="false">B11+C11</f>
        <v>20000</v>
      </c>
      <c r="C12" s="1" t="n">
        <f aca="false">B12*$C$6</f>
        <v>20000</v>
      </c>
      <c r="E12" s="1" t="n">
        <f aca="false">C12*$F$6</f>
        <v>20000</v>
      </c>
      <c r="F12" s="1" t="n">
        <f aca="false">B12*$F$7</f>
        <v>400</v>
      </c>
      <c r="G12" s="1" t="n">
        <f aca="false">F12+E12</f>
        <v>20400</v>
      </c>
      <c r="I12" s="0" t="n">
        <v>0</v>
      </c>
      <c r="J12" s="1" t="n">
        <f aca="false">B12/$J$6*$J$7</f>
        <v>1000</v>
      </c>
      <c r="K12" s="1" t="n">
        <f aca="false">J12+I12</f>
        <v>1000</v>
      </c>
      <c r="M12" s="1" t="n">
        <f aca="false">G12-K12</f>
        <v>19400</v>
      </c>
      <c r="N12" s="1" t="n">
        <f aca="false">N11+M12</f>
        <v>29100</v>
      </c>
    </row>
    <row r="13" customFormat="false" ht="12.8" hidden="false" customHeight="false" outlineLevel="0" collapsed="false">
      <c r="A13" s="1" t="n">
        <f aca="false">A12+1</f>
        <v>3</v>
      </c>
      <c r="B13" s="1" t="n">
        <f aca="false">B12+C12</f>
        <v>40000</v>
      </c>
      <c r="C13" s="1" t="n">
        <f aca="false">B13*$C$6</f>
        <v>40000</v>
      </c>
      <c r="E13" s="1" t="n">
        <f aca="false">C13*$F$6</f>
        <v>40000</v>
      </c>
      <c r="F13" s="1" t="n">
        <f aca="false">B13*$F$7</f>
        <v>800</v>
      </c>
      <c r="G13" s="1" t="n">
        <f aca="false">F13+E13</f>
        <v>40800</v>
      </c>
      <c r="I13" s="0" t="n">
        <v>0</v>
      </c>
      <c r="J13" s="1" t="n">
        <f aca="false">B13/$J$6*$J$7</f>
        <v>2000</v>
      </c>
      <c r="K13" s="1" t="n">
        <f aca="false">J13+I13</f>
        <v>2000</v>
      </c>
      <c r="M13" s="1" t="n">
        <f aca="false">G13-K13</f>
        <v>38800</v>
      </c>
      <c r="N13" s="1" t="n">
        <f aca="false">N12+M13</f>
        <v>67900</v>
      </c>
    </row>
    <row r="14" customFormat="false" ht="12.8" hidden="false" customHeight="false" outlineLevel="0" collapsed="false">
      <c r="A14" s="1" t="n">
        <f aca="false">A13+1</f>
        <v>4</v>
      </c>
      <c r="B14" s="1" t="n">
        <f aca="false">B13+C13</f>
        <v>80000</v>
      </c>
      <c r="C14" s="1" t="n">
        <f aca="false">B14*$C$6</f>
        <v>80000</v>
      </c>
      <c r="E14" s="1" t="n">
        <f aca="false">C14*$F$6</f>
        <v>80000</v>
      </c>
      <c r="F14" s="1" t="n">
        <f aca="false">B14*$F$7</f>
        <v>1600</v>
      </c>
      <c r="G14" s="1" t="n">
        <f aca="false">F14+E14</f>
        <v>81600</v>
      </c>
      <c r="I14" s="0" t="n">
        <v>0</v>
      </c>
      <c r="J14" s="1" t="n">
        <f aca="false">B14/$J$6*$J$7</f>
        <v>4000</v>
      </c>
      <c r="K14" s="1" t="n">
        <f aca="false">J14+I14</f>
        <v>4000</v>
      </c>
      <c r="M14" s="1" t="n">
        <f aca="false">G14-K14</f>
        <v>77600</v>
      </c>
      <c r="N14" s="1" t="n">
        <f aca="false">N13+M14</f>
        <v>145500</v>
      </c>
    </row>
    <row r="15" customFormat="false" ht="12.8" hidden="false" customHeight="false" outlineLevel="0" collapsed="false">
      <c r="A15" s="1" t="n">
        <f aca="false">A14+1</f>
        <v>5</v>
      </c>
      <c r="B15" s="1" t="n">
        <f aca="false">B14+C14</f>
        <v>160000</v>
      </c>
      <c r="C15" s="1" t="n">
        <f aca="false">B15*$C$6</f>
        <v>160000</v>
      </c>
      <c r="E15" s="1" t="n">
        <f aca="false">C15*$F$6</f>
        <v>160000</v>
      </c>
      <c r="F15" s="1" t="n">
        <f aca="false">B15*$F$7</f>
        <v>3200</v>
      </c>
      <c r="G15" s="1" t="n">
        <f aca="false">F15+E15</f>
        <v>163200</v>
      </c>
      <c r="I15" s="0" t="n">
        <v>0</v>
      </c>
      <c r="J15" s="1" t="n">
        <f aca="false">B15/$J$6*$J$7</f>
        <v>8000</v>
      </c>
      <c r="K15" s="1" t="n">
        <f aca="false">J15+I15</f>
        <v>8000</v>
      </c>
      <c r="M15" s="1" t="n">
        <f aca="false">G15-K15</f>
        <v>155200</v>
      </c>
      <c r="N15" s="1" t="n">
        <f aca="false">N14+M15</f>
        <v>300700</v>
      </c>
    </row>
    <row r="16" customFormat="false" ht="12.8" hidden="false" customHeight="false" outlineLevel="0" collapsed="false">
      <c r="A16" s="1" t="n">
        <f aca="false">A15+1</f>
        <v>6</v>
      </c>
      <c r="B16" s="1" t="n">
        <f aca="false">B15+C15</f>
        <v>320000</v>
      </c>
      <c r="C16" s="1" t="n">
        <f aca="false">B16*$C$6</f>
        <v>320000</v>
      </c>
      <c r="E16" s="1" t="n">
        <f aca="false">C16*$F$6</f>
        <v>320000</v>
      </c>
      <c r="F16" s="1" t="n">
        <f aca="false">B16*$F$7</f>
        <v>6400</v>
      </c>
      <c r="G16" s="1" t="n">
        <f aca="false">F16+E16</f>
        <v>326400</v>
      </c>
      <c r="I16" s="0" t="n">
        <v>0</v>
      </c>
      <c r="J16" s="1" t="n">
        <f aca="false">B16/$J$6*$J$7</f>
        <v>16000</v>
      </c>
      <c r="K16" s="1" t="n">
        <f aca="false">J16+I16</f>
        <v>16000</v>
      </c>
      <c r="M16" s="1" t="n">
        <f aca="false">G16-K16</f>
        <v>310400</v>
      </c>
      <c r="N16" s="1" t="n">
        <f aca="false">N15+M16</f>
        <v>611100</v>
      </c>
    </row>
    <row r="17" customFormat="false" ht="12.8" hidden="false" customHeight="false" outlineLevel="0" collapsed="false">
      <c r="A17" s="1" t="n">
        <f aca="false">A16+1</f>
        <v>7</v>
      </c>
      <c r="B17" s="1" t="n">
        <f aca="false">B16+C16</f>
        <v>640000</v>
      </c>
      <c r="C17" s="1" t="n">
        <f aca="false">B17*-$C$7</f>
        <v>-160000</v>
      </c>
      <c r="E17" s="0"/>
      <c r="F17" s="1" t="n">
        <f aca="false">B17*$F$7</f>
        <v>12800</v>
      </c>
      <c r="G17" s="1" t="n">
        <f aca="false">F17+E17</f>
        <v>12800</v>
      </c>
      <c r="I17" s="0" t="n">
        <v>0</v>
      </c>
      <c r="J17" s="1" t="n">
        <f aca="false">B17/$J$6*$J$7</f>
        <v>32000</v>
      </c>
      <c r="K17" s="1" t="n">
        <f aca="false">J17+I17</f>
        <v>32000</v>
      </c>
      <c r="M17" s="1" t="n">
        <f aca="false">G17-K17</f>
        <v>-19200</v>
      </c>
      <c r="N17" s="1" t="n">
        <f aca="false">N16+M17</f>
        <v>591900</v>
      </c>
    </row>
    <row r="18" customFormat="false" ht="12.8" hidden="false" customHeight="false" outlineLevel="0" collapsed="false">
      <c r="A18" s="1" t="n">
        <f aca="false">A17+1</f>
        <v>8</v>
      </c>
      <c r="B18" s="1" t="n">
        <f aca="false">B17+C17</f>
        <v>480000</v>
      </c>
      <c r="C18" s="1" t="n">
        <f aca="false">B18*-$C$7</f>
        <v>-120000</v>
      </c>
      <c r="E18" s="0"/>
      <c r="F18" s="1" t="n">
        <f aca="false">B18*$F$7</f>
        <v>9600</v>
      </c>
      <c r="G18" s="1" t="n">
        <f aca="false">F18+E18</f>
        <v>9600</v>
      </c>
      <c r="I18" s="0" t="n">
        <v>0</v>
      </c>
      <c r="J18" s="1" t="n">
        <f aca="false">B18/$J$6*$J$7</f>
        <v>24000</v>
      </c>
      <c r="K18" s="1" t="n">
        <f aca="false">J18+I18</f>
        <v>24000</v>
      </c>
      <c r="M18" s="1" t="n">
        <f aca="false">G18-K18</f>
        <v>-14400</v>
      </c>
      <c r="N18" s="1" t="n">
        <f aca="false">N17+M18</f>
        <v>577500</v>
      </c>
    </row>
    <row r="19" customFormat="false" ht="12.8" hidden="false" customHeight="false" outlineLevel="0" collapsed="false">
      <c r="A19" s="1" t="n">
        <f aca="false">A18+1</f>
        <v>9</v>
      </c>
      <c r="B19" s="1" t="n">
        <f aca="false">B18+C18</f>
        <v>360000</v>
      </c>
      <c r="C19" s="1" t="n">
        <f aca="false">B19*-$C$7</f>
        <v>-90000</v>
      </c>
      <c r="E19" s="0"/>
      <c r="F19" s="1" t="n">
        <f aca="false">B19*$F$7</f>
        <v>7200</v>
      </c>
      <c r="G19" s="1" t="n">
        <f aca="false">F19+E19</f>
        <v>7200</v>
      </c>
      <c r="I19" s="0" t="n">
        <v>0</v>
      </c>
      <c r="J19" s="1" t="n">
        <f aca="false">B19/$J$6*$J$7</f>
        <v>18000</v>
      </c>
      <c r="K19" s="1" t="n">
        <f aca="false">J19+I19</f>
        <v>18000</v>
      </c>
      <c r="M19" s="1" t="n">
        <f aca="false">G19-K19</f>
        <v>-10800</v>
      </c>
      <c r="N19" s="1" t="n">
        <f aca="false">N18+M19</f>
        <v>566700</v>
      </c>
    </row>
    <row r="20" customFormat="false" ht="12.8" hidden="false" customHeight="false" outlineLevel="0" collapsed="false">
      <c r="A20" s="1" t="n">
        <f aca="false">A19+1</f>
        <v>10</v>
      </c>
      <c r="B20" s="1" t="n">
        <f aca="false">B19+C19</f>
        <v>270000</v>
      </c>
      <c r="C20" s="1" t="n">
        <f aca="false">B20*-$C$7</f>
        <v>-67500</v>
      </c>
      <c r="E20" s="0"/>
      <c r="F20" s="1" t="n">
        <f aca="false">B20*$F$7</f>
        <v>5400</v>
      </c>
      <c r="G20" s="1" t="n">
        <f aca="false">F20+E20</f>
        <v>5400</v>
      </c>
      <c r="I20" s="0" t="n">
        <v>0</v>
      </c>
      <c r="J20" s="1" t="n">
        <f aca="false">B20/$J$6*$J$7</f>
        <v>13500</v>
      </c>
      <c r="K20" s="1" t="n">
        <f aca="false">J20+I20</f>
        <v>13500</v>
      </c>
      <c r="M20" s="1" t="n">
        <f aca="false">G20-K20</f>
        <v>-8100</v>
      </c>
      <c r="N20" s="1" t="n">
        <f aca="false">N19+M20</f>
        <v>558600</v>
      </c>
    </row>
    <row r="21" customFormat="false" ht="12.8" hidden="false" customHeight="false" outlineLevel="0" collapsed="false">
      <c r="A21" s="1" t="n">
        <f aca="false">A20+1</f>
        <v>11</v>
      </c>
      <c r="B21" s="1" t="n">
        <f aca="false">B20+C20</f>
        <v>202500</v>
      </c>
      <c r="C21" s="1" t="n">
        <f aca="false">B21*-$C$7</f>
        <v>-50625</v>
      </c>
      <c r="E21" s="0"/>
      <c r="F21" s="1" t="n">
        <f aca="false">B21*$F$7</f>
        <v>4050</v>
      </c>
      <c r="G21" s="1" t="n">
        <f aca="false">F21+E21</f>
        <v>4050</v>
      </c>
      <c r="I21" s="0" t="n">
        <v>0</v>
      </c>
      <c r="J21" s="1" t="n">
        <f aca="false">B21/$J$6*$J$7</f>
        <v>10125</v>
      </c>
      <c r="K21" s="1" t="n">
        <f aca="false">J21+I21</f>
        <v>10125</v>
      </c>
      <c r="M21" s="1" t="n">
        <f aca="false">G21-K21</f>
        <v>-6075</v>
      </c>
      <c r="N21" s="1" t="n">
        <f aca="false">N20+M21</f>
        <v>552525</v>
      </c>
    </row>
    <row r="22" customFormat="false" ht="12.8" hidden="false" customHeight="false" outlineLevel="0" collapsed="false">
      <c r="A22" s="1" t="n">
        <f aca="false">A21+1</f>
        <v>12</v>
      </c>
      <c r="B22" s="1" t="n">
        <f aca="false">B21+C21</f>
        <v>151875</v>
      </c>
      <c r="C22" s="1" t="n">
        <f aca="false">B22*-$C$7</f>
        <v>-37968.75</v>
      </c>
      <c r="E22" s="0"/>
      <c r="F22" s="1" t="n">
        <f aca="false">B22*$F$7</f>
        <v>3037.5</v>
      </c>
      <c r="G22" s="1" t="n">
        <f aca="false">F22+E22</f>
        <v>3037.5</v>
      </c>
      <c r="I22" s="0" t="n">
        <v>0</v>
      </c>
      <c r="J22" s="1" t="n">
        <f aca="false">B22/$J$6*$J$7</f>
        <v>7593.75</v>
      </c>
      <c r="K22" s="1" t="n">
        <f aca="false">J22+I22</f>
        <v>7593.75</v>
      </c>
      <c r="M22" s="1" t="n">
        <f aca="false">G22-K22</f>
        <v>-4556.25</v>
      </c>
      <c r="N22" s="1" t="n">
        <f aca="false">N21+M22</f>
        <v>547968.75</v>
      </c>
    </row>
    <row r="23" customFormat="false" ht="12.8" hidden="false" customHeight="false" outlineLevel="0" collapsed="false">
      <c r="A23" s="1" t="n">
        <f aca="false">A22+1</f>
        <v>13</v>
      </c>
      <c r="B23" s="1" t="n">
        <f aca="false">B22+C22</f>
        <v>113906.25</v>
      </c>
      <c r="C23" s="1" t="n">
        <f aca="false">B23*-$C$7</f>
        <v>-28476.5625</v>
      </c>
      <c r="E23" s="0"/>
      <c r="F23" s="1" t="n">
        <f aca="false">B23*$F$7</f>
        <v>2278.125</v>
      </c>
      <c r="G23" s="1" t="n">
        <f aca="false">F23+E23</f>
        <v>2278.125</v>
      </c>
      <c r="I23" s="0" t="n">
        <v>0</v>
      </c>
      <c r="J23" s="1" t="n">
        <f aca="false">B23/$J$6*$J$7</f>
        <v>5695.3125</v>
      </c>
      <c r="K23" s="1" t="n">
        <f aca="false">J23+I23</f>
        <v>5695.3125</v>
      </c>
      <c r="L23" s="0"/>
      <c r="M23" s="1" t="n">
        <f aca="false">G23-K23</f>
        <v>-3417.1875</v>
      </c>
      <c r="N23" s="1" t="n">
        <f aca="false">N22+M23</f>
        <v>544551.5625</v>
      </c>
    </row>
    <row r="24" customFormat="false" ht="12.8" hidden="false" customHeight="false" outlineLevel="0" collapsed="false">
      <c r="A24" s="1" t="n">
        <f aca="false">A23+1</f>
        <v>14</v>
      </c>
      <c r="B24" s="1" t="n">
        <f aca="false">B23+C23</f>
        <v>85429.6875</v>
      </c>
      <c r="C24" s="1" t="n">
        <f aca="false">B24*-$C$7</f>
        <v>-21357.421875</v>
      </c>
      <c r="E24" s="0"/>
      <c r="F24" s="1" t="n">
        <f aca="false">B24*$F$7</f>
        <v>1708.59375</v>
      </c>
      <c r="G24" s="1" t="n">
        <f aca="false">F24+E24</f>
        <v>1708.59375</v>
      </c>
      <c r="I24" s="0" t="n">
        <v>0</v>
      </c>
      <c r="J24" s="1" t="n">
        <f aca="false">B24/$J$6*$J$7</f>
        <v>4271.484375</v>
      </c>
      <c r="K24" s="1" t="n">
        <f aca="false">J24+I24</f>
        <v>4271.484375</v>
      </c>
      <c r="L24" s="3"/>
      <c r="M24" s="1" t="n">
        <f aca="false">G24-K24</f>
        <v>-2562.890625</v>
      </c>
      <c r="N24" s="1" t="n">
        <f aca="false">N23+M24</f>
        <v>541988.671875</v>
      </c>
    </row>
    <row r="25" customFormat="false" ht="12.8" hidden="false" customHeight="false" outlineLevel="0" collapsed="false">
      <c r="A25" s="1" t="n">
        <f aca="false">A24+1</f>
        <v>15</v>
      </c>
      <c r="B25" s="1" t="n">
        <f aca="false">B24+C24</f>
        <v>64072.265625</v>
      </c>
      <c r="C25" s="1" t="n">
        <f aca="false">B25*-$C$7</f>
        <v>-16018.06640625</v>
      </c>
      <c r="E25" s="0"/>
      <c r="F25" s="1" t="n">
        <f aca="false">B25*$F$7</f>
        <v>1281.4453125</v>
      </c>
      <c r="G25" s="1" t="n">
        <f aca="false">F25+E25</f>
        <v>1281.4453125</v>
      </c>
      <c r="I25" s="0" t="n">
        <v>0</v>
      </c>
      <c r="J25" s="1" t="n">
        <f aca="false">B25/$J$6*$J$7</f>
        <v>3203.61328125</v>
      </c>
      <c r="K25" s="1" t="n">
        <f aca="false">J25+I25</f>
        <v>3203.61328125</v>
      </c>
      <c r="L25" s="3"/>
      <c r="M25" s="1" t="n">
        <f aca="false">G25-K25</f>
        <v>-1922.16796875</v>
      </c>
      <c r="N25" s="1" t="n">
        <f aca="false">N24+M25</f>
        <v>540066.50390625</v>
      </c>
    </row>
    <row r="26" customFormat="false" ht="12.8" hidden="false" customHeight="false" outlineLevel="0" collapsed="false">
      <c r="A26" s="1" t="n">
        <f aca="false">A25+1</f>
        <v>16</v>
      </c>
      <c r="B26" s="1" t="n">
        <f aca="false">B25+C25</f>
        <v>48054.19921875</v>
      </c>
      <c r="C26" s="1" t="n">
        <f aca="false">B26*-$C$7</f>
        <v>-12013.5498046875</v>
      </c>
      <c r="E26" s="0"/>
      <c r="F26" s="1" t="n">
        <f aca="false">B26*$F$7</f>
        <v>961.083984375</v>
      </c>
      <c r="G26" s="1" t="n">
        <f aca="false">F26+E26</f>
        <v>961.083984375</v>
      </c>
      <c r="I26" s="0" t="n">
        <v>0</v>
      </c>
      <c r="J26" s="1" t="n">
        <f aca="false">B26/$J$6*$J$7</f>
        <v>2402.7099609375</v>
      </c>
      <c r="K26" s="1" t="n">
        <f aca="false">J26+I26</f>
        <v>2402.7099609375</v>
      </c>
      <c r="L26" s="3"/>
      <c r="M26" s="1" t="n">
        <f aca="false">G26-K26</f>
        <v>-1441.6259765625</v>
      </c>
      <c r="N26" s="1" t="n">
        <f aca="false">N25+M26</f>
        <v>538624.877929688</v>
      </c>
    </row>
    <row r="27" customFormat="false" ht="12.8" hidden="false" customHeight="false" outlineLevel="0" collapsed="false">
      <c r="A27" s="1" t="n">
        <f aca="false">A26+1</f>
        <v>17</v>
      </c>
      <c r="B27" s="1" t="n">
        <f aca="false">B26+C26</f>
        <v>36040.6494140625</v>
      </c>
      <c r="C27" s="1" t="n">
        <f aca="false">B27*-$C$7</f>
        <v>-9010.16235351563</v>
      </c>
      <c r="E27" s="0"/>
      <c r="F27" s="1" t="n">
        <f aca="false">B27*$F$7</f>
        <v>720.81298828125</v>
      </c>
      <c r="G27" s="1" t="n">
        <f aca="false">F27+E27</f>
        <v>720.81298828125</v>
      </c>
      <c r="I27" s="0" t="n">
        <v>0</v>
      </c>
      <c r="J27" s="1" t="n">
        <f aca="false">B27/$J$6*$J$7</f>
        <v>1802.03247070313</v>
      </c>
      <c r="K27" s="1" t="n">
        <f aca="false">J27+I27</f>
        <v>1802.03247070313</v>
      </c>
      <c r="L27" s="3"/>
      <c r="M27" s="1" t="n">
        <f aca="false">G27-K27</f>
        <v>-1081.21948242188</v>
      </c>
      <c r="N27" s="1" t="n">
        <f aca="false">N26+M27</f>
        <v>537543.658447266</v>
      </c>
    </row>
    <row r="28" customFormat="false" ht="12.8" hidden="false" customHeight="false" outlineLevel="0" collapsed="false">
      <c r="A28" s="1" t="n">
        <f aca="false">A27+1</f>
        <v>18</v>
      </c>
      <c r="B28" s="1" t="n">
        <f aca="false">B27+C27</f>
        <v>27030.4870605469</v>
      </c>
      <c r="C28" s="1" t="n">
        <f aca="false">B28*-$C$7</f>
        <v>-6757.62176513672</v>
      </c>
      <c r="E28" s="0"/>
      <c r="F28" s="1" t="n">
        <f aca="false">B28*$F$7</f>
        <v>540.609741210938</v>
      </c>
      <c r="G28" s="1" t="n">
        <f aca="false">F28+E28</f>
        <v>540.609741210938</v>
      </c>
      <c r="I28" s="0" t="n">
        <v>0</v>
      </c>
      <c r="J28" s="1" t="n">
        <f aca="false">B28/$J$6*$J$7</f>
        <v>1351.52435302734</v>
      </c>
      <c r="K28" s="1" t="n">
        <f aca="false">J28+I28</f>
        <v>1351.52435302734</v>
      </c>
      <c r="L28" s="3"/>
      <c r="M28" s="1" t="n">
        <f aca="false">G28-K28</f>
        <v>-810.914611816406</v>
      </c>
      <c r="N28" s="1" t="n">
        <f aca="false">N27+M28</f>
        <v>536732.743835449</v>
      </c>
    </row>
    <row r="29" customFormat="false" ht="12.8" hidden="false" customHeight="false" outlineLevel="0" collapsed="false">
      <c r="A29" s="1" t="n">
        <f aca="false">A28+1</f>
        <v>19</v>
      </c>
      <c r="B29" s="1" t="n">
        <f aca="false">B28+C28</f>
        <v>20272.8652954102</v>
      </c>
      <c r="C29" s="1" t="n">
        <f aca="false">B29*-$C$7</f>
        <v>-5068.21632385254</v>
      </c>
      <c r="E29" s="0"/>
      <c r="F29" s="1" t="n">
        <f aca="false">B29*$F$7</f>
        <v>405.457305908203</v>
      </c>
      <c r="G29" s="1" t="n">
        <f aca="false">F29+E29</f>
        <v>405.457305908203</v>
      </c>
      <c r="I29" s="0" t="n">
        <v>0</v>
      </c>
      <c r="J29" s="1" t="n">
        <f aca="false">B29/$J$6*$J$7</f>
        <v>1013.64326477051</v>
      </c>
      <c r="K29" s="1" t="n">
        <f aca="false">J29+I29</f>
        <v>1013.64326477051</v>
      </c>
      <c r="L29" s="3"/>
      <c r="M29" s="1" t="n">
        <f aca="false">G29-K29</f>
        <v>-608.185958862305</v>
      </c>
      <c r="N29" s="1" t="n">
        <f aca="false">N28+M29</f>
        <v>536124.557876587</v>
      </c>
    </row>
    <row r="30" customFormat="false" ht="12.8" hidden="false" customHeight="false" outlineLevel="0" collapsed="false">
      <c r="A30" s="1" t="n">
        <f aca="false">A29+1</f>
        <v>20</v>
      </c>
      <c r="B30" s="1" t="n">
        <f aca="false">B29+C29</f>
        <v>15204.6489715576</v>
      </c>
      <c r="C30" s="1" t="n">
        <f aca="false">B30*-$C$7</f>
        <v>-3801.1622428894</v>
      </c>
      <c r="E30" s="0"/>
      <c r="F30" s="1" t="n">
        <f aca="false">B30*$F$7</f>
        <v>304.092979431152</v>
      </c>
      <c r="G30" s="1" t="n">
        <f aca="false">F30+E30</f>
        <v>304.092979431152</v>
      </c>
      <c r="I30" s="0" t="n">
        <v>0</v>
      </c>
      <c r="J30" s="1" t="n">
        <f aca="false">B30/$J$6*$J$7</f>
        <v>760.232448577881</v>
      </c>
      <c r="K30" s="1" t="n">
        <f aca="false">J30+I30</f>
        <v>760.232448577881</v>
      </c>
      <c r="L30" s="3"/>
      <c r="M30" s="1" t="n">
        <f aca="false">G30-K30</f>
        <v>-456.139469146729</v>
      </c>
      <c r="N30" s="1" t="n">
        <f aca="false">N29+M30</f>
        <v>535668.41840744</v>
      </c>
    </row>
    <row r="31" customFormat="false" ht="12.8" hidden="false" customHeight="false" outlineLevel="0" collapsed="false">
      <c r="A31" s="1" t="n">
        <f aca="false">A30+1</f>
        <v>21</v>
      </c>
      <c r="B31" s="1" t="n">
        <f aca="false">B30+C30</f>
        <v>11403.4867286682</v>
      </c>
      <c r="C31" s="1" t="n">
        <f aca="false">B31*-$C$7</f>
        <v>-2850.87168216705</v>
      </c>
      <c r="E31" s="0"/>
      <c r="F31" s="1" t="n">
        <f aca="false">B31*$F$7</f>
        <v>228.069734573364</v>
      </c>
      <c r="G31" s="1" t="n">
        <f aca="false">F31+E31</f>
        <v>228.069734573364</v>
      </c>
      <c r="I31" s="0" t="n">
        <v>0</v>
      </c>
      <c r="J31" s="1" t="n">
        <f aca="false">B31/$J$6*$J$7</f>
        <v>570.174336433411</v>
      </c>
      <c r="K31" s="1" t="n">
        <f aca="false">J31+I31</f>
        <v>570.174336433411</v>
      </c>
      <c r="L31" s="3"/>
      <c r="M31" s="1" t="n">
        <f aca="false">G31-K31</f>
        <v>-342.104601860046</v>
      </c>
      <c r="N31" s="1" t="n">
        <f aca="false">N30+M31</f>
        <v>535326.31380558</v>
      </c>
    </row>
    <row r="32" customFormat="false" ht="12.8" hidden="false" customHeight="false" outlineLevel="0" collapsed="false">
      <c r="A32" s="1" t="n">
        <f aca="false">A31+1</f>
        <v>22</v>
      </c>
      <c r="B32" s="1" t="n">
        <f aca="false">B31+C31</f>
        <v>8552.61504650116</v>
      </c>
      <c r="C32" s="1" t="n">
        <f aca="false">B32*-$C$7</f>
        <v>-2138.15376162529</v>
      </c>
      <c r="E32" s="0"/>
      <c r="F32" s="1" t="n">
        <f aca="false">B32*$F$7</f>
        <v>171.052300930023</v>
      </c>
      <c r="G32" s="1" t="n">
        <f aca="false">F32+E32</f>
        <v>171.052300930023</v>
      </c>
      <c r="I32" s="0" t="n">
        <v>0</v>
      </c>
      <c r="J32" s="1" t="n">
        <f aca="false">B32/$J$6*$J$7</f>
        <v>427.630752325058</v>
      </c>
      <c r="K32" s="1" t="n">
        <f aca="false">J32+I32</f>
        <v>427.630752325058</v>
      </c>
      <c r="L32" s="3"/>
      <c r="M32" s="1" t="n">
        <f aca="false">G32-K32</f>
        <v>-256.578451395035</v>
      </c>
      <c r="N32" s="1" t="n">
        <f aca="false">N31+M32</f>
        <v>535069.735354185</v>
      </c>
    </row>
    <row r="33" customFormat="false" ht="12.8" hidden="false" customHeight="false" outlineLevel="0" collapsed="false">
      <c r="A33" s="1" t="n">
        <f aca="false">A32+1</f>
        <v>23</v>
      </c>
      <c r="B33" s="1" t="n">
        <f aca="false">B32+C32</f>
        <v>6414.46128487587</v>
      </c>
      <c r="C33" s="1" t="n">
        <f aca="false">B33*-$C$7</f>
        <v>-1603.61532121897</v>
      </c>
      <c r="E33" s="0"/>
      <c r="F33" s="1" t="n">
        <f aca="false">B33*$F$7</f>
        <v>128.289225697517</v>
      </c>
      <c r="G33" s="1" t="n">
        <f aca="false">F33+E33</f>
        <v>128.289225697517</v>
      </c>
      <c r="I33" s="0" t="n">
        <v>0</v>
      </c>
      <c r="J33" s="1" t="n">
        <f aca="false">B33/$J$6*$J$7</f>
        <v>320.723064243793</v>
      </c>
      <c r="K33" s="1" t="n">
        <f aca="false">J33+I33</f>
        <v>320.723064243793</v>
      </c>
      <c r="L33" s="3"/>
      <c r="M33" s="1" t="n">
        <f aca="false">G33-K33</f>
        <v>-192.433838546276</v>
      </c>
      <c r="N33" s="1" t="n">
        <f aca="false">N32+M33</f>
        <v>534877.301515639</v>
      </c>
    </row>
    <row r="34" customFormat="false" ht="12.8" hidden="false" customHeight="false" outlineLevel="0" collapsed="false">
      <c r="A34" s="1" t="n">
        <f aca="false">A33+1</f>
        <v>24</v>
      </c>
      <c r="B34" s="1" t="n">
        <f aca="false">B33+C33</f>
        <v>4810.8459636569</v>
      </c>
      <c r="C34" s="1" t="n">
        <f aca="false">B34*-$C$7</f>
        <v>-1202.71149091423</v>
      </c>
      <c r="E34" s="0"/>
      <c r="F34" s="1" t="n">
        <f aca="false">B34*$F$7</f>
        <v>96.216919273138</v>
      </c>
      <c r="G34" s="1" t="n">
        <f aca="false">F34+E34</f>
        <v>96.216919273138</v>
      </c>
      <c r="I34" s="0" t="n">
        <v>0</v>
      </c>
      <c r="J34" s="1" t="n">
        <f aca="false">B34/$J$6*$J$7</f>
        <v>240.542298182845</v>
      </c>
      <c r="K34" s="1" t="n">
        <f aca="false">J34+I34</f>
        <v>240.542298182845</v>
      </c>
      <c r="L34" s="3"/>
      <c r="M34" s="1" t="n">
        <f aca="false">G34-K34</f>
        <v>-144.325378909707</v>
      </c>
      <c r="N34" s="1" t="n">
        <f aca="false">N33+M34</f>
        <v>534732.976136729</v>
      </c>
    </row>
    <row r="35" customFormat="false" ht="12.8" hidden="false" customHeight="false" outlineLevel="0" collapsed="false">
      <c r="G35" s="3"/>
      <c r="J35" s="3"/>
      <c r="L35" s="3"/>
      <c r="N35" s="0"/>
    </row>
  </sheetData>
  <mergeCells count="1">
    <mergeCell ref="A3:N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2022-03-22T11:31:14Z</dcterms:created>
  <dc:creator/>
  <dc:description/>
  <dc:language>en-CA</dc:language>
  <cp:lastModifiedBy/>
  <dcterms:modified xsi:type="dcterms:W3CDTF">2022-03-27T17:46:47Z</dcterms:modified>
  <cp:revision>34</cp:revision>
  <dc:subject/>
  <dc:title/>
</cp:coreProperties>
</file>