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drawings/drawing12.xml" ContentType="application/vnd.openxmlformats-officedocument.drawing+xml"/>
  <Override PartName="/xl/charts/chart10.xml" ContentType="application/vnd.openxmlformats-officedocument.drawingml.chart+xml"/>
  <Override PartName="/xl/drawings/drawing13.xml" ContentType="application/vnd.openxmlformats-officedocument.drawing+xml"/>
  <Override PartName="/xl/charts/chart11.xml" ContentType="application/vnd.openxmlformats-officedocument.drawingml.chart+xml"/>
  <Override PartName="/xl/drawings/drawing14.xml" ContentType="application/vnd.openxmlformats-officedocument.drawing+xml"/>
  <Override PartName="/xl/charts/chart12.xml" ContentType="application/vnd.openxmlformats-officedocument.drawingml.chart+xml"/>
  <Override PartName="/xl/drawings/drawing15.xml" ContentType="application/vnd.openxmlformats-officedocument.drawing+xml"/>
  <Override PartName="/xl/charts/chart13.xml" ContentType="application/vnd.openxmlformats-officedocument.drawingml.chart+xml"/>
  <Override PartName="/xl/drawings/drawing16.xml" ContentType="application/vnd.openxmlformats-officedocument.drawing+xml"/>
  <Override PartName="/xl/charts/chart14.xml" ContentType="application/vnd.openxmlformats-officedocument.drawingml.chart+xml"/>
  <Override PartName="/xl/drawings/drawing17.xml" ContentType="application/vnd.openxmlformats-officedocument.drawing+xml"/>
  <Override PartName="/xl/charts/chart15.xml" ContentType="application/vnd.openxmlformats-officedocument.drawingml.chart+xml"/>
  <Override PartName="/xl/drawings/drawing18.xml" ContentType="application/vnd.openxmlformats-officedocument.drawing+xml"/>
  <Override PartName="/xl/charts/chart16.xml" ContentType="application/vnd.openxmlformats-officedocument.drawingml.chart+xml"/>
  <Override PartName="/xl/drawings/drawing19.xml" ContentType="application/vnd.openxmlformats-officedocument.drawing+xml"/>
  <Override PartName="/xl/charts/chart17.xml" ContentType="application/vnd.openxmlformats-officedocument.drawingml.chart+xml"/>
  <Override PartName="/xl/drawings/drawing20.xml" ContentType="application/vnd.openxmlformats-officedocument.drawing+xml"/>
  <Override PartName="/xl/charts/chart18.xml" ContentType="application/vnd.openxmlformats-officedocument.drawingml.chart+xml"/>
  <Override PartName="/xl/drawings/drawing21.xml" ContentType="application/vnd.openxmlformats-officedocument.drawing+xml"/>
  <Override PartName="/xl/charts/chart19.xml" ContentType="application/vnd.openxmlformats-officedocument.drawingml.chart+xml"/>
  <Override PartName="/xl/drawings/drawing22.xml" ContentType="application/vnd.openxmlformats-officedocument.drawing+xml"/>
  <Override PartName="/xl/charts/chart20.xml" ContentType="application/vnd.openxmlformats-officedocument.drawingml.chart+xml"/>
  <Override PartName="/xl/drawings/drawing23.xml" ContentType="application/vnd.openxmlformats-officedocument.drawing+xml"/>
  <Override PartName="/xl/charts/chart21.xml" ContentType="application/vnd.openxmlformats-officedocument.drawingml.chart+xml"/>
  <Override PartName="/xl/drawings/drawing24.xml" ContentType="application/vnd.openxmlformats-officedocument.drawing+xml"/>
  <Override PartName="/xl/charts/chart22.xml" ContentType="application/vnd.openxmlformats-officedocument.drawingml.chart+xml"/>
  <Override PartName="/xl/drawings/drawing25.xml" ContentType="application/vnd.openxmlformats-officedocument.drawing+xml"/>
  <Override PartName="/xl/charts/chart23.xml" ContentType="application/vnd.openxmlformats-officedocument.drawingml.chart+xml"/>
  <Override PartName="/xl/drawings/drawing26.xml" ContentType="application/vnd.openxmlformats-officedocument.drawing+xml"/>
  <Override PartName="/xl/charts/chart24.xml" ContentType="application/vnd.openxmlformats-officedocument.drawingml.chart+xml"/>
  <Override PartName="/xl/drawings/drawing27.xml" ContentType="application/vnd.openxmlformats-officedocument.drawing+xml"/>
  <Override PartName="/xl/charts/chart25.xml" ContentType="application/vnd.openxmlformats-officedocument.drawingml.chart+xml"/>
  <Override PartName="/xl/drawings/drawing28.xml" ContentType="application/vnd.openxmlformats-officedocument.drawing+xml"/>
  <Override PartName="/xl/charts/chart26.xml" ContentType="application/vnd.openxmlformats-officedocument.drawingml.chart+xml"/>
  <Override PartName="/xl/drawings/drawing29.xml" ContentType="application/vnd.openxmlformats-officedocument.drawing+xml"/>
  <Override PartName="/xl/charts/chart27.xml" ContentType="application/vnd.openxmlformats-officedocument.drawingml.chart+xml"/>
  <Override PartName="/xl/drawings/drawing30.xml" ContentType="application/vnd.openxmlformats-officedocument.drawing+xml"/>
  <Override PartName="/xl/charts/chart2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  <Override PartName="/xl/charts/colors9.xml" ContentType="application/vnd.ms-office.chartcolorstyle+xml"/>
  <Override PartName="/xl/charts/style9.xml" ContentType="application/vnd.ms-office.chartstyle+xml"/>
  <Override PartName="/xl/charts/colors10.xml" ContentType="application/vnd.ms-office.chartcolorstyle+xml"/>
  <Override PartName="/xl/charts/style10.xml" ContentType="application/vnd.ms-office.chartstyle+xml"/>
  <Override PartName="/xl/charts/colors11.xml" ContentType="application/vnd.ms-office.chartcolorstyle+xml"/>
  <Override PartName="/xl/charts/style11.xml" ContentType="application/vnd.ms-office.chartstyle+xml"/>
  <Override PartName="/xl/charts/colors12.xml" ContentType="application/vnd.ms-office.chartcolorstyle+xml"/>
  <Override PartName="/xl/charts/style12.xml" ContentType="application/vnd.ms-office.chartstyle+xml"/>
  <Override PartName="/xl/charts/colors13.xml" ContentType="application/vnd.ms-office.chartcolorstyle+xml"/>
  <Override PartName="/xl/charts/style13.xml" ContentType="application/vnd.ms-office.chartstyle+xml"/>
  <Override PartName="/xl/charts/colors14.xml" ContentType="application/vnd.ms-office.chartcolorstyle+xml"/>
  <Override PartName="/xl/charts/style14.xml" ContentType="application/vnd.ms-office.chartstyle+xml"/>
  <Override PartName="/xl/charts/colors15.xml" ContentType="application/vnd.ms-office.chartcolorstyle+xml"/>
  <Override PartName="/xl/charts/style15.xml" ContentType="application/vnd.ms-office.chartstyle+xml"/>
  <Override PartName="/xl/charts/colors16.xml" ContentType="application/vnd.ms-office.chartcolorstyle+xml"/>
  <Override PartName="/xl/charts/style16.xml" ContentType="application/vnd.ms-office.chartstyle+xml"/>
  <Override PartName="/xl/charts/colors17.xml" ContentType="application/vnd.ms-office.chartcolorstyle+xml"/>
  <Override PartName="/xl/charts/style17.xml" ContentType="application/vnd.ms-office.chartstyle+xml"/>
  <Override PartName="/xl/charts/colors18.xml" ContentType="application/vnd.ms-office.chartcolorstyle+xml"/>
  <Override PartName="/xl/charts/style18.xml" ContentType="application/vnd.ms-office.chartstyle+xml"/>
  <Override PartName="/xl/charts/colors19.xml" ContentType="application/vnd.ms-office.chartcolorstyle+xml"/>
  <Override PartName="/xl/charts/style19.xml" ContentType="application/vnd.ms-office.chartstyle+xml"/>
  <Override PartName="/xl/charts/colors20.xml" ContentType="application/vnd.ms-office.chartcolorstyle+xml"/>
  <Override PartName="/xl/charts/style20.xml" ContentType="application/vnd.ms-office.chartstyle+xml"/>
  <Override PartName="/xl/charts/colors21.xml" ContentType="application/vnd.ms-office.chartcolorstyle+xml"/>
  <Override PartName="/xl/charts/style21.xml" ContentType="application/vnd.ms-office.chartstyle+xml"/>
  <Override PartName="/xl/charts/colors22.xml" ContentType="application/vnd.ms-office.chartcolorstyle+xml"/>
  <Override PartName="/xl/charts/style22.xml" ContentType="application/vnd.ms-office.chartstyle+xml"/>
  <Override PartName="/xl/charts/colors23.xml" ContentType="application/vnd.ms-office.chartcolorstyle+xml"/>
  <Override PartName="/xl/charts/style23.xml" ContentType="application/vnd.ms-office.chartstyle+xml"/>
  <Override PartName="/xl/charts/colors24.xml" ContentType="application/vnd.ms-office.chartcolorstyle+xml"/>
  <Override PartName="/xl/charts/style24.xml" ContentType="application/vnd.ms-office.chartstyle+xml"/>
  <Override PartName="/xl/charts/colors25.xml" ContentType="application/vnd.ms-office.chartcolorstyle+xml"/>
  <Override PartName="/xl/charts/style25.xml" ContentType="application/vnd.ms-office.chartstyle+xml"/>
  <Override PartName="/xl/charts/colors26.xml" ContentType="application/vnd.ms-office.chartcolorstyle+xml"/>
  <Override PartName="/xl/charts/style26.xml" ContentType="application/vnd.ms-office.chartstyle+xml"/>
  <Override PartName="/xl/charts/colors27.xml" ContentType="application/vnd.ms-office.chartcolorstyle+xml"/>
  <Override PartName="/xl/charts/style27.xml" ContentType="application/vnd.ms-office.chartstyle+xml"/>
  <Override PartName="/xl/charts/colors28.xml" ContentType="application/vnd.ms-office.chartcolorstyle+xml"/>
  <Override PartName="/xl/charts/style28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 tabRatio="886"/>
  </bookViews>
  <sheets>
    <sheet name="CaptaçãoFrota" sheetId="44" r:id="rId1"/>
    <sheet name="Mapa por Estado e Federação" sheetId="101" r:id="rId2"/>
    <sheet name="Região" sheetId="103" r:id="rId3"/>
    <sheet name="Mapa por região" sheetId="102" r:id="rId4"/>
    <sheet name="Base de dados do gráfico" sheetId="100" r:id="rId5"/>
    <sheet name="Gráfico Brasil" sheetId="45" r:id="rId6"/>
    <sheet name="Acre" sheetId="47" r:id="rId7"/>
    <sheet name="Gráfico Acre" sheetId="46" r:id="rId8"/>
    <sheet name="Alagoas" sheetId="49" r:id="rId9"/>
    <sheet name="Gráfico Alagoas" sheetId="48" r:id="rId10"/>
    <sheet name="Amapa" sheetId="51" r:id="rId11"/>
    <sheet name="Gráfico Amapa" sheetId="50" r:id="rId12"/>
    <sheet name="Amazonas" sheetId="54" r:id="rId13"/>
    <sheet name="Gráfico Amazonas" sheetId="52" r:id="rId14"/>
    <sheet name="Bahia" sheetId="55" r:id="rId15"/>
    <sheet name="Gráfico Bahia" sheetId="53" r:id="rId16"/>
    <sheet name="Ceará" sheetId="57" r:id="rId17"/>
    <sheet name="Gráfico Ceará" sheetId="56" r:id="rId18"/>
    <sheet name="Distrito Federal" sheetId="59" r:id="rId19"/>
    <sheet name="Gráfico Distrito Federal" sheetId="58" r:id="rId20"/>
    <sheet name="Espirito Santo" sheetId="61" r:id="rId21"/>
    <sheet name="Gráfico Espirito Santo" sheetId="60" r:id="rId22"/>
    <sheet name="Goias" sheetId="63" r:id="rId23"/>
    <sheet name="Gráfico Goiás" sheetId="62" r:id="rId24"/>
    <sheet name="Maranhão" sheetId="65" r:id="rId25"/>
    <sheet name="Gráfico Maranhão" sheetId="64" r:id="rId26"/>
    <sheet name="Mato Grosso" sheetId="67" r:id="rId27"/>
    <sheet name="Gráfico Mato Grosso" sheetId="66" r:id="rId28"/>
    <sheet name="Mato Grosso do Sul" sheetId="69" r:id="rId29"/>
    <sheet name="Gráfico Mato Grosso do Sul" sheetId="68" r:id="rId30"/>
    <sheet name="Minas Gerais" sheetId="71" r:id="rId31"/>
    <sheet name="Gráfico Minas Gerais" sheetId="70" r:id="rId32"/>
    <sheet name="Pará" sheetId="73" r:id="rId33"/>
    <sheet name="Gráfico Pará" sheetId="72" r:id="rId34"/>
    <sheet name="Paraíba" sheetId="75" r:id="rId35"/>
    <sheet name="Gráfico Paraíba" sheetId="74" r:id="rId36"/>
    <sheet name="Parana" sheetId="77" r:id="rId37"/>
    <sheet name="Gráfico Parana" sheetId="76" r:id="rId38"/>
    <sheet name="Pernambuco" sheetId="79" r:id="rId39"/>
    <sheet name="Gráfico Pernambuco" sheetId="78" r:id="rId40"/>
    <sheet name="Piauí" sheetId="81" r:id="rId41"/>
    <sheet name="Gráfico Piauí" sheetId="80" r:id="rId42"/>
    <sheet name="Rio de Janeiro" sheetId="83" r:id="rId43"/>
    <sheet name="Gráfico Rio de Janeiro" sheetId="82" r:id="rId44"/>
    <sheet name="Rio Grande do Norte" sheetId="85" r:id="rId45"/>
    <sheet name="Gráfico Rio Grande do Norte" sheetId="84" r:id="rId46"/>
    <sheet name="Rio Grande do Sul" sheetId="87" r:id="rId47"/>
    <sheet name="Gráfico Rio Grande do Sul" sheetId="86" r:id="rId48"/>
    <sheet name="Rondonia" sheetId="89" r:id="rId49"/>
    <sheet name="Gráfico de Rondonia" sheetId="88" r:id="rId50"/>
    <sheet name="Roraima" sheetId="91" r:id="rId51"/>
    <sheet name="Gráfico de Roraima" sheetId="90" r:id="rId52"/>
    <sheet name="Santa Catarina" sheetId="93" r:id="rId53"/>
    <sheet name="Gráfico Santa Catarina" sheetId="92" r:id="rId54"/>
    <sheet name="São Paulo" sheetId="95" r:id="rId55"/>
    <sheet name="Gráfico São Paulo" sheetId="94" r:id="rId56"/>
    <sheet name="Sergipe" sheetId="97" r:id="rId57"/>
    <sheet name="Gráfico de Sergipe" sheetId="96" r:id="rId58"/>
    <sheet name="Tocantins" sheetId="99" r:id="rId59"/>
    <sheet name="Gráfico Tocantins" sheetId="98" r:id="rId60"/>
  </sheets>
  <definedNames>
    <definedName name="_xlnm.Print_Titles" localSheetId="6">Acre!$1:$4</definedName>
    <definedName name="_xlnm.Print_Titles" localSheetId="8">Alagoas!$1:$4</definedName>
    <definedName name="_xlnm.Print_Titles" localSheetId="10">Amapa!$1:$4</definedName>
    <definedName name="_xlnm.Print_Titles" localSheetId="12">Amazonas!$1:$4</definedName>
    <definedName name="_xlnm.Print_Titles" localSheetId="14">Bahia!$1:$4</definedName>
    <definedName name="_xlnm.Print_Titles" localSheetId="0">CaptaçãoFrota!$1:$4</definedName>
    <definedName name="_xlnm.Print_Titles" localSheetId="16">Ceará!$1:$4</definedName>
    <definedName name="_xlnm.Print_Titles" localSheetId="18">'Distrito Federal'!$1:$4</definedName>
    <definedName name="_xlnm.Print_Titles" localSheetId="20">'Espirito Santo'!$1:$4</definedName>
    <definedName name="_xlnm.Print_Titles" localSheetId="22">Goias!$1:$4</definedName>
    <definedName name="_xlnm.Print_Titles" localSheetId="24">Maranhão!$1:$4</definedName>
    <definedName name="_xlnm.Print_Titles" localSheetId="26">'Mato Grosso'!$1:$4</definedName>
    <definedName name="_xlnm.Print_Titles" localSheetId="28">'Mato Grosso do Sul'!$1:$4</definedName>
    <definedName name="_xlnm.Print_Titles" localSheetId="30">'Minas Gerais'!$1:$4</definedName>
    <definedName name="_xlnm.Print_Titles" localSheetId="32">Pará!$1:$4</definedName>
    <definedName name="_xlnm.Print_Titles" localSheetId="34">Paraíba!$1:$4</definedName>
    <definedName name="_xlnm.Print_Titles" localSheetId="36">Parana!$1:$4</definedName>
    <definedName name="_xlnm.Print_Titles" localSheetId="38">Pernambuco!$1:$4</definedName>
    <definedName name="_xlnm.Print_Titles" localSheetId="40">Piauí!$1:$4</definedName>
    <definedName name="_xlnm.Print_Titles" localSheetId="42">'Rio de Janeiro'!$1:$4</definedName>
    <definedName name="_xlnm.Print_Titles" localSheetId="44">'Rio Grande do Norte'!$1:$4</definedName>
    <definedName name="_xlnm.Print_Titles" localSheetId="46">'Rio Grande do Sul'!$1:$4</definedName>
    <definedName name="_xlnm.Print_Titles" localSheetId="48">Rondonia!$1:$4</definedName>
    <definedName name="_xlnm.Print_Titles" localSheetId="50">Roraima!$1:$4</definedName>
    <definedName name="_xlnm.Print_Titles" localSheetId="52">'Santa Catarina'!$1:$4</definedName>
    <definedName name="_xlnm.Print_Titles" localSheetId="54">'São Paulo'!$1:$4</definedName>
    <definedName name="_xlnm.Print_Titles" localSheetId="56">Sergipe!$1:$4</definedName>
    <definedName name="_xlnm.Print_Titles" localSheetId="58">Tocantins!$1:$4</definedName>
  </definedNames>
  <calcPr calcId="152511"/>
</workbook>
</file>

<file path=xl/calcChain.xml><?xml version="1.0" encoding="utf-8"?>
<calcChain xmlns="http://schemas.openxmlformats.org/spreadsheetml/2006/main">
  <c r="D23" i="54" l="1"/>
  <c r="D23" i="99" l="1"/>
  <c r="D18" i="99"/>
  <c r="D6" i="99"/>
  <c r="D7" i="99"/>
  <c r="D8" i="99"/>
  <c r="D9" i="99"/>
  <c r="D10" i="99"/>
  <c r="D11" i="99"/>
  <c r="D12" i="99"/>
  <c r="D13" i="99"/>
  <c r="D14" i="99"/>
  <c r="D5" i="99"/>
  <c r="D23" i="97"/>
  <c r="D18" i="97"/>
  <c r="D6" i="97"/>
  <c r="D7" i="97"/>
  <c r="D8" i="97"/>
  <c r="D9" i="97"/>
  <c r="D10" i="97"/>
  <c r="D11" i="97"/>
  <c r="D12" i="97"/>
  <c r="D13" i="97"/>
  <c r="D14" i="97"/>
  <c r="D5" i="97"/>
  <c r="D23" i="95"/>
  <c r="D18" i="95"/>
  <c r="D6" i="95"/>
  <c r="D7" i="95"/>
  <c r="D8" i="95"/>
  <c r="D9" i="95"/>
  <c r="D10" i="95"/>
  <c r="D11" i="95"/>
  <c r="D12" i="95"/>
  <c r="D13" i="95"/>
  <c r="D14" i="95"/>
  <c r="D5" i="95"/>
  <c r="D23" i="93"/>
  <c r="D18" i="93"/>
  <c r="D6" i="93"/>
  <c r="D7" i="93"/>
  <c r="D8" i="93"/>
  <c r="D9" i="93"/>
  <c r="D10" i="93"/>
  <c r="D11" i="93"/>
  <c r="D12" i="93"/>
  <c r="D13" i="93"/>
  <c r="D14" i="93"/>
  <c r="D5" i="93"/>
  <c r="D23" i="91"/>
  <c r="D18" i="91"/>
  <c r="D6" i="91"/>
  <c r="D7" i="91"/>
  <c r="D8" i="91"/>
  <c r="D9" i="91"/>
  <c r="D10" i="91"/>
  <c r="D11" i="91"/>
  <c r="D12" i="91"/>
  <c r="D13" i="91"/>
  <c r="D14" i="91"/>
  <c r="D5" i="91"/>
  <c r="D23" i="89"/>
  <c r="D18" i="89"/>
  <c r="D6" i="89"/>
  <c r="D7" i="89"/>
  <c r="D8" i="89"/>
  <c r="D9" i="89"/>
  <c r="D10" i="89"/>
  <c r="D11" i="89"/>
  <c r="D12" i="89"/>
  <c r="D13" i="89"/>
  <c r="D14" i="89"/>
  <c r="D5" i="89"/>
  <c r="D25" i="87"/>
  <c r="D20" i="87"/>
  <c r="D6" i="87"/>
  <c r="D7" i="87"/>
  <c r="D8" i="87"/>
  <c r="D9" i="87"/>
  <c r="D10" i="87"/>
  <c r="D11" i="87"/>
  <c r="D12" i="87"/>
  <c r="D13" i="87"/>
  <c r="D14" i="87"/>
  <c r="D15" i="87"/>
  <c r="D16" i="87"/>
  <c r="D5" i="87"/>
  <c r="D23" i="85"/>
  <c r="D18" i="85"/>
  <c r="D6" i="85"/>
  <c r="D7" i="85"/>
  <c r="D8" i="85"/>
  <c r="D9" i="85"/>
  <c r="D10" i="85"/>
  <c r="D11" i="85"/>
  <c r="D12" i="85"/>
  <c r="D13" i="85"/>
  <c r="D14" i="85"/>
  <c r="D5" i="85"/>
  <c r="D23" i="83"/>
  <c r="D18" i="83"/>
  <c r="D6" i="83"/>
  <c r="D7" i="83"/>
  <c r="D8" i="83"/>
  <c r="D9" i="83"/>
  <c r="D10" i="83"/>
  <c r="D11" i="83"/>
  <c r="D12" i="83"/>
  <c r="D13" i="83"/>
  <c r="D14" i="83"/>
  <c r="D5" i="83"/>
  <c r="D23" i="81"/>
  <c r="D18" i="81"/>
  <c r="D6" i="81"/>
  <c r="D7" i="81"/>
  <c r="D8" i="81"/>
  <c r="D9" i="81"/>
  <c r="D10" i="81"/>
  <c r="D11" i="81"/>
  <c r="D12" i="81"/>
  <c r="D13" i="81"/>
  <c r="D14" i="81"/>
  <c r="D5" i="81"/>
  <c r="D23" i="79"/>
  <c r="D18" i="79"/>
  <c r="D6" i="79"/>
  <c r="D7" i="79"/>
  <c r="D8" i="79"/>
  <c r="D9" i="79"/>
  <c r="D10" i="79"/>
  <c r="D11" i="79"/>
  <c r="D12" i="79"/>
  <c r="D13" i="79"/>
  <c r="D14" i="79"/>
  <c r="D5" i="79"/>
  <c r="D23" i="77"/>
  <c r="D18" i="77"/>
  <c r="D6" i="77"/>
  <c r="D7" i="77"/>
  <c r="D8" i="77"/>
  <c r="D9" i="77"/>
  <c r="D10" i="77"/>
  <c r="D11" i="77"/>
  <c r="D12" i="77"/>
  <c r="D13" i="77"/>
  <c r="D14" i="77"/>
  <c r="D5" i="77"/>
  <c r="D23" i="75"/>
  <c r="D18" i="75"/>
  <c r="D6" i="75"/>
  <c r="D7" i="75"/>
  <c r="D8" i="75"/>
  <c r="D9" i="75"/>
  <c r="D10" i="75"/>
  <c r="D11" i="75"/>
  <c r="D12" i="75"/>
  <c r="D13" i="75"/>
  <c r="D14" i="75"/>
  <c r="D5" i="75"/>
  <c r="D23" i="73"/>
  <c r="D18" i="73"/>
  <c r="D6" i="73"/>
  <c r="D7" i="73"/>
  <c r="D8" i="73"/>
  <c r="D9" i="73"/>
  <c r="D10" i="73"/>
  <c r="D11" i="73"/>
  <c r="D12" i="73"/>
  <c r="D13" i="73"/>
  <c r="D14" i="73"/>
  <c r="D5" i="73"/>
  <c r="D23" i="71"/>
  <c r="D18" i="71"/>
  <c r="D6" i="71"/>
  <c r="D7" i="71"/>
  <c r="D8" i="71"/>
  <c r="D9" i="71"/>
  <c r="D10" i="71"/>
  <c r="D11" i="71"/>
  <c r="D12" i="71"/>
  <c r="D13" i="71"/>
  <c r="D14" i="71"/>
  <c r="D5" i="71"/>
  <c r="D23" i="69"/>
  <c r="D18" i="69"/>
  <c r="D6" i="69"/>
  <c r="D7" i="69"/>
  <c r="D8" i="69"/>
  <c r="D9" i="69"/>
  <c r="D10" i="69"/>
  <c r="D11" i="69"/>
  <c r="D12" i="69"/>
  <c r="D13" i="69"/>
  <c r="D14" i="69"/>
  <c r="D5" i="69"/>
  <c r="D23" i="67"/>
  <c r="D18" i="67"/>
  <c r="D6" i="67"/>
  <c r="D7" i="67"/>
  <c r="D8" i="67"/>
  <c r="D9" i="67"/>
  <c r="D10" i="67"/>
  <c r="D11" i="67"/>
  <c r="D12" i="67"/>
  <c r="D13" i="67"/>
  <c r="D14" i="67"/>
  <c r="D5" i="67"/>
  <c r="D23" i="65"/>
  <c r="D18" i="65"/>
  <c r="D6" i="65"/>
  <c r="D7" i="65"/>
  <c r="D8" i="65"/>
  <c r="D9" i="65"/>
  <c r="D10" i="65"/>
  <c r="D11" i="65"/>
  <c r="D12" i="65"/>
  <c r="D13" i="65"/>
  <c r="D14" i="65"/>
  <c r="D5" i="65"/>
  <c r="D23" i="63"/>
  <c r="D18" i="63"/>
  <c r="D6" i="63"/>
  <c r="D7" i="63"/>
  <c r="D8" i="63"/>
  <c r="D9" i="63"/>
  <c r="D10" i="63"/>
  <c r="D11" i="63"/>
  <c r="D12" i="63"/>
  <c r="D13" i="63"/>
  <c r="D14" i="63"/>
  <c r="D5" i="63"/>
  <c r="D23" i="61"/>
  <c r="D18" i="61"/>
  <c r="D6" i="61"/>
  <c r="D7" i="61"/>
  <c r="D8" i="61"/>
  <c r="D9" i="61"/>
  <c r="D10" i="61"/>
  <c r="D11" i="61"/>
  <c r="D12" i="61"/>
  <c r="D13" i="61"/>
  <c r="D14" i="61"/>
  <c r="D5" i="61"/>
  <c r="D14" i="59"/>
  <c r="D10" i="59"/>
  <c r="D5" i="59"/>
  <c r="D23" i="57"/>
  <c r="D18" i="57"/>
  <c r="D6" i="57"/>
  <c r="D7" i="57"/>
  <c r="D8" i="57"/>
  <c r="D9" i="57"/>
  <c r="D10" i="57"/>
  <c r="D11" i="57"/>
  <c r="D12" i="57"/>
  <c r="D13" i="57"/>
  <c r="D14" i="57"/>
  <c r="D5" i="57"/>
  <c r="D23" i="55"/>
  <c r="D18" i="55"/>
  <c r="D6" i="55"/>
  <c r="D7" i="55"/>
  <c r="D8" i="55"/>
  <c r="D9" i="55"/>
  <c r="D10" i="55"/>
  <c r="D11" i="55"/>
  <c r="D12" i="55"/>
  <c r="D13" i="55"/>
  <c r="D14" i="55"/>
  <c r="D5" i="55"/>
  <c r="D18" i="54"/>
  <c r="D6" i="54"/>
  <c r="D7" i="54"/>
  <c r="D8" i="54"/>
  <c r="D9" i="54"/>
  <c r="D10" i="54"/>
  <c r="D11" i="54"/>
  <c r="D12" i="54"/>
  <c r="D13" i="54"/>
  <c r="D14" i="54"/>
  <c r="D5" i="54"/>
  <c r="D6" i="51"/>
  <c r="D7" i="51"/>
  <c r="D8" i="51"/>
  <c r="D9" i="51"/>
  <c r="D10" i="51"/>
  <c r="D11" i="51"/>
  <c r="D12" i="51"/>
  <c r="D13" i="51"/>
  <c r="D14" i="51"/>
  <c r="D5" i="51"/>
  <c r="D18" i="51"/>
  <c r="D23" i="51"/>
  <c r="D22" i="47"/>
  <c r="D23" i="49"/>
  <c r="D6" i="49"/>
  <c r="D7" i="49"/>
  <c r="D8" i="49"/>
  <c r="D9" i="49"/>
  <c r="D10" i="49"/>
  <c r="D11" i="49"/>
  <c r="D12" i="49"/>
  <c r="D13" i="49"/>
  <c r="D14" i="49"/>
  <c r="D5" i="49"/>
  <c r="D18" i="49"/>
  <c r="D18" i="47"/>
  <c r="D6" i="47"/>
  <c r="D7" i="47"/>
  <c r="D8" i="47"/>
  <c r="D9" i="47"/>
  <c r="D10" i="47"/>
  <c r="D11" i="47"/>
  <c r="D12" i="47"/>
  <c r="D13" i="47"/>
  <c r="D14" i="47"/>
  <c r="D5" i="47"/>
  <c r="Q39" i="103"/>
  <c r="Q40" i="103"/>
  <c r="Q38" i="103"/>
  <c r="Q32" i="103"/>
  <c r="Q33" i="103"/>
  <c r="Q34" i="103"/>
  <c r="Q31" i="103"/>
  <c r="Q25" i="103"/>
  <c r="Q26" i="103"/>
  <c r="Q27" i="103"/>
  <c r="Q24" i="103"/>
  <c r="Q13" i="103"/>
  <c r="Q14" i="103"/>
  <c r="Q15" i="103"/>
  <c r="Q16" i="103"/>
  <c r="Q17" i="103"/>
  <c r="Q18" i="103"/>
  <c r="Q19" i="103"/>
  <c r="Q20" i="103"/>
  <c r="Q12" i="103"/>
  <c r="Q3" i="103"/>
  <c r="Q4" i="103"/>
  <c r="Q5" i="103"/>
  <c r="Q6" i="103"/>
  <c r="Q7" i="103"/>
  <c r="Q8" i="103"/>
  <c r="Q2" i="103"/>
  <c r="D2" i="103" s="1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5" i="44"/>
  <c r="L5" i="44" l="1"/>
  <c r="E32" i="44" l="1"/>
  <c r="O41" i="103"/>
  <c r="Q17" i="87" l="1"/>
  <c r="O21" i="103" l="1"/>
  <c r="Q32" i="44"/>
  <c r="Q15" i="99" l="1"/>
  <c r="Q15" i="97"/>
  <c r="Q15" i="95"/>
  <c r="Q15" i="93"/>
  <c r="Q15" i="91"/>
  <c r="Q15" i="89"/>
  <c r="Q15" i="85"/>
  <c r="Q15" i="83"/>
  <c r="Q15" i="81"/>
  <c r="Q15" i="79"/>
  <c r="Q15" i="77"/>
  <c r="Q15" i="75"/>
  <c r="Q15" i="73"/>
  <c r="Q15" i="71"/>
  <c r="Q15" i="69"/>
  <c r="Q15" i="67"/>
  <c r="Q15" i="65"/>
  <c r="Q15" i="63"/>
  <c r="Q15" i="61"/>
  <c r="Q15" i="57"/>
  <c r="Q15" i="55"/>
  <c r="Q15" i="54"/>
  <c r="Q15" i="51"/>
  <c r="Q15" i="49"/>
  <c r="Q15" i="47"/>
  <c r="O35" i="103"/>
  <c r="O28" i="103"/>
  <c r="O9" i="103"/>
  <c r="M41" i="103" l="1"/>
  <c r="K41" i="103"/>
  <c r="I41" i="103"/>
  <c r="G41" i="103"/>
  <c r="E41" i="103"/>
  <c r="C41" i="103"/>
  <c r="P35" i="103"/>
  <c r="M35" i="103"/>
  <c r="K35" i="103"/>
  <c r="I35" i="103"/>
  <c r="G35" i="103"/>
  <c r="E35" i="103"/>
  <c r="C35" i="103"/>
  <c r="Q35" i="103" s="1"/>
  <c r="H33" i="103"/>
  <c r="M28" i="103"/>
  <c r="K28" i="103"/>
  <c r="I28" i="103"/>
  <c r="G28" i="103"/>
  <c r="E28" i="103"/>
  <c r="C28" i="103"/>
  <c r="H25" i="103"/>
  <c r="M21" i="103"/>
  <c r="K21" i="103"/>
  <c r="I21" i="103"/>
  <c r="G21" i="103"/>
  <c r="E21" i="103"/>
  <c r="C21" i="103"/>
  <c r="H20" i="103"/>
  <c r="H18" i="103"/>
  <c r="D14" i="103"/>
  <c r="F13" i="103"/>
  <c r="J12" i="103"/>
  <c r="M9" i="103"/>
  <c r="K9" i="103"/>
  <c r="I9" i="103"/>
  <c r="G9" i="103"/>
  <c r="E9" i="103"/>
  <c r="C9" i="103"/>
  <c r="Q28" i="103" l="1"/>
  <c r="Q21" i="103"/>
  <c r="Q41" i="103"/>
  <c r="Q9" i="103"/>
  <c r="F9" i="103" s="1"/>
  <c r="L20" i="103"/>
  <c r="F27" i="103"/>
  <c r="L18" i="103"/>
  <c r="N27" i="103"/>
  <c r="D13" i="103"/>
  <c r="D12" i="103"/>
  <c r="J13" i="103"/>
  <c r="N12" i="103"/>
  <c r="N13" i="103"/>
  <c r="L16" i="103"/>
  <c r="F12" i="103"/>
  <c r="J14" i="103"/>
  <c r="N26" i="103"/>
  <c r="N15" i="103"/>
  <c r="P15" i="103"/>
  <c r="N17" i="103"/>
  <c r="P17" i="103"/>
  <c r="H19" i="103"/>
  <c r="P13" i="103"/>
  <c r="N14" i="103"/>
  <c r="J15" i="103"/>
  <c r="D16" i="103"/>
  <c r="J17" i="103"/>
  <c r="D18" i="103"/>
  <c r="J19" i="103"/>
  <c r="D20" i="103"/>
  <c r="N31" i="103"/>
  <c r="P31" i="103"/>
  <c r="P39" i="103"/>
  <c r="N16" i="103"/>
  <c r="P16" i="103"/>
  <c r="L17" i="103"/>
  <c r="L19" i="103"/>
  <c r="N33" i="103"/>
  <c r="P33" i="103"/>
  <c r="P40" i="103"/>
  <c r="L14" i="103"/>
  <c r="P14" i="103"/>
  <c r="L15" i="103"/>
  <c r="H16" i="103"/>
  <c r="N18" i="103"/>
  <c r="P18" i="103"/>
  <c r="N20" i="103"/>
  <c r="P20" i="103"/>
  <c r="H24" i="103"/>
  <c r="H32" i="103"/>
  <c r="L12" i="103"/>
  <c r="P12" i="103"/>
  <c r="L13" i="103"/>
  <c r="F14" i="103"/>
  <c r="D15" i="103"/>
  <c r="J16" i="103"/>
  <c r="D17" i="103"/>
  <c r="J18" i="103"/>
  <c r="D19" i="103"/>
  <c r="J20" i="103"/>
  <c r="N24" i="103"/>
  <c r="H26" i="103"/>
  <c r="J27" i="103"/>
  <c r="H15" i="103"/>
  <c r="H17" i="103"/>
  <c r="P19" i="103"/>
  <c r="N32" i="103"/>
  <c r="P32" i="103"/>
  <c r="N34" i="103"/>
  <c r="P34" i="103"/>
  <c r="P38" i="103"/>
  <c r="P4" i="103"/>
  <c r="P2" i="103"/>
  <c r="P6" i="103"/>
  <c r="H21" i="103"/>
  <c r="L24" i="103"/>
  <c r="P24" i="103"/>
  <c r="N25" i="103"/>
  <c r="L26" i="103"/>
  <c r="P26" i="103"/>
  <c r="P27" i="103"/>
  <c r="H31" i="103"/>
  <c r="P3" i="103"/>
  <c r="P7" i="103"/>
  <c r="F15" i="103"/>
  <c r="F16" i="103"/>
  <c r="F17" i="103"/>
  <c r="F18" i="103"/>
  <c r="F19" i="103"/>
  <c r="N19" i="103"/>
  <c r="F20" i="103"/>
  <c r="J24" i="103"/>
  <c r="F25" i="103"/>
  <c r="J26" i="103"/>
  <c r="D27" i="103"/>
  <c r="L27" i="103"/>
  <c r="H34" i="103"/>
  <c r="J40" i="103"/>
  <c r="P8" i="103"/>
  <c r="L25" i="103"/>
  <c r="P25" i="103"/>
  <c r="P28" i="103"/>
  <c r="P5" i="103"/>
  <c r="F24" i="103"/>
  <c r="J25" i="103"/>
  <c r="F26" i="103"/>
  <c r="H27" i="103"/>
  <c r="J41" i="103"/>
  <c r="J4" i="103"/>
  <c r="J6" i="103"/>
  <c r="J8" i="103"/>
  <c r="J38" i="103"/>
  <c r="L2" i="103"/>
  <c r="L3" i="103"/>
  <c r="L4" i="103"/>
  <c r="L5" i="103"/>
  <c r="L6" i="103"/>
  <c r="L7" i="103"/>
  <c r="L8" i="103"/>
  <c r="J32" i="103"/>
  <c r="J34" i="103"/>
  <c r="L38" i="103"/>
  <c r="D40" i="103"/>
  <c r="F2" i="103"/>
  <c r="N2" i="103"/>
  <c r="F3" i="103"/>
  <c r="N3" i="103"/>
  <c r="F4" i="103"/>
  <c r="N4" i="103"/>
  <c r="F5" i="103"/>
  <c r="N5" i="103"/>
  <c r="F6" i="103"/>
  <c r="N6" i="103"/>
  <c r="F7" i="103"/>
  <c r="N7" i="103"/>
  <c r="F8" i="103"/>
  <c r="N8" i="103"/>
  <c r="H12" i="103"/>
  <c r="H13" i="103"/>
  <c r="H14" i="103"/>
  <c r="D31" i="103"/>
  <c r="L31" i="103"/>
  <c r="D32" i="103"/>
  <c r="L32" i="103"/>
  <c r="D33" i="103"/>
  <c r="L33" i="103"/>
  <c r="D34" i="103"/>
  <c r="L34" i="103"/>
  <c r="F38" i="103"/>
  <c r="N38" i="103"/>
  <c r="F39" i="103"/>
  <c r="N39" i="103"/>
  <c r="F40" i="103"/>
  <c r="N40" i="103"/>
  <c r="J2" i="103"/>
  <c r="J3" i="103"/>
  <c r="J5" i="103"/>
  <c r="J7" i="103"/>
  <c r="J39" i="103"/>
  <c r="D3" i="103"/>
  <c r="D4" i="103"/>
  <c r="D5" i="103"/>
  <c r="D6" i="103"/>
  <c r="D7" i="103"/>
  <c r="D8" i="103"/>
  <c r="J31" i="103"/>
  <c r="J33" i="103"/>
  <c r="D38" i="103"/>
  <c r="D39" i="103"/>
  <c r="L39" i="103"/>
  <c r="L40" i="103"/>
  <c r="H2" i="103"/>
  <c r="H3" i="103"/>
  <c r="H4" i="103"/>
  <c r="H5" i="103"/>
  <c r="H6" i="103"/>
  <c r="H7" i="103"/>
  <c r="H8" i="103"/>
  <c r="D24" i="103"/>
  <c r="D25" i="103"/>
  <c r="D26" i="103"/>
  <c r="F31" i="103"/>
  <c r="F32" i="103"/>
  <c r="F33" i="103"/>
  <c r="F34" i="103"/>
  <c r="H38" i="103"/>
  <c r="H39" i="103"/>
  <c r="H40" i="103"/>
  <c r="F21" i="103" l="1"/>
  <c r="L21" i="103"/>
  <c r="D28" i="103"/>
  <c r="D21" i="103"/>
  <c r="L9" i="103"/>
  <c r="D41" i="103"/>
  <c r="L28" i="103"/>
  <c r="H9" i="103"/>
  <c r="F41" i="103"/>
  <c r="N21" i="103"/>
  <c r="J28" i="103"/>
  <c r="N41" i="103"/>
  <c r="N28" i="103"/>
  <c r="H28" i="103"/>
  <c r="P21" i="103"/>
  <c r="F28" i="103"/>
  <c r="D9" i="103"/>
  <c r="L41" i="103"/>
  <c r="J9" i="103"/>
  <c r="J21" i="103"/>
  <c r="H41" i="103"/>
  <c r="P9" i="103"/>
  <c r="N9" i="103"/>
  <c r="L35" i="103"/>
  <c r="H35" i="103"/>
  <c r="D35" i="103"/>
  <c r="N35" i="103"/>
  <c r="J35" i="103"/>
  <c r="F35" i="103"/>
  <c r="O15" i="99" l="1"/>
  <c r="M15" i="99"/>
  <c r="K15" i="99"/>
  <c r="I15" i="99"/>
  <c r="G15" i="99"/>
  <c r="E15" i="99"/>
  <c r="N8" i="99"/>
  <c r="D15" i="99" l="1"/>
  <c r="R5" i="99"/>
  <c r="L12" i="99"/>
  <c r="R12" i="99"/>
  <c r="P6" i="99"/>
  <c r="R6" i="99"/>
  <c r="L9" i="99"/>
  <c r="R9" i="99"/>
  <c r="N12" i="99"/>
  <c r="L8" i="99"/>
  <c r="R8" i="99"/>
  <c r="L7" i="99"/>
  <c r="R7" i="99"/>
  <c r="P10" i="99"/>
  <c r="R10" i="99"/>
  <c r="L13" i="99"/>
  <c r="R13" i="99"/>
  <c r="L11" i="99"/>
  <c r="R11" i="99"/>
  <c r="P14" i="99"/>
  <c r="R14" i="99"/>
  <c r="R18" i="99"/>
  <c r="J14" i="99"/>
  <c r="P11" i="99"/>
  <c r="H11" i="99"/>
  <c r="P7" i="99"/>
  <c r="J6" i="99"/>
  <c r="F7" i="99"/>
  <c r="J10" i="99"/>
  <c r="F11" i="99"/>
  <c r="H7" i="99"/>
  <c r="N7" i="99"/>
  <c r="F8" i="99"/>
  <c r="N11" i="99"/>
  <c r="F12" i="99"/>
  <c r="F5" i="99"/>
  <c r="N5" i="99"/>
  <c r="L6" i="99"/>
  <c r="J7" i="99"/>
  <c r="H8" i="99"/>
  <c r="P8" i="99"/>
  <c r="F9" i="99"/>
  <c r="N9" i="99"/>
  <c r="L10" i="99"/>
  <c r="J11" i="99"/>
  <c r="H12" i="99"/>
  <c r="P12" i="99"/>
  <c r="F13" i="99"/>
  <c r="N13" i="99"/>
  <c r="L14" i="99"/>
  <c r="L18" i="99"/>
  <c r="H5" i="99"/>
  <c r="P5" i="99"/>
  <c r="F6" i="99"/>
  <c r="N6" i="99"/>
  <c r="J8" i="99"/>
  <c r="H9" i="99"/>
  <c r="P9" i="99"/>
  <c r="F10" i="99"/>
  <c r="N10" i="99"/>
  <c r="J12" i="99"/>
  <c r="H13" i="99"/>
  <c r="P13" i="99"/>
  <c r="F14" i="99"/>
  <c r="N14" i="99"/>
  <c r="F18" i="99"/>
  <c r="N18" i="99"/>
  <c r="L5" i="99"/>
  <c r="J5" i="99"/>
  <c r="H6" i="99"/>
  <c r="J9" i="99"/>
  <c r="H10" i="99"/>
  <c r="J13" i="99"/>
  <c r="H14" i="99"/>
  <c r="H18" i="99"/>
  <c r="P18" i="99"/>
  <c r="J18" i="99"/>
  <c r="H15" i="99" l="1"/>
  <c r="R15" i="99"/>
  <c r="N15" i="99"/>
  <c r="J15" i="99"/>
  <c r="F15" i="99"/>
  <c r="P15" i="99"/>
  <c r="L15" i="99"/>
  <c r="F18" i="97" l="1"/>
  <c r="O15" i="97"/>
  <c r="M15" i="97"/>
  <c r="K15" i="97"/>
  <c r="I15" i="97"/>
  <c r="G15" i="97"/>
  <c r="E15" i="97"/>
  <c r="N14" i="97"/>
  <c r="N12" i="97"/>
  <c r="P11" i="97"/>
  <c r="N10" i="97"/>
  <c r="N6" i="97"/>
  <c r="D15" i="97" l="1"/>
  <c r="H11" i="97"/>
  <c r="J14" i="97"/>
  <c r="N18" i="97"/>
  <c r="L5" i="97"/>
  <c r="R5" i="97"/>
  <c r="J12" i="97"/>
  <c r="H7" i="97"/>
  <c r="R7" i="97"/>
  <c r="P10" i="97"/>
  <c r="R10" i="97"/>
  <c r="P18" i="97"/>
  <c r="R18" i="97"/>
  <c r="L12" i="97"/>
  <c r="R12" i="97"/>
  <c r="L8" i="97"/>
  <c r="R8" i="97"/>
  <c r="L13" i="97"/>
  <c r="R13" i="97"/>
  <c r="P6" i="97"/>
  <c r="R6" i="97"/>
  <c r="N8" i="97"/>
  <c r="N11" i="97"/>
  <c r="R11" i="97"/>
  <c r="F12" i="97"/>
  <c r="P14" i="97"/>
  <c r="R14" i="97"/>
  <c r="J18" i="97"/>
  <c r="R9" i="97"/>
  <c r="F6" i="97"/>
  <c r="F8" i="97"/>
  <c r="F10" i="97"/>
  <c r="J6" i="97"/>
  <c r="J8" i="97"/>
  <c r="J10" i="97"/>
  <c r="F14" i="97"/>
  <c r="P7" i="97"/>
  <c r="L9" i="97"/>
  <c r="F5" i="97"/>
  <c r="N5" i="97"/>
  <c r="L6" i="97"/>
  <c r="J7" i="97"/>
  <c r="H8" i="97"/>
  <c r="P8" i="97"/>
  <c r="F9" i="97"/>
  <c r="N9" i="97"/>
  <c r="L10" i="97"/>
  <c r="J11" i="97"/>
  <c r="H12" i="97"/>
  <c r="P12" i="97"/>
  <c r="F13" i="97"/>
  <c r="N13" i="97"/>
  <c r="L14" i="97"/>
  <c r="L18" i="97"/>
  <c r="H5" i="97"/>
  <c r="P5" i="97"/>
  <c r="H9" i="97"/>
  <c r="P9" i="97"/>
  <c r="L11" i="97"/>
  <c r="H13" i="97"/>
  <c r="P13" i="97"/>
  <c r="L7" i="97"/>
  <c r="J5" i="97"/>
  <c r="H6" i="97"/>
  <c r="F7" i="97"/>
  <c r="N7" i="97"/>
  <c r="J9" i="97"/>
  <c r="H10" i="97"/>
  <c r="F11" i="97"/>
  <c r="J13" i="97"/>
  <c r="H14" i="97"/>
  <c r="H18" i="97"/>
  <c r="N15" i="97" l="1"/>
  <c r="R15" i="97"/>
  <c r="J15" i="97"/>
  <c r="P15" i="97"/>
  <c r="F15" i="97"/>
  <c r="L15" i="97"/>
  <c r="H15" i="97"/>
  <c r="O15" i="95" l="1"/>
  <c r="M15" i="95"/>
  <c r="K15" i="95"/>
  <c r="I15" i="95"/>
  <c r="G15" i="95"/>
  <c r="E15" i="95"/>
  <c r="N12" i="95"/>
  <c r="D15" i="95" l="1"/>
  <c r="L8" i="95"/>
  <c r="R8" i="95"/>
  <c r="P14" i="95"/>
  <c r="R14" i="95"/>
  <c r="P6" i="95"/>
  <c r="R6" i="95"/>
  <c r="N8" i="95"/>
  <c r="L12" i="95"/>
  <c r="R12" i="95"/>
  <c r="L9" i="95"/>
  <c r="R9" i="95"/>
  <c r="R5" i="95"/>
  <c r="N7" i="95"/>
  <c r="R7" i="95"/>
  <c r="P7" i="95"/>
  <c r="P10" i="95"/>
  <c r="R10" i="95"/>
  <c r="L13" i="95"/>
  <c r="R13" i="95"/>
  <c r="L11" i="95"/>
  <c r="R11" i="95"/>
  <c r="R18" i="95"/>
  <c r="P11" i="95"/>
  <c r="J10" i="95"/>
  <c r="F11" i="95"/>
  <c r="J14" i="95"/>
  <c r="J6" i="95"/>
  <c r="F7" i="95"/>
  <c r="H11" i="95"/>
  <c r="H7" i="95"/>
  <c r="F8" i="95"/>
  <c r="N11" i="95"/>
  <c r="F12" i="95"/>
  <c r="L5" i="95"/>
  <c r="L6" i="95"/>
  <c r="J7" i="95"/>
  <c r="H8" i="95"/>
  <c r="P8" i="95"/>
  <c r="F9" i="95"/>
  <c r="N9" i="95"/>
  <c r="L10" i="95"/>
  <c r="J11" i="95"/>
  <c r="H12" i="95"/>
  <c r="P12" i="95"/>
  <c r="F13" i="95"/>
  <c r="N13" i="95"/>
  <c r="L14" i="95"/>
  <c r="L18" i="95"/>
  <c r="F5" i="95"/>
  <c r="N5" i="95"/>
  <c r="H5" i="95"/>
  <c r="P5" i="95"/>
  <c r="F6" i="95"/>
  <c r="N6" i="95"/>
  <c r="L7" i="95"/>
  <c r="J8" i="95"/>
  <c r="H9" i="95"/>
  <c r="P9" i="95"/>
  <c r="F10" i="95"/>
  <c r="N10" i="95"/>
  <c r="J12" i="95"/>
  <c r="H13" i="95"/>
  <c r="P13" i="95"/>
  <c r="F14" i="95"/>
  <c r="N14" i="95"/>
  <c r="F18" i="95"/>
  <c r="N18" i="95"/>
  <c r="J5" i="95"/>
  <c r="H6" i="95"/>
  <c r="J9" i="95"/>
  <c r="H10" i="95"/>
  <c r="J13" i="95"/>
  <c r="H14" i="95"/>
  <c r="H18" i="95"/>
  <c r="P18" i="95"/>
  <c r="J18" i="95"/>
  <c r="L15" i="95" l="1"/>
  <c r="R15" i="95"/>
  <c r="P15" i="95"/>
  <c r="H15" i="95"/>
  <c r="J15" i="95"/>
  <c r="N15" i="95"/>
  <c r="F15" i="95"/>
  <c r="O15" i="93" l="1"/>
  <c r="M15" i="93"/>
  <c r="K15" i="93"/>
  <c r="I15" i="93"/>
  <c r="G15" i="93"/>
  <c r="E15" i="93"/>
  <c r="N12" i="93"/>
  <c r="D15" i="93" l="1"/>
  <c r="N11" i="93"/>
  <c r="R11" i="93"/>
  <c r="L8" i="93"/>
  <c r="R8" i="93"/>
  <c r="L12" i="93"/>
  <c r="R12" i="93"/>
  <c r="L9" i="93"/>
  <c r="R9" i="93"/>
  <c r="R5" i="93"/>
  <c r="P6" i="93"/>
  <c r="R6" i="93"/>
  <c r="P10" i="93"/>
  <c r="R10" i="93"/>
  <c r="L13" i="93"/>
  <c r="R13" i="93"/>
  <c r="L7" i="93"/>
  <c r="R7" i="93"/>
  <c r="P14" i="93"/>
  <c r="R14" i="93"/>
  <c r="R18" i="93"/>
  <c r="N7" i="93"/>
  <c r="P8" i="93"/>
  <c r="P11" i="93"/>
  <c r="J6" i="93"/>
  <c r="F7" i="93"/>
  <c r="P7" i="93"/>
  <c r="F8" i="93"/>
  <c r="J10" i="93"/>
  <c r="F11" i="93"/>
  <c r="J14" i="93"/>
  <c r="H7" i="93"/>
  <c r="H8" i="93"/>
  <c r="H11" i="93"/>
  <c r="J7" i="93"/>
  <c r="N8" i="93"/>
  <c r="J11" i="93"/>
  <c r="F12" i="93"/>
  <c r="L5" i="93"/>
  <c r="N5" i="93"/>
  <c r="F9" i="93"/>
  <c r="N9" i="93"/>
  <c r="L10" i="93"/>
  <c r="H12" i="93"/>
  <c r="P12" i="93"/>
  <c r="F13" i="93"/>
  <c r="N13" i="93"/>
  <c r="L14" i="93"/>
  <c r="L18" i="93"/>
  <c r="L6" i="93"/>
  <c r="H5" i="93"/>
  <c r="P5" i="93"/>
  <c r="F6" i="93"/>
  <c r="N6" i="93"/>
  <c r="J8" i="93"/>
  <c r="H9" i="93"/>
  <c r="P9" i="93"/>
  <c r="F10" i="93"/>
  <c r="N10" i="93"/>
  <c r="L11" i="93"/>
  <c r="J12" i="93"/>
  <c r="H13" i="93"/>
  <c r="P13" i="93"/>
  <c r="F14" i="93"/>
  <c r="N14" i="93"/>
  <c r="F18" i="93"/>
  <c r="N18" i="93"/>
  <c r="F5" i="93"/>
  <c r="J5" i="93"/>
  <c r="H6" i="93"/>
  <c r="J9" i="93"/>
  <c r="H10" i="93"/>
  <c r="J13" i="93"/>
  <c r="H14" i="93"/>
  <c r="H18" i="93"/>
  <c r="P18" i="93"/>
  <c r="J18" i="93"/>
  <c r="H15" i="93" l="1"/>
  <c r="R15" i="93"/>
  <c r="F15" i="93"/>
  <c r="P15" i="93"/>
  <c r="N15" i="93"/>
  <c r="J15" i="93"/>
  <c r="L15" i="93"/>
  <c r="O15" i="91" l="1"/>
  <c r="M15" i="91"/>
  <c r="K15" i="91"/>
  <c r="I15" i="91"/>
  <c r="G15" i="91"/>
  <c r="E15" i="91"/>
  <c r="N12" i="91"/>
  <c r="P11" i="91"/>
  <c r="N8" i="91"/>
  <c r="J7" i="91"/>
  <c r="D15" i="91" l="1"/>
  <c r="H7" i="91"/>
  <c r="P7" i="91"/>
  <c r="P6" i="91"/>
  <c r="R6" i="91"/>
  <c r="P14" i="91"/>
  <c r="R14" i="91"/>
  <c r="R18" i="91"/>
  <c r="J6" i="91"/>
  <c r="L9" i="91"/>
  <c r="R9" i="91"/>
  <c r="L12" i="91"/>
  <c r="R12" i="91"/>
  <c r="P10" i="91"/>
  <c r="R10" i="91"/>
  <c r="L5" i="91"/>
  <c r="R5" i="91"/>
  <c r="N7" i="91"/>
  <c r="R7" i="91"/>
  <c r="L8" i="91"/>
  <c r="R8" i="91"/>
  <c r="N11" i="91"/>
  <c r="R11" i="91"/>
  <c r="L13" i="91"/>
  <c r="R13" i="91"/>
  <c r="P8" i="91"/>
  <c r="J14" i="91"/>
  <c r="F8" i="91"/>
  <c r="J10" i="91"/>
  <c r="H11" i="91"/>
  <c r="H8" i="91"/>
  <c r="J11" i="91"/>
  <c r="F12" i="91"/>
  <c r="L6" i="91"/>
  <c r="F9" i="91"/>
  <c r="N9" i="91"/>
  <c r="L10" i="91"/>
  <c r="H12" i="91"/>
  <c r="P12" i="91"/>
  <c r="F13" i="91"/>
  <c r="N13" i="91"/>
  <c r="L14" i="91"/>
  <c r="L18" i="91"/>
  <c r="F5" i="91"/>
  <c r="H5" i="91"/>
  <c r="P5" i="91"/>
  <c r="F6" i="91"/>
  <c r="N6" i="91"/>
  <c r="L7" i="91"/>
  <c r="J8" i="91"/>
  <c r="H9" i="91"/>
  <c r="P9" i="91"/>
  <c r="F10" i="91"/>
  <c r="N10" i="91"/>
  <c r="L11" i="91"/>
  <c r="J12" i="91"/>
  <c r="H13" i="91"/>
  <c r="P13" i="91"/>
  <c r="F14" i="91"/>
  <c r="N14" i="91"/>
  <c r="F18" i="91"/>
  <c r="N18" i="91"/>
  <c r="N5" i="91"/>
  <c r="J5" i="91"/>
  <c r="H6" i="91"/>
  <c r="F7" i="91"/>
  <c r="J9" i="91"/>
  <c r="H10" i="91"/>
  <c r="F11" i="91"/>
  <c r="J13" i="91"/>
  <c r="H14" i="91"/>
  <c r="H18" i="91"/>
  <c r="P18" i="91"/>
  <c r="J18" i="91"/>
  <c r="H15" i="91" l="1"/>
  <c r="R15" i="91"/>
  <c r="N15" i="91"/>
  <c r="J15" i="91"/>
  <c r="F15" i="91"/>
  <c r="P15" i="91"/>
  <c r="L15" i="91"/>
  <c r="O15" i="89" l="1"/>
  <c r="M15" i="89"/>
  <c r="K15" i="89"/>
  <c r="I15" i="89"/>
  <c r="G15" i="89"/>
  <c r="E15" i="89"/>
  <c r="P11" i="89"/>
  <c r="D15" i="89" l="1"/>
  <c r="L8" i="89"/>
  <c r="R8" i="89"/>
  <c r="J10" i="89"/>
  <c r="L12" i="89"/>
  <c r="R12" i="89"/>
  <c r="N7" i="89"/>
  <c r="R7" i="89"/>
  <c r="L5" i="89"/>
  <c r="R5" i="89"/>
  <c r="R9" i="89"/>
  <c r="N12" i="89"/>
  <c r="L10" i="89"/>
  <c r="R10" i="89"/>
  <c r="N11" i="89"/>
  <c r="R11" i="89"/>
  <c r="L13" i="89"/>
  <c r="R13" i="89"/>
  <c r="L6" i="89"/>
  <c r="R6" i="89"/>
  <c r="H10" i="89"/>
  <c r="P14" i="89"/>
  <c r="R14" i="89"/>
  <c r="R18" i="89"/>
  <c r="N6" i="89"/>
  <c r="F6" i="89"/>
  <c r="P6" i="89"/>
  <c r="H7" i="89"/>
  <c r="F8" i="89"/>
  <c r="F14" i="89"/>
  <c r="H6" i="89"/>
  <c r="P7" i="89"/>
  <c r="N8" i="89"/>
  <c r="N10" i="89"/>
  <c r="J14" i="89"/>
  <c r="F18" i="89"/>
  <c r="J6" i="89"/>
  <c r="F10" i="89"/>
  <c r="P10" i="89"/>
  <c r="H11" i="89"/>
  <c r="F12" i="89"/>
  <c r="N14" i="89"/>
  <c r="J18" i="89"/>
  <c r="L9" i="89"/>
  <c r="F5" i="89"/>
  <c r="N5" i="89"/>
  <c r="J7" i="89"/>
  <c r="H8" i="89"/>
  <c r="P8" i="89"/>
  <c r="F9" i="89"/>
  <c r="N9" i="89"/>
  <c r="J11" i="89"/>
  <c r="H12" i="89"/>
  <c r="P12" i="89"/>
  <c r="F13" i="89"/>
  <c r="N13" i="89"/>
  <c r="L14" i="89"/>
  <c r="L18" i="89"/>
  <c r="H5" i="89"/>
  <c r="P5" i="89"/>
  <c r="L7" i="89"/>
  <c r="J8" i="89"/>
  <c r="H9" i="89"/>
  <c r="P9" i="89"/>
  <c r="L11" i="89"/>
  <c r="J12" i="89"/>
  <c r="H13" i="89"/>
  <c r="P13" i="89"/>
  <c r="N18" i="89"/>
  <c r="J5" i="89"/>
  <c r="F7" i="89"/>
  <c r="J9" i="89"/>
  <c r="F11" i="89"/>
  <c r="J13" i="89"/>
  <c r="H14" i="89"/>
  <c r="H18" i="89"/>
  <c r="P18" i="89"/>
  <c r="L15" i="89" l="1"/>
  <c r="R15" i="89"/>
  <c r="N15" i="89"/>
  <c r="H15" i="89"/>
  <c r="J15" i="89"/>
  <c r="F15" i="89"/>
  <c r="P15" i="89"/>
  <c r="O17" i="87" l="1"/>
  <c r="M17" i="87"/>
  <c r="K17" i="87"/>
  <c r="I17" i="87"/>
  <c r="G17" i="87"/>
  <c r="E17" i="87"/>
  <c r="N16" i="87"/>
  <c r="J10" i="87"/>
  <c r="N6" i="87"/>
  <c r="D17" i="87" l="1"/>
  <c r="N10" i="87"/>
  <c r="R15" i="87"/>
  <c r="L8" i="87"/>
  <c r="R8" i="87"/>
  <c r="J8" i="87"/>
  <c r="F10" i="87"/>
  <c r="L12" i="87"/>
  <c r="R12" i="87"/>
  <c r="P15" i="87"/>
  <c r="P20" i="87"/>
  <c r="R20" i="87"/>
  <c r="R5" i="87"/>
  <c r="P7" i="87"/>
  <c r="R7" i="87"/>
  <c r="N8" i="87"/>
  <c r="N12" i="87"/>
  <c r="N15" i="87"/>
  <c r="F20" i="87"/>
  <c r="P6" i="87"/>
  <c r="R6" i="87"/>
  <c r="L13" i="87"/>
  <c r="R13" i="87"/>
  <c r="P16" i="87"/>
  <c r="R16" i="87"/>
  <c r="J20" i="87"/>
  <c r="R9" i="87"/>
  <c r="J6" i="87"/>
  <c r="F8" i="87"/>
  <c r="P10" i="87"/>
  <c r="R10" i="87"/>
  <c r="N11" i="87"/>
  <c r="R11" i="87"/>
  <c r="P14" i="87"/>
  <c r="R14" i="87"/>
  <c r="J16" i="87"/>
  <c r="N20" i="87"/>
  <c r="H7" i="87"/>
  <c r="F14" i="87"/>
  <c r="H11" i="87"/>
  <c r="F12" i="87"/>
  <c r="J14" i="87"/>
  <c r="F15" i="87"/>
  <c r="F6" i="87"/>
  <c r="P11" i="87"/>
  <c r="J12" i="87"/>
  <c r="N14" i="87"/>
  <c r="J15" i="87"/>
  <c r="F16" i="87"/>
  <c r="L9" i="87"/>
  <c r="F5" i="87"/>
  <c r="N5" i="87"/>
  <c r="L6" i="87"/>
  <c r="J7" i="87"/>
  <c r="H8" i="87"/>
  <c r="P8" i="87"/>
  <c r="F9" i="87"/>
  <c r="N9" i="87"/>
  <c r="L10" i="87"/>
  <c r="J11" i="87"/>
  <c r="H12" i="87"/>
  <c r="P12" i="87"/>
  <c r="F13" i="87"/>
  <c r="N13" i="87"/>
  <c r="L14" i="87"/>
  <c r="L15" i="87"/>
  <c r="L16" i="87"/>
  <c r="L20" i="87"/>
  <c r="P5" i="87"/>
  <c r="L7" i="87"/>
  <c r="H9" i="87"/>
  <c r="P9" i="87"/>
  <c r="L11" i="87"/>
  <c r="H13" i="87"/>
  <c r="P13" i="87"/>
  <c r="L5" i="87"/>
  <c r="H5" i="87"/>
  <c r="J5" i="87"/>
  <c r="H6" i="87"/>
  <c r="F7" i="87"/>
  <c r="N7" i="87"/>
  <c r="J9" i="87"/>
  <c r="H10" i="87"/>
  <c r="F11" i="87"/>
  <c r="J13" i="87"/>
  <c r="H14" i="87"/>
  <c r="H15" i="87"/>
  <c r="H16" i="87"/>
  <c r="H20" i="87"/>
  <c r="H17" i="87" l="1"/>
  <c r="R17" i="87"/>
  <c r="F17" i="87"/>
  <c r="J17" i="87"/>
  <c r="L17" i="87"/>
  <c r="N17" i="87"/>
  <c r="P17" i="87"/>
  <c r="O15" i="85" l="1"/>
  <c r="M15" i="85"/>
  <c r="K15" i="85"/>
  <c r="I15" i="85"/>
  <c r="G15" i="85"/>
  <c r="E15" i="85"/>
  <c r="N12" i="85"/>
  <c r="H11" i="85"/>
  <c r="N10" i="85"/>
  <c r="N6" i="85"/>
  <c r="D15" i="85" l="1"/>
  <c r="P11" i="85"/>
  <c r="L8" i="85"/>
  <c r="R8" i="85"/>
  <c r="L9" i="85"/>
  <c r="R9" i="85"/>
  <c r="P7" i="85"/>
  <c r="R7" i="85"/>
  <c r="P10" i="85"/>
  <c r="R10" i="85"/>
  <c r="L13" i="85"/>
  <c r="R13" i="85"/>
  <c r="R5" i="85"/>
  <c r="L12" i="85"/>
  <c r="R12" i="85"/>
  <c r="P14" i="85"/>
  <c r="R14" i="85"/>
  <c r="P6" i="85"/>
  <c r="R6" i="85"/>
  <c r="N8" i="85"/>
  <c r="N11" i="85"/>
  <c r="R11" i="85"/>
  <c r="F12" i="85"/>
  <c r="R18" i="85"/>
  <c r="F6" i="85"/>
  <c r="F8" i="85"/>
  <c r="F10" i="85"/>
  <c r="F14" i="85"/>
  <c r="F18" i="85"/>
  <c r="J6" i="85"/>
  <c r="J8" i="85"/>
  <c r="J10" i="85"/>
  <c r="J14" i="85"/>
  <c r="J18" i="85"/>
  <c r="F5" i="85"/>
  <c r="N5" i="85"/>
  <c r="L6" i="85"/>
  <c r="J7" i="85"/>
  <c r="H8" i="85"/>
  <c r="P8" i="85"/>
  <c r="F9" i="85"/>
  <c r="N9" i="85"/>
  <c r="L10" i="85"/>
  <c r="J11" i="85"/>
  <c r="H12" i="85"/>
  <c r="P12" i="85"/>
  <c r="F13" i="85"/>
  <c r="N13" i="85"/>
  <c r="L14" i="85"/>
  <c r="L18" i="85"/>
  <c r="P5" i="85"/>
  <c r="H9" i="85"/>
  <c r="P9" i="85"/>
  <c r="L11" i="85"/>
  <c r="J12" i="85"/>
  <c r="H13" i="85"/>
  <c r="P13" i="85"/>
  <c r="N14" i="85"/>
  <c r="N18" i="85"/>
  <c r="L5" i="85"/>
  <c r="H5" i="85"/>
  <c r="L7" i="85"/>
  <c r="J5" i="85"/>
  <c r="H6" i="85"/>
  <c r="F7" i="85"/>
  <c r="N7" i="85"/>
  <c r="J9" i="85"/>
  <c r="H10" i="85"/>
  <c r="F11" i="85"/>
  <c r="J13" i="85"/>
  <c r="H14" i="85"/>
  <c r="H18" i="85"/>
  <c r="P18" i="85"/>
  <c r="H7" i="85"/>
  <c r="R15" i="85" l="1"/>
  <c r="F15" i="85"/>
  <c r="P15" i="85"/>
  <c r="J15" i="85"/>
  <c r="H15" i="85"/>
  <c r="N15" i="85"/>
  <c r="L15" i="85"/>
  <c r="O15" i="83" l="1"/>
  <c r="M15" i="83"/>
  <c r="K15" i="83"/>
  <c r="I15" i="83"/>
  <c r="G15" i="83"/>
  <c r="E15" i="83"/>
  <c r="N10" i="83"/>
  <c r="N8" i="83"/>
  <c r="P7" i="83"/>
  <c r="D15" i="83" l="1"/>
  <c r="J10" i="83"/>
  <c r="J8" i="83"/>
  <c r="N7" i="83"/>
  <c r="R7" i="83"/>
  <c r="P14" i="83"/>
  <c r="R14" i="83"/>
  <c r="L9" i="83"/>
  <c r="R9" i="83"/>
  <c r="N11" i="83"/>
  <c r="R11" i="83"/>
  <c r="F14" i="83"/>
  <c r="L5" i="83"/>
  <c r="R5" i="83"/>
  <c r="L8" i="83"/>
  <c r="R8" i="83"/>
  <c r="P10" i="83"/>
  <c r="R10" i="83"/>
  <c r="L12" i="83"/>
  <c r="R12" i="83"/>
  <c r="J14" i="83"/>
  <c r="P6" i="83"/>
  <c r="R6" i="83"/>
  <c r="L13" i="83"/>
  <c r="R13" i="83"/>
  <c r="R18" i="83"/>
  <c r="F6" i="83"/>
  <c r="H11" i="83"/>
  <c r="F12" i="83"/>
  <c r="J6" i="83"/>
  <c r="P11" i="83"/>
  <c r="J12" i="83"/>
  <c r="N6" i="83"/>
  <c r="H7" i="83"/>
  <c r="F8" i="83"/>
  <c r="F10" i="83"/>
  <c r="N12" i="83"/>
  <c r="F5" i="83"/>
  <c r="N5" i="83"/>
  <c r="L6" i="83"/>
  <c r="J7" i="83"/>
  <c r="H8" i="83"/>
  <c r="P8" i="83"/>
  <c r="F9" i="83"/>
  <c r="N9" i="83"/>
  <c r="L10" i="83"/>
  <c r="J11" i="83"/>
  <c r="H12" i="83"/>
  <c r="P12" i="83"/>
  <c r="F13" i="83"/>
  <c r="N13" i="83"/>
  <c r="L14" i="83"/>
  <c r="H15" i="83"/>
  <c r="L18" i="83"/>
  <c r="P5" i="83"/>
  <c r="L7" i="83"/>
  <c r="H9" i="83"/>
  <c r="P9" i="83"/>
  <c r="L11" i="83"/>
  <c r="H13" i="83"/>
  <c r="P13" i="83"/>
  <c r="N14" i="83"/>
  <c r="F18" i="83"/>
  <c r="N18" i="83"/>
  <c r="H5" i="83"/>
  <c r="J5" i="83"/>
  <c r="H6" i="83"/>
  <c r="F7" i="83"/>
  <c r="J9" i="83"/>
  <c r="H10" i="83"/>
  <c r="F11" i="83"/>
  <c r="J13" i="83"/>
  <c r="H14" i="83"/>
  <c r="H18" i="83"/>
  <c r="P18" i="83"/>
  <c r="J18" i="83"/>
  <c r="J15" i="83" l="1"/>
  <c r="P15" i="83"/>
  <c r="R15" i="83"/>
  <c r="N15" i="83"/>
  <c r="F15" i="83"/>
  <c r="L15" i="83"/>
  <c r="P6" i="81"/>
  <c r="F7" i="81"/>
  <c r="J9" i="81"/>
  <c r="P10" i="81"/>
  <c r="N11" i="81"/>
  <c r="P14" i="81"/>
  <c r="E15" i="81"/>
  <c r="G15" i="81"/>
  <c r="I15" i="81"/>
  <c r="K15" i="81"/>
  <c r="M15" i="81"/>
  <c r="O15" i="81"/>
  <c r="L18" i="81"/>
  <c r="D15" i="81" l="1"/>
  <c r="F11" i="81"/>
  <c r="L7" i="81"/>
  <c r="F13" i="81"/>
  <c r="R13" i="81"/>
  <c r="F5" i="81"/>
  <c r="R5" i="81"/>
  <c r="H18" i="81"/>
  <c r="R18" i="81"/>
  <c r="F12" i="81"/>
  <c r="R12" i="81"/>
  <c r="H11" i="81"/>
  <c r="R11" i="81"/>
  <c r="F9" i="81"/>
  <c r="R9" i="81"/>
  <c r="F8" i="81"/>
  <c r="R8" i="81"/>
  <c r="F14" i="81"/>
  <c r="R14" i="81"/>
  <c r="H7" i="81"/>
  <c r="R7" i="81"/>
  <c r="L5" i="81"/>
  <c r="J13" i="81"/>
  <c r="L11" i="81"/>
  <c r="F10" i="81"/>
  <c r="R10" i="81"/>
  <c r="N7" i="81"/>
  <c r="J5" i="81"/>
  <c r="F6" i="81"/>
  <c r="R6" i="81"/>
  <c r="L14" i="81"/>
  <c r="L10" i="81"/>
  <c r="L6" i="81"/>
  <c r="J14" i="81"/>
  <c r="J11" i="81"/>
  <c r="J10" i="81"/>
  <c r="J7" i="81"/>
  <c r="J6" i="81"/>
  <c r="H14" i="81"/>
  <c r="L13" i="81"/>
  <c r="L12" i="81"/>
  <c r="P11" i="81"/>
  <c r="H10" i="81"/>
  <c r="L9" i="81"/>
  <c r="L8" i="81"/>
  <c r="P7" i="81"/>
  <c r="H6" i="81"/>
  <c r="N5" i="81"/>
  <c r="J18" i="81"/>
  <c r="P18" i="81"/>
  <c r="N18" i="81"/>
  <c r="F18" i="81"/>
  <c r="N14" i="81"/>
  <c r="P13" i="81"/>
  <c r="H13" i="81"/>
  <c r="J12" i="81"/>
  <c r="N10" i="81"/>
  <c r="P9" i="81"/>
  <c r="H9" i="81"/>
  <c r="J8" i="81"/>
  <c r="N6" i="81"/>
  <c r="P5" i="81"/>
  <c r="H5" i="81"/>
  <c r="N13" i="81"/>
  <c r="P12" i="81"/>
  <c r="H12" i="81"/>
  <c r="N9" i="81"/>
  <c r="P8" i="81"/>
  <c r="H8" i="81"/>
  <c r="N12" i="81"/>
  <c r="N8" i="81"/>
  <c r="O15" i="79"/>
  <c r="M15" i="79"/>
  <c r="K15" i="79"/>
  <c r="I15" i="79"/>
  <c r="G15" i="79"/>
  <c r="E15" i="79"/>
  <c r="D15" i="79" s="1"/>
  <c r="N14" i="79"/>
  <c r="N12" i="79"/>
  <c r="P11" i="79"/>
  <c r="P10" i="79"/>
  <c r="J6" i="79"/>
  <c r="F12" i="79" l="1"/>
  <c r="L8" i="79"/>
  <c r="R8" i="79"/>
  <c r="H10" i="79"/>
  <c r="R18" i="79"/>
  <c r="L6" i="79"/>
  <c r="R6" i="79"/>
  <c r="L9" i="79"/>
  <c r="R9" i="79"/>
  <c r="J10" i="79"/>
  <c r="H11" i="79"/>
  <c r="J18" i="79"/>
  <c r="R15" i="81"/>
  <c r="L5" i="79"/>
  <c r="R5" i="79"/>
  <c r="L10" i="79"/>
  <c r="R10" i="79"/>
  <c r="L13" i="79"/>
  <c r="R13" i="79"/>
  <c r="N7" i="79"/>
  <c r="R7" i="79"/>
  <c r="F10" i="79"/>
  <c r="L12" i="79"/>
  <c r="R12" i="79"/>
  <c r="P14" i="79"/>
  <c r="R14" i="79"/>
  <c r="N11" i="79"/>
  <c r="R11" i="79"/>
  <c r="H15" i="81"/>
  <c r="L15" i="81"/>
  <c r="P15" i="81"/>
  <c r="F15" i="81"/>
  <c r="J15" i="81"/>
  <c r="N15" i="81"/>
  <c r="N6" i="79"/>
  <c r="F6" i="79"/>
  <c r="P6" i="79"/>
  <c r="H7" i="79"/>
  <c r="F8" i="79"/>
  <c r="F14" i="79"/>
  <c r="H6" i="79"/>
  <c r="P7" i="79"/>
  <c r="N8" i="79"/>
  <c r="N10" i="79"/>
  <c r="J14" i="79"/>
  <c r="F18" i="79"/>
  <c r="F5" i="79"/>
  <c r="N5" i="79"/>
  <c r="J7" i="79"/>
  <c r="H8" i="79"/>
  <c r="P8" i="79"/>
  <c r="F9" i="79"/>
  <c r="N9" i="79"/>
  <c r="J11" i="79"/>
  <c r="H12" i="79"/>
  <c r="P12" i="79"/>
  <c r="F13" i="79"/>
  <c r="N13" i="79"/>
  <c r="L14" i="79"/>
  <c r="L18" i="79"/>
  <c r="H5" i="79"/>
  <c r="L7" i="79"/>
  <c r="J8" i="79"/>
  <c r="H9" i="79"/>
  <c r="P9" i="79"/>
  <c r="L11" i="79"/>
  <c r="J12" i="79"/>
  <c r="H13" i="79"/>
  <c r="P13" i="79"/>
  <c r="N18" i="79"/>
  <c r="P5" i="79"/>
  <c r="J5" i="79"/>
  <c r="F7" i="79"/>
  <c r="J9" i="79"/>
  <c r="F11" i="79"/>
  <c r="J13" i="79"/>
  <c r="H14" i="79"/>
  <c r="H18" i="79"/>
  <c r="P18" i="79"/>
  <c r="R15" i="79" l="1"/>
  <c r="J15" i="79"/>
  <c r="H15" i="79"/>
  <c r="P15" i="79"/>
  <c r="F15" i="79"/>
  <c r="L15" i="79"/>
  <c r="N15" i="79"/>
  <c r="J5" i="77"/>
  <c r="H5" i="77"/>
  <c r="L6" i="77"/>
  <c r="L10" i="77"/>
  <c r="J12" i="77"/>
  <c r="P13" i="77"/>
  <c r="L14" i="77"/>
  <c r="E15" i="77"/>
  <c r="G15" i="77"/>
  <c r="I15" i="77"/>
  <c r="K15" i="77"/>
  <c r="M15" i="77"/>
  <c r="O15" i="77"/>
  <c r="F18" i="77"/>
  <c r="D15" i="77" l="1"/>
  <c r="J15" i="77" s="1"/>
  <c r="N14" i="77"/>
  <c r="F14" i="77"/>
  <c r="P5" i="77"/>
  <c r="F9" i="77"/>
  <c r="R9" i="77"/>
  <c r="P6" i="77"/>
  <c r="F13" i="77"/>
  <c r="R13" i="77"/>
  <c r="L9" i="77"/>
  <c r="F8" i="77"/>
  <c r="R8" i="77"/>
  <c r="N6" i="77"/>
  <c r="F6" i="77"/>
  <c r="F7" i="77"/>
  <c r="R7" i="77"/>
  <c r="F10" i="77"/>
  <c r="R10" i="77"/>
  <c r="J9" i="77"/>
  <c r="R6" i="77"/>
  <c r="H14" i="77"/>
  <c r="R14" i="77"/>
  <c r="F12" i="77"/>
  <c r="R12" i="77"/>
  <c r="H9" i="77"/>
  <c r="J6" i="77"/>
  <c r="F5" i="77"/>
  <c r="R5" i="77"/>
  <c r="H18" i="77"/>
  <c r="R18" i="77"/>
  <c r="F11" i="77"/>
  <c r="R11" i="77"/>
  <c r="P9" i="77"/>
  <c r="H6" i="77"/>
  <c r="L13" i="77"/>
  <c r="J10" i="77"/>
  <c r="J14" i="77"/>
  <c r="J13" i="77"/>
  <c r="P10" i="77"/>
  <c r="H10" i="77"/>
  <c r="L8" i="77"/>
  <c r="N18" i="77"/>
  <c r="P14" i="77"/>
  <c r="H13" i="77"/>
  <c r="L12" i="77"/>
  <c r="N10" i="77"/>
  <c r="J8" i="77"/>
  <c r="L5" i="77"/>
  <c r="L11" i="77"/>
  <c r="N13" i="77"/>
  <c r="P12" i="77"/>
  <c r="H12" i="77"/>
  <c r="J11" i="77"/>
  <c r="N9" i="77"/>
  <c r="P8" i="77"/>
  <c r="H8" i="77"/>
  <c r="J7" i="77"/>
  <c r="N5" i="77"/>
  <c r="L7" i="77"/>
  <c r="N12" i="77"/>
  <c r="P11" i="77"/>
  <c r="H11" i="77"/>
  <c r="N8" i="77"/>
  <c r="P7" i="77"/>
  <c r="H7" i="77"/>
  <c r="L18" i="77"/>
  <c r="J18" i="77"/>
  <c r="P18" i="77"/>
  <c r="N11" i="77"/>
  <c r="N7" i="77"/>
  <c r="N5" i="75"/>
  <c r="P6" i="75"/>
  <c r="L7" i="75"/>
  <c r="L8" i="75"/>
  <c r="J9" i="75"/>
  <c r="H10" i="75"/>
  <c r="F11" i="75"/>
  <c r="J13" i="75"/>
  <c r="P14" i="75"/>
  <c r="E15" i="75"/>
  <c r="G15" i="75"/>
  <c r="I15" i="75"/>
  <c r="K15" i="75"/>
  <c r="M15" i="75"/>
  <c r="O15" i="75"/>
  <c r="H18" i="75"/>
  <c r="D15" i="75" l="1"/>
  <c r="F7" i="75"/>
  <c r="H6" i="75"/>
  <c r="P7" i="75"/>
  <c r="N7" i="75"/>
  <c r="H14" i="75"/>
  <c r="F12" i="75"/>
  <c r="R12" i="75"/>
  <c r="H11" i="75"/>
  <c r="P18" i="75"/>
  <c r="P11" i="75"/>
  <c r="F9" i="75"/>
  <c r="R9" i="75"/>
  <c r="J7" i="75"/>
  <c r="R7" i="75"/>
  <c r="F6" i="75"/>
  <c r="R6" i="75"/>
  <c r="J18" i="75"/>
  <c r="J11" i="75"/>
  <c r="R11" i="75"/>
  <c r="F13" i="75"/>
  <c r="R13" i="75"/>
  <c r="N11" i="75"/>
  <c r="F10" i="75"/>
  <c r="R10" i="75"/>
  <c r="F14" i="75"/>
  <c r="R14" i="75"/>
  <c r="L12" i="75"/>
  <c r="L11" i="75"/>
  <c r="L9" i="75"/>
  <c r="F8" i="75"/>
  <c r="R8" i="75"/>
  <c r="H7" i="75"/>
  <c r="H5" i="75"/>
  <c r="R5" i="75"/>
  <c r="F18" i="75"/>
  <c r="R18" i="75"/>
  <c r="L13" i="75"/>
  <c r="P10" i="75"/>
  <c r="F15" i="77"/>
  <c r="R15" i="77"/>
  <c r="L5" i="75"/>
  <c r="L14" i="75"/>
  <c r="L10" i="75"/>
  <c r="L6" i="75"/>
  <c r="J5" i="75"/>
  <c r="L18" i="75"/>
  <c r="J14" i="75"/>
  <c r="J10" i="75"/>
  <c r="J6" i="75"/>
  <c r="F5" i="75"/>
  <c r="H15" i="77"/>
  <c r="L15" i="77"/>
  <c r="P15" i="77"/>
  <c r="N15" i="77"/>
  <c r="N18" i="75"/>
  <c r="N14" i="75"/>
  <c r="P13" i="75"/>
  <c r="H13" i="75"/>
  <c r="J12" i="75"/>
  <c r="N10" i="75"/>
  <c r="P9" i="75"/>
  <c r="H9" i="75"/>
  <c r="J8" i="75"/>
  <c r="N6" i="75"/>
  <c r="P5" i="75"/>
  <c r="N13" i="75"/>
  <c r="P12" i="75"/>
  <c r="H12" i="75"/>
  <c r="N9" i="75"/>
  <c r="P8" i="75"/>
  <c r="H8" i="75"/>
  <c r="N12" i="75"/>
  <c r="N8" i="75"/>
  <c r="N18" i="73"/>
  <c r="O15" i="73"/>
  <c r="M15" i="73"/>
  <c r="K15" i="73"/>
  <c r="I15" i="73"/>
  <c r="G15" i="73"/>
  <c r="E15" i="73"/>
  <c r="D15" i="73" s="1"/>
  <c r="N12" i="73"/>
  <c r="P11" i="73"/>
  <c r="J10" i="73"/>
  <c r="H10" i="73" l="1"/>
  <c r="N7" i="73"/>
  <c r="R7" i="73"/>
  <c r="P14" i="73"/>
  <c r="R14" i="73"/>
  <c r="L8" i="73"/>
  <c r="R8" i="73"/>
  <c r="L12" i="73"/>
  <c r="R12" i="73"/>
  <c r="R15" i="75"/>
  <c r="R5" i="73"/>
  <c r="R9" i="73"/>
  <c r="L6" i="73"/>
  <c r="R6" i="73"/>
  <c r="L10" i="73"/>
  <c r="R10" i="73"/>
  <c r="N11" i="73"/>
  <c r="R11" i="73"/>
  <c r="L13" i="73"/>
  <c r="R13" i="73"/>
  <c r="P18" i="73"/>
  <c r="R18" i="73"/>
  <c r="N6" i="73"/>
  <c r="F6" i="73"/>
  <c r="P6" i="73"/>
  <c r="H7" i="73"/>
  <c r="F8" i="73"/>
  <c r="F14" i="73"/>
  <c r="J15" i="75"/>
  <c r="F15" i="75"/>
  <c r="L15" i="75"/>
  <c r="H6" i="73"/>
  <c r="P7" i="73"/>
  <c r="N8" i="73"/>
  <c r="N10" i="73"/>
  <c r="J14" i="73"/>
  <c r="F18" i="73"/>
  <c r="H15" i="75"/>
  <c r="J6" i="73"/>
  <c r="F10" i="73"/>
  <c r="P10" i="73"/>
  <c r="H11" i="73"/>
  <c r="F12" i="73"/>
  <c r="N14" i="73"/>
  <c r="J18" i="73"/>
  <c r="P15" i="75"/>
  <c r="N15" i="75"/>
  <c r="L9" i="73"/>
  <c r="F5" i="73"/>
  <c r="N5" i="73"/>
  <c r="J7" i="73"/>
  <c r="H8" i="73"/>
  <c r="P8" i="73"/>
  <c r="F9" i="73"/>
  <c r="N9" i="73"/>
  <c r="J11" i="73"/>
  <c r="H12" i="73"/>
  <c r="P12" i="73"/>
  <c r="F13" i="73"/>
  <c r="N13" i="73"/>
  <c r="L14" i="73"/>
  <c r="L18" i="73"/>
  <c r="L5" i="73"/>
  <c r="P5" i="73"/>
  <c r="L7" i="73"/>
  <c r="J8" i="73"/>
  <c r="H9" i="73"/>
  <c r="P9" i="73"/>
  <c r="L11" i="73"/>
  <c r="J12" i="73"/>
  <c r="H13" i="73"/>
  <c r="P13" i="73"/>
  <c r="H5" i="73"/>
  <c r="J5" i="73"/>
  <c r="F7" i="73"/>
  <c r="J9" i="73"/>
  <c r="F11" i="73"/>
  <c r="J13" i="73"/>
  <c r="H14" i="73"/>
  <c r="H18" i="73"/>
  <c r="H15" i="73" l="1"/>
  <c r="R15" i="73"/>
  <c r="N15" i="73"/>
  <c r="J15" i="73"/>
  <c r="F15" i="73"/>
  <c r="P15" i="73"/>
  <c r="L15" i="73"/>
  <c r="N18" i="71" l="1"/>
  <c r="O15" i="71"/>
  <c r="M15" i="71"/>
  <c r="K15" i="71"/>
  <c r="I15" i="71"/>
  <c r="G15" i="71"/>
  <c r="E15" i="71"/>
  <c r="N14" i="71"/>
  <c r="N12" i="71"/>
  <c r="P11" i="71"/>
  <c r="N6" i="71"/>
  <c r="D15" i="71" l="1"/>
  <c r="J14" i="71"/>
  <c r="F6" i="71"/>
  <c r="J12" i="71"/>
  <c r="F18" i="71"/>
  <c r="L5" i="71"/>
  <c r="R5" i="71"/>
  <c r="P10" i="71"/>
  <c r="R10" i="71"/>
  <c r="P6" i="71"/>
  <c r="R6" i="71"/>
  <c r="N7" i="71"/>
  <c r="R7" i="71"/>
  <c r="N11" i="71"/>
  <c r="R11" i="71"/>
  <c r="P18" i="71"/>
  <c r="R18" i="71"/>
  <c r="L8" i="71"/>
  <c r="R8" i="71"/>
  <c r="L13" i="71"/>
  <c r="R13" i="71"/>
  <c r="J6" i="71"/>
  <c r="R9" i="71"/>
  <c r="L12" i="71"/>
  <c r="R12" i="71"/>
  <c r="P14" i="71"/>
  <c r="R14" i="71"/>
  <c r="J18" i="71"/>
  <c r="F8" i="71"/>
  <c r="F10" i="71"/>
  <c r="H7" i="71"/>
  <c r="J8" i="71"/>
  <c r="J10" i="71"/>
  <c r="N8" i="71"/>
  <c r="N10" i="71"/>
  <c r="H11" i="71"/>
  <c r="F12" i="71"/>
  <c r="F14" i="71"/>
  <c r="P7" i="71"/>
  <c r="L9" i="71"/>
  <c r="F5" i="71"/>
  <c r="N5" i="71"/>
  <c r="L6" i="71"/>
  <c r="J7" i="71"/>
  <c r="H8" i="71"/>
  <c r="P8" i="71"/>
  <c r="F9" i="71"/>
  <c r="N9" i="71"/>
  <c r="L10" i="71"/>
  <c r="J11" i="71"/>
  <c r="H12" i="71"/>
  <c r="P12" i="71"/>
  <c r="F13" i="71"/>
  <c r="N13" i="71"/>
  <c r="L14" i="71"/>
  <c r="L18" i="71"/>
  <c r="H9" i="71"/>
  <c r="P9" i="71"/>
  <c r="L11" i="71"/>
  <c r="H13" i="71"/>
  <c r="P13" i="71"/>
  <c r="H5" i="71"/>
  <c r="P5" i="71"/>
  <c r="L7" i="71"/>
  <c r="J5" i="71"/>
  <c r="H6" i="71"/>
  <c r="F7" i="71"/>
  <c r="J9" i="71"/>
  <c r="H10" i="71"/>
  <c r="F11" i="71"/>
  <c r="J13" i="71"/>
  <c r="H14" i="71"/>
  <c r="H18" i="71"/>
  <c r="N15" i="71" l="1"/>
  <c r="R15" i="71"/>
  <c r="J15" i="71"/>
  <c r="F15" i="71"/>
  <c r="P15" i="71"/>
  <c r="L15" i="71"/>
  <c r="H15" i="71"/>
  <c r="O15" i="69" l="1"/>
  <c r="M15" i="69"/>
  <c r="K15" i="69"/>
  <c r="I15" i="69"/>
  <c r="G15" i="69"/>
  <c r="E15" i="69"/>
  <c r="N12" i="69"/>
  <c r="N8" i="69"/>
  <c r="D15" i="69" l="1"/>
  <c r="L11" i="69"/>
  <c r="R11" i="69"/>
  <c r="P14" i="69"/>
  <c r="R14" i="69"/>
  <c r="R18" i="69"/>
  <c r="R5" i="69"/>
  <c r="L12" i="69"/>
  <c r="R12" i="69"/>
  <c r="L8" i="69"/>
  <c r="R8" i="69"/>
  <c r="L6" i="69"/>
  <c r="R6" i="69"/>
  <c r="R9" i="69"/>
  <c r="L7" i="69"/>
  <c r="R7" i="69"/>
  <c r="L10" i="69"/>
  <c r="R10" i="69"/>
  <c r="L13" i="69"/>
  <c r="R13" i="69"/>
  <c r="N6" i="69"/>
  <c r="P7" i="69"/>
  <c r="N10" i="69"/>
  <c r="P11" i="69"/>
  <c r="F6" i="69"/>
  <c r="P6" i="69"/>
  <c r="F7" i="69"/>
  <c r="F10" i="69"/>
  <c r="P10" i="69"/>
  <c r="F11" i="69"/>
  <c r="J14" i="69"/>
  <c r="H6" i="69"/>
  <c r="H7" i="69"/>
  <c r="H10" i="69"/>
  <c r="H11" i="69"/>
  <c r="J6" i="69"/>
  <c r="N7" i="69"/>
  <c r="F8" i="69"/>
  <c r="J10" i="69"/>
  <c r="N11" i="69"/>
  <c r="F12" i="69"/>
  <c r="L5" i="69"/>
  <c r="F5" i="69"/>
  <c r="N5" i="69"/>
  <c r="J7" i="69"/>
  <c r="H8" i="69"/>
  <c r="P8" i="69"/>
  <c r="F9" i="69"/>
  <c r="N9" i="69"/>
  <c r="J11" i="69"/>
  <c r="H12" i="69"/>
  <c r="P12" i="69"/>
  <c r="F13" i="69"/>
  <c r="N13" i="69"/>
  <c r="L14" i="69"/>
  <c r="L18" i="69"/>
  <c r="L9" i="69"/>
  <c r="H5" i="69"/>
  <c r="P5" i="69"/>
  <c r="J8" i="69"/>
  <c r="H9" i="69"/>
  <c r="P9" i="69"/>
  <c r="J12" i="69"/>
  <c r="H13" i="69"/>
  <c r="P13" i="69"/>
  <c r="F14" i="69"/>
  <c r="N14" i="69"/>
  <c r="F18" i="69"/>
  <c r="N18" i="69"/>
  <c r="J5" i="69"/>
  <c r="J9" i="69"/>
  <c r="J13" i="69"/>
  <c r="H14" i="69"/>
  <c r="H18" i="69"/>
  <c r="P18" i="69"/>
  <c r="J18" i="69"/>
  <c r="H15" i="69" l="1"/>
  <c r="R15" i="69"/>
  <c r="N15" i="69"/>
  <c r="J15" i="69"/>
  <c r="F15" i="69"/>
  <c r="P15" i="69"/>
  <c r="L15" i="69"/>
  <c r="O15" i="67" l="1"/>
  <c r="M15" i="67"/>
  <c r="K15" i="67"/>
  <c r="I15" i="67"/>
  <c r="G15" i="67"/>
  <c r="E15" i="67"/>
  <c r="F13" i="67"/>
  <c r="N12" i="67"/>
  <c r="J11" i="67"/>
  <c r="F9" i="67"/>
  <c r="P8" i="67"/>
  <c r="D15" i="67" l="1"/>
  <c r="J7" i="67"/>
  <c r="L5" i="67"/>
  <c r="R5" i="67"/>
  <c r="R14" i="67"/>
  <c r="R18" i="67"/>
  <c r="R6" i="67"/>
  <c r="L9" i="67"/>
  <c r="R9" i="67"/>
  <c r="L11" i="67"/>
  <c r="R11" i="67"/>
  <c r="L13" i="67"/>
  <c r="R13" i="67"/>
  <c r="R10" i="67"/>
  <c r="L7" i="67"/>
  <c r="R7" i="67"/>
  <c r="N8" i="67"/>
  <c r="R8" i="67"/>
  <c r="H7" i="67"/>
  <c r="H8" i="67"/>
  <c r="N9" i="67"/>
  <c r="L12" i="67"/>
  <c r="R12" i="67"/>
  <c r="N13" i="67"/>
  <c r="F5" i="67"/>
  <c r="N11" i="67"/>
  <c r="P12" i="67"/>
  <c r="N5" i="67"/>
  <c r="N7" i="67"/>
  <c r="F11" i="67"/>
  <c r="P11" i="67"/>
  <c r="F12" i="67"/>
  <c r="F7" i="67"/>
  <c r="P7" i="67"/>
  <c r="F8" i="67"/>
  <c r="H11" i="67"/>
  <c r="H12" i="67"/>
  <c r="L18" i="67"/>
  <c r="H5" i="67"/>
  <c r="P5" i="67"/>
  <c r="F6" i="67"/>
  <c r="N6" i="67"/>
  <c r="J8" i="67"/>
  <c r="H9" i="67"/>
  <c r="P9" i="67"/>
  <c r="F10" i="67"/>
  <c r="N10" i="67"/>
  <c r="J12" i="67"/>
  <c r="H13" i="67"/>
  <c r="P13" i="67"/>
  <c r="F14" i="67"/>
  <c r="N14" i="67"/>
  <c r="F18" i="67"/>
  <c r="N18" i="67"/>
  <c r="L6" i="67"/>
  <c r="J5" i="67"/>
  <c r="H6" i="67"/>
  <c r="P6" i="67"/>
  <c r="L8" i="67"/>
  <c r="J9" i="67"/>
  <c r="H10" i="67"/>
  <c r="P10" i="67"/>
  <c r="J13" i="67"/>
  <c r="H14" i="67"/>
  <c r="P14" i="67"/>
  <c r="H18" i="67"/>
  <c r="P18" i="67"/>
  <c r="L10" i="67"/>
  <c r="L14" i="67"/>
  <c r="J6" i="67"/>
  <c r="J10" i="67"/>
  <c r="J14" i="67"/>
  <c r="J18" i="67"/>
  <c r="R15" i="67" l="1"/>
  <c r="N15" i="67"/>
  <c r="F15" i="67"/>
  <c r="L15" i="67"/>
  <c r="P15" i="67"/>
  <c r="H15" i="67"/>
  <c r="J15" i="67"/>
  <c r="L5" i="65"/>
  <c r="J5" i="65"/>
  <c r="H6" i="65"/>
  <c r="F7" i="65"/>
  <c r="L8" i="65"/>
  <c r="J9" i="65"/>
  <c r="P10" i="65"/>
  <c r="H11" i="65"/>
  <c r="L12" i="65"/>
  <c r="L13" i="65"/>
  <c r="H14" i="65"/>
  <c r="E15" i="65"/>
  <c r="G15" i="65"/>
  <c r="I15" i="65"/>
  <c r="K15" i="65"/>
  <c r="M15" i="65"/>
  <c r="O15" i="65"/>
  <c r="L18" i="65"/>
  <c r="J18" i="65"/>
  <c r="D15" i="65" l="1"/>
  <c r="N11" i="65"/>
  <c r="F11" i="65"/>
  <c r="P11" i="65"/>
  <c r="P14" i="65"/>
  <c r="L11" i="65"/>
  <c r="H10" i="65"/>
  <c r="N7" i="65"/>
  <c r="N5" i="65"/>
  <c r="J13" i="65"/>
  <c r="H18" i="65"/>
  <c r="R18" i="65"/>
  <c r="F12" i="65"/>
  <c r="R12" i="65"/>
  <c r="P7" i="65"/>
  <c r="F9" i="65"/>
  <c r="R9" i="65"/>
  <c r="J7" i="65"/>
  <c r="R7" i="65"/>
  <c r="F6" i="65"/>
  <c r="R6" i="65"/>
  <c r="F13" i="65"/>
  <c r="R13" i="65"/>
  <c r="J11" i="65"/>
  <c r="R11" i="65"/>
  <c r="F10" i="65"/>
  <c r="R10" i="65"/>
  <c r="L7" i="65"/>
  <c r="F5" i="65"/>
  <c r="R5" i="65"/>
  <c r="F14" i="65"/>
  <c r="R14" i="65"/>
  <c r="L9" i="65"/>
  <c r="F8" i="65"/>
  <c r="R8" i="65"/>
  <c r="H7" i="65"/>
  <c r="P6" i="65"/>
  <c r="L14" i="65"/>
  <c r="L10" i="65"/>
  <c r="L6" i="65"/>
  <c r="J14" i="65"/>
  <c r="J10" i="65"/>
  <c r="J6" i="65"/>
  <c r="P18" i="65"/>
  <c r="N18" i="65"/>
  <c r="F18" i="65"/>
  <c r="N14" i="65"/>
  <c r="P13" i="65"/>
  <c r="H13" i="65"/>
  <c r="J12" i="65"/>
  <c r="N10" i="65"/>
  <c r="P9" i="65"/>
  <c r="H9" i="65"/>
  <c r="J8" i="65"/>
  <c r="N6" i="65"/>
  <c r="P5" i="65"/>
  <c r="H5" i="65"/>
  <c r="N13" i="65"/>
  <c r="P12" i="65"/>
  <c r="H12" i="65"/>
  <c r="N9" i="65"/>
  <c r="P8" i="65"/>
  <c r="H8" i="65"/>
  <c r="N12" i="65"/>
  <c r="N8" i="65"/>
  <c r="O15" i="63"/>
  <c r="M15" i="63"/>
  <c r="K15" i="63"/>
  <c r="I15" i="63"/>
  <c r="G15" i="63"/>
  <c r="E15" i="63"/>
  <c r="H8" i="63"/>
  <c r="H7" i="63"/>
  <c r="J6" i="63"/>
  <c r="D15" i="63" l="1"/>
  <c r="F8" i="63"/>
  <c r="J8" i="63"/>
  <c r="R5" i="63"/>
  <c r="R18" i="63"/>
  <c r="R15" i="65"/>
  <c r="L15" i="65"/>
  <c r="P6" i="63"/>
  <c r="R6" i="63"/>
  <c r="L9" i="63"/>
  <c r="R9" i="63"/>
  <c r="L13" i="63"/>
  <c r="R13" i="63"/>
  <c r="P10" i="63"/>
  <c r="R10" i="63"/>
  <c r="N7" i="63"/>
  <c r="R7" i="63"/>
  <c r="P7" i="63"/>
  <c r="P14" i="63"/>
  <c r="R14" i="63"/>
  <c r="L8" i="63"/>
  <c r="R8" i="63"/>
  <c r="P8" i="63"/>
  <c r="N11" i="63"/>
  <c r="R11" i="63"/>
  <c r="J14" i="63"/>
  <c r="L12" i="63"/>
  <c r="R12" i="63"/>
  <c r="J10" i="63"/>
  <c r="H11" i="63"/>
  <c r="F12" i="63"/>
  <c r="F15" i="65"/>
  <c r="J15" i="65"/>
  <c r="N15" i="65"/>
  <c r="H15" i="65"/>
  <c r="N8" i="63"/>
  <c r="P11" i="63"/>
  <c r="N12" i="63"/>
  <c r="P15" i="65"/>
  <c r="F5" i="63"/>
  <c r="L6" i="63"/>
  <c r="J7" i="63"/>
  <c r="F9" i="63"/>
  <c r="N9" i="63"/>
  <c r="L10" i="63"/>
  <c r="J11" i="63"/>
  <c r="H12" i="63"/>
  <c r="P12" i="63"/>
  <c r="F13" i="63"/>
  <c r="N13" i="63"/>
  <c r="L14" i="63"/>
  <c r="L18" i="63"/>
  <c r="L5" i="63"/>
  <c r="P5" i="63"/>
  <c r="L7" i="63"/>
  <c r="H9" i="63"/>
  <c r="P9" i="63"/>
  <c r="F10" i="63"/>
  <c r="N10" i="63"/>
  <c r="L11" i="63"/>
  <c r="J12" i="63"/>
  <c r="H13" i="63"/>
  <c r="P13" i="63"/>
  <c r="F14" i="63"/>
  <c r="N14" i="63"/>
  <c r="F18" i="63"/>
  <c r="N18" i="63"/>
  <c r="N5" i="63"/>
  <c r="H5" i="63"/>
  <c r="F6" i="63"/>
  <c r="N6" i="63"/>
  <c r="J5" i="63"/>
  <c r="H6" i="63"/>
  <c r="F7" i="63"/>
  <c r="J9" i="63"/>
  <c r="H10" i="63"/>
  <c r="F11" i="63"/>
  <c r="J13" i="63"/>
  <c r="H14" i="63"/>
  <c r="H18" i="63"/>
  <c r="P18" i="63"/>
  <c r="J18" i="63"/>
  <c r="N15" i="63" l="1"/>
  <c r="R15" i="63"/>
  <c r="L15" i="63"/>
  <c r="J15" i="63"/>
  <c r="H15" i="63"/>
  <c r="F15" i="63"/>
  <c r="P15" i="63"/>
  <c r="O15" i="61" l="1"/>
  <c r="M15" i="61"/>
  <c r="K15" i="61"/>
  <c r="I15" i="61"/>
  <c r="G15" i="61"/>
  <c r="E15" i="61"/>
  <c r="H11" i="61"/>
  <c r="D15" i="61" l="1"/>
  <c r="H10" i="61"/>
  <c r="J6" i="61"/>
  <c r="L12" i="61"/>
  <c r="R12" i="61"/>
  <c r="P14" i="61"/>
  <c r="R14" i="61"/>
  <c r="R18" i="61"/>
  <c r="R5" i="61"/>
  <c r="L10" i="61"/>
  <c r="R10" i="61"/>
  <c r="N11" i="61"/>
  <c r="R11" i="61"/>
  <c r="F12" i="61"/>
  <c r="P7" i="61"/>
  <c r="R7" i="61"/>
  <c r="L6" i="61"/>
  <c r="R6" i="61"/>
  <c r="N12" i="61"/>
  <c r="H6" i="61"/>
  <c r="N8" i="61"/>
  <c r="R8" i="61"/>
  <c r="J10" i="61"/>
  <c r="P11" i="61"/>
  <c r="L13" i="61"/>
  <c r="R13" i="61"/>
  <c r="L9" i="61"/>
  <c r="R9" i="61"/>
  <c r="N6" i="61"/>
  <c r="F8" i="61"/>
  <c r="N10" i="61"/>
  <c r="J14" i="61"/>
  <c r="F6" i="61"/>
  <c r="P6" i="61"/>
  <c r="H7" i="61"/>
  <c r="F10" i="61"/>
  <c r="P10" i="61"/>
  <c r="F11" i="61"/>
  <c r="L5" i="61"/>
  <c r="F5" i="61"/>
  <c r="N5" i="61"/>
  <c r="J7" i="61"/>
  <c r="H8" i="61"/>
  <c r="P8" i="61"/>
  <c r="F9" i="61"/>
  <c r="N9" i="61"/>
  <c r="J11" i="61"/>
  <c r="H12" i="61"/>
  <c r="P12" i="61"/>
  <c r="F13" i="61"/>
  <c r="N13" i="61"/>
  <c r="L14" i="61"/>
  <c r="L18" i="61"/>
  <c r="H5" i="61"/>
  <c r="P5" i="61"/>
  <c r="L7" i="61"/>
  <c r="J8" i="61"/>
  <c r="H9" i="61"/>
  <c r="P9" i="61"/>
  <c r="L11" i="61"/>
  <c r="J12" i="61"/>
  <c r="H13" i="61"/>
  <c r="P13" i="61"/>
  <c r="F14" i="61"/>
  <c r="N14" i="61"/>
  <c r="F18" i="61"/>
  <c r="N18" i="61"/>
  <c r="J5" i="61"/>
  <c r="F7" i="61"/>
  <c r="N7" i="61"/>
  <c r="L8" i="61"/>
  <c r="J9" i="61"/>
  <c r="J13" i="61"/>
  <c r="H14" i="61"/>
  <c r="H18" i="61"/>
  <c r="P18" i="61"/>
  <c r="J18" i="61"/>
  <c r="F15" i="61" l="1"/>
  <c r="R15" i="61"/>
  <c r="P15" i="61"/>
  <c r="L15" i="61"/>
  <c r="H15" i="61"/>
  <c r="N15" i="61"/>
  <c r="J15" i="61"/>
  <c r="L5" i="59"/>
  <c r="J5" i="59"/>
  <c r="E6" i="59"/>
  <c r="G6" i="59"/>
  <c r="I6" i="59"/>
  <c r="K6" i="59"/>
  <c r="M6" i="59"/>
  <c r="O6" i="59"/>
  <c r="D6" i="59" l="1"/>
  <c r="P6" i="59" s="1"/>
  <c r="N5" i="59"/>
  <c r="F10" i="59"/>
  <c r="R10" i="59"/>
  <c r="L10" i="59"/>
  <c r="F5" i="59"/>
  <c r="R5" i="59"/>
  <c r="P10" i="59"/>
  <c r="H10" i="59"/>
  <c r="P5" i="59"/>
  <c r="H5" i="59"/>
  <c r="J10" i="59"/>
  <c r="N10" i="59"/>
  <c r="O15" i="57"/>
  <c r="M15" i="57"/>
  <c r="K15" i="57"/>
  <c r="I15" i="57"/>
  <c r="G15" i="57"/>
  <c r="E15" i="57"/>
  <c r="P11" i="57"/>
  <c r="D15" i="57" l="1"/>
  <c r="H15" i="57" s="1"/>
  <c r="N6" i="59"/>
  <c r="J6" i="59"/>
  <c r="H6" i="59"/>
  <c r="J10" i="57"/>
  <c r="F6" i="59"/>
  <c r="L6" i="59"/>
  <c r="H10" i="57"/>
  <c r="L8" i="57"/>
  <c r="R8" i="57"/>
  <c r="L6" i="57"/>
  <c r="R6" i="57"/>
  <c r="L13" i="57"/>
  <c r="R13" i="57"/>
  <c r="N7" i="57"/>
  <c r="R7" i="57"/>
  <c r="F10" i="57"/>
  <c r="R18" i="57"/>
  <c r="N11" i="57"/>
  <c r="R11" i="57"/>
  <c r="L5" i="57"/>
  <c r="R5" i="57"/>
  <c r="F11" i="57"/>
  <c r="L12" i="57"/>
  <c r="R12" i="57"/>
  <c r="R9" i="57"/>
  <c r="J6" i="57"/>
  <c r="L10" i="57"/>
  <c r="R10" i="57"/>
  <c r="P10" i="57"/>
  <c r="H11" i="57"/>
  <c r="P14" i="57"/>
  <c r="R14" i="57"/>
  <c r="N6" i="57"/>
  <c r="F12" i="57"/>
  <c r="F6" i="57"/>
  <c r="P6" i="57"/>
  <c r="H7" i="57"/>
  <c r="F8" i="57"/>
  <c r="N12" i="57"/>
  <c r="H6" i="57"/>
  <c r="P7" i="57"/>
  <c r="N8" i="57"/>
  <c r="N10" i="57"/>
  <c r="J14" i="57"/>
  <c r="L9" i="57"/>
  <c r="F5" i="57"/>
  <c r="N5" i="57"/>
  <c r="J7" i="57"/>
  <c r="H8" i="57"/>
  <c r="P8" i="57"/>
  <c r="F9" i="57"/>
  <c r="N9" i="57"/>
  <c r="J11" i="57"/>
  <c r="H12" i="57"/>
  <c r="P12" i="57"/>
  <c r="F13" i="57"/>
  <c r="N13" i="57"/>
  <c r="L14" i="57"/>
  <c r="L18" i="57"/>
  <c r="H5" i="57"/>
  <c r="P5" i="57"/>
  <c r="L7" i="57"/>
  <c r="J8" i="57"/>
  <c r="H9" i="57"/>
  <c r="P9" i="57"/>
  <c r="L11" i="57"/>
  <c r="J12" i="57"/>
  <c r="H13" i="57"/>
  <c r="P13" i="57"/>
  <c r="F14" i="57"/>
  <c r="N14" i="57"/>
  <c r="F18" i="57"/>
  <c r="N18" i="57"/>
  <c r="J5" i="57"/>
  <c r="F7" i="57"/>
  <c r="J9" i="57"/>
  <c r="J13" i="57"/>
  <c r="H14" i="57"/>
  <c r="H18" i="57"/>
  <c r="P18" i="57"/>
  <c r="J18" i="57"/>
  <c r="N15" i="57" l="1"/>
  <c r="R15" i="57"/>
  <c r="L15" i="57"/>
  <c r="J15" i="57"/>
  <c r="F15" i="57"/>
  <c r="P15" i="57"/>
  <c r="O15" i="55" l="1"/>
  <c r="M15" i="55"/>
  <c r="K15" i="55"/>
  <c r="I15" i="55"/>
  <c r="G15" i="55"/>
  <c r="E15" i="55"/>
  <c r="N14" i="55"/>
  <c r="N10" i="55"/>
  <c r="N8" i="55"/>
  <c r="H7" i="55"/>
  <c r="N6" i="55"/>
  <c r="D15" i="55" l="1"/>
  <c r="J10" i="55"/>
  <c r="J8" i="55"/>
  <c r="F14" i="55"/>
  <c r="R5" i="55"/>
  <c r="P7" i="55"/>
  <c r="R7" i="55"/>
  <c r="P14" i="55"/>
  <c r="R14" i="55"/>
  <c r="R9" i="55"/>
  <c r="N11" i="55"/>
  <c r="R11" i="55"/>
  <c r="P6" i="55"/>
  <c r="R6" i="55"/>
  <c r="L8" i="55"/>
  <c r="R8" i="55"/>
  <c r="P10" i="55"/>
  <c r="R10" i="55"/>
  <c r="L12" i="55"/>
  <c r="R12" i="55"/>
  <c r="J14" i="55"/>
  <c r="L13" i="55"/>
  <c r="R13" i="55"/>
  <c r="P18" i="55"/>
  <c r="R18" i="55"/>
  <c r="H11" i="55"/>
  <c r="F12" i="55"/>
  <c r="F18" i="55"/>
  <c r="F6" i="55"/>
  <c r="P11" i="55"/>
  <c r="J12" i="55"/>
  <c r="J18" i="55"/>
  <c r="J6" i="55"/>
  <c r="F8" i="55"/>
  <c r="F10" i="55"/>
  <c r="N12" i="55"/>
  <c r="N18" i="55"/>
  <c r="L9" i="55"/>
  <c r="F5" i="55"/>
  <c r="N5" i="55"/>
  <c r="L6" i="55"/>
  <c r="J7" i="55"/>
  <c r="H8" i="55"/>
  <c r="P8" i="55"/>
  <c r="F9" i="55"/>
  <c r="N9" i="55"/>
  <c r="L10" i="55"/>
  <c r="J11" i="55"/>
  <c r="H12" i="55"/>
  <c r="P12" i="55"/>
  <c r="F13" i="55"/>
  <c r="N13" i="55"/>
  <c r="L14" i="55"/>
  <c r="L18" i="55"/>
  <c r="P5" i="55"/>
  <c r="L7" i="55"/>
  <c r="H9" i="55"/>
  <c r="P9" i="55"/>
  <c r="L11" i="55"/>
  <c r="H13" i="55"/>
  <c r="P13" i="55"/>
  <c r="L5" i="55"/>
  <c r="H5" i="55"/>
  <c r="J5" i="55"/>
  <c r="H6" i="55"/>
  <c r="F7" i="55"/>
  <c r="N7" i="55"/>
  <c r="J9" i="55"/>
  <c r="H10" i="55"/>
  <c r="F11" i="55"/>
  <c r="J13" i="55"/>
  <c r="H14" i="55"/>
  <c r="H18" i="55"/>
  <c r="H15" i="55" l="1"/>
  <c r="R15" i="55"/>
  <c r="N15" i="55"/>
  <c r="L15" i="55"/>
  <c r="F15" i="55"/>
  <c r="P15" i="55"/>
  <c r="J15" i="55"/>
  <c r="O15" i="54" l="1"/>
  <c r="M15" i="54"/>
  <c r="K15" i="54"/>
  <c r="I15" i="54"/>
  <c r="G15" i="54"/>
  <c r="E15" i="54"/>
  <c r="F13" i="54"/>
  <c r="N12" i="54"/>
  <c r="J11" i="54"/>
  <c r="F9" i="54"/>
  <c r="P8" i="54"/>
  <c r="D15" i="54" l="1"/>
  <c r="L7" i="54"/>
  <c r="R7" i="54"/>
  <c r="R10" i="54"/>
  <c r="R14" i="54"/>
  <c r="R18" i="54"/>
  <c r="F7" i="54"/>
  <c r="L9" i="54"/>
  <c r="R9" i="54"/>
  <c r="L11" i="54"/>
  <c r="R11" i="54"/>
  <c r="L13" i="54"/>
  <c r="R13" i="54"/>
  <c r="H7" i="54"/>
  <c r="L5" i="54"/>
  <c r="R5" i="54"/>
  <c r="N8" i="54"/>
  <c r="R8" i="54"/>
  <c r="R6" i="54"/>
  <c r="J7" i="54"/>
  <c r="H8" i="54"/>
  <c r="N9" i="54"/>
  <c r="L12" i="54"/>
  <c r="R12" i="54"/>
  <c r="N13" i="54"/>
  <c r="P7" i="54"/>
  <c r="N11" i="54"/>
  <c r="P12" i="54"/>
  <c r="F5" i="54"/>
  <c r="F11" i="54"/>
  <c r="P11" i="54"/>
  <c r="F12" i="54"/>
  <c r="N5" i="54"/>
  <c r="N7" i="54"/>
  <c r="H11" i="54"/>
  <c r="H12" i="54"/>
  <c r="L6" i="54"/>
  <c r="L18" i="54"/>
  <c r="H5" i="54"/>
  <c r="P5" i="54"/>
  <c r="F6" i="54"/>
  <c r="N6" i="54"/>
  <c r="J8" i="54"/>
  <c r="H9" i="54"/>
  <c r="P9" i="54"/>
  <c r="F10" i="54"/>
  <c r="N10" i="54"/>
  <c r="J12" i="54"/>
  <c r="H13" i="54"/>
  <c r="P13" i="54"/>
  <c r="F14" i="54"/>
  <c r="N14" i="54"/>
  <c r="F18" i="54"/>
  <c r="N18" i="54"/>
  <c r="J5" i="54"/>
  <c r="H6" i="54"/>
  <c r="P6" i="54"/>
  <c r="L8" i="54"/>
  <c r="J9" i="54"/>
  <c r="H10" i="54"/>
  <c r="P10" i="54"/>
  <c r="J13" i="54"/>
  <c r="H14" i="54"/>
  <c r="P14" i="54"/>
  <c r="H18" i="54"/>
  <c r="P18" i="54"/>
  <c r="L10" i="54"/>
  <c r="L14" i="54"/>
  <c r="J6" i="54"/>
  <c r="F8" i="54"/>
  <c r="J10" i="54"/>
  <c r="J14" i="54"/>
  <c r="J18" i="54"/>
  <c r="R15" i="54" l="1"/>
  <c r="N15" i="54"/>
  <c r="P15" i="54"/>
  <c r="L15" i="54"/>
  <c r="H15" i="54"/>
  <c r="J15" i="54"/>
  <c r="F15" i="54"/>
  <c r="O15" i="51" l="1"/>
  <c r="M15" i="51"/>
  <c r="K15" i="51"/>
  <c r="I15" i="51"/>
  <c r="G15" i="51"/>
  <c r="E15" i="51"/>
  <c r="N12" i="51"/>
  <c r="N7" i="51"/>
  <c r="F5" i="51"/>
  <c r="F7" i="51" l="1"/>
  <c r="P10" i="51"/>
  <c r="R10" i="51"/>
  <c r="P14" i="51"/>
  <c r="R14" i="51"/>
  <c r="R18" i="51"/>
  <c r="L7" i="51"/>
  <c r="R7" i="51"/>
  <c r="L8" i="51"/>
  <c r="R8" i="51"/>
  <c r="J10" i="51"/>
  <c r="J12" i="51"/>
  <c r="P5" i="51"/>
  <c r="R5" i="51"/>
  <c r="J5" i="51"/>
  <c r="H6" i="51"/>
  <c r="R6" i="51"/>
  <c r="R9" i="51"/>
  <c r="N10" i="51"/>
  <c r="N5" i="51"/>
  <c r="J7" i="51"/>
  <c r="P9" i="51"/>
  <c r="P11" i="51"/>
  <c r="R11" i="51"/>
  <c r="L13" i="51"/>
  <c r="R13" i="51"/>
  <c r="L12" i="51"/>
  <c r="R12" i="51"/>
  <c r="H13" i="51"/>
  <c r="F14" i="51"/>
  <c r="H8" i="51"/>
  <c r="H9" i="51"/>
  <c r="P13" i="51"/>
  <c r="J14" i="51"/>
  <c r="P8" i="51"/>
  <c r="L9" i="51"/>
  <c r="F10" i="51"/>
  <c r="F12" i="51"/>
  <c r="P6" i="51"/>
  <c r="L5" i="51"/>
  <c r="J6" i="51"/>
  <c r="H7" i="51"/>
  <c r="P7" i="51"/>
  <c r="F8" i="51"/>
  <c r="N8" i="51"/>
  <c r="N9" i="51"/>
  <c r="L10" i="51"/>
  <c r="J11" i="51"/>
  <c r="H12" i="51"/>
  <c r="P12" i="51"/>
  <c r="F13" i="51"/>
  <c r="N13" i="51"/>
  <c r="L14" i="51"/>
  <c r="D15" i="51"/>
  <c r="L18" i="51"/>
  <c r="N14" i="51"/>
  <c r="F18" i="51"/>
  <c r="N18" i="51"/>
  <c r="H5" i="51"/>
  <c r="F6" i="51"/>
  <c r="N6" i="51"/>
  <c r="J8" i="51"/>
  <c r="J9" i="51"/>
  <c r="H10" i="51"/>
  <c r="F11" i="51"/>
  <c r="N11" i="51"/>
  <c r="J13" i="51"/>
  <c r="H14" i="51"/>
  <c r="H18" i="51"/>
  <c r="P18" i="51"/>
  <c r="L6" i="51"/>
  <c r="L11" i="51"/>
  <c r="H11" i="51"/>
  <c r="J18" i="51"/>
  <c r="N15" i="51" l="1"/>
  <c r="R15" i="51"/>
  <c r="J15" i="51"/>
  <c r="F15" i="51"/>
  <c r="P15" i="51"/>
  <c r="L15" i="51"/>
  <c r="H15" i="51"/>
  <c r="O15" i="49" l="1"/>
  <c r="M15" i="49"/>
  <c r="K15" i="49"/>
  <c r="I15" i="49"/>
  <c r="G15" i="49"/>
  <c r="E15" i="49"/>
  <c r="P14" i="49"/>
  <c r="H11" i="49"/>
  <c r="P10" i="49"/>
  <c r="D15" i="49" l="1"/>
  <c r="F11" i="49"/>
  <c r="N11" i="49"/>
  <c r="H14" i="49"/>
  <c r="L6" i="49"/>
  <c r="R6" i="49"/>
  <c r="R9" i="49"/>
  <c r="N18" i="49"/>
  <c r="R18" i="49"/>
  <c r="J6" i="49"/>
  <c r="N10" i="49"/>
  <c r="R10" i="49"/>
  <c r="N14" i="49"/>
  <c r="R14" i="49"/>
  <c r="L7" i="49"/>
  <c r="R7" i="49"/>
  <c r="P5" i="49"/>
  <c r="R5" i="49"/>
  <c r="R8" i="49"/>
  <c r="L11" i="49"/>
  <c r="R11" i="49"/>
  <c r="L12" i="49"/>
  <c r="R12" i="49"/>
  <c r="J14" i="49"/>
  <c r="L13" i="49"/>
  <c r="R13" i="49"/>
  <c r="N6" i="49"/>
  <c r="H18" i="49"/>
  <c r="J5" i="49"/>
  <c r="F6" i="49"/>
  <c r="P6" i="49"/>
  <c r="F7" i="49"/>
  <c r="H10" i="49"/>
  <c r="F12" i="49"/>
  <c r="J18" i="49"/>
  <c r="H6" i="49"/>
  <c r="N7" i="49"/>
  <c r="J10" i="49"/>
  <c r="P11" i="49"/>
  <c r="N12" i="49"/>
  <c r="P18" i="49"/>
  <c r="H7" i="49"/>
  <c r="P7" i="49"/>
  <c r="F8" i="49"/>
  <c r="N8" i="49"/>
  <c r="L9" i="49"/>
  <c r="F5" i="49"/>
  <c r="N5" i="49"/>
  <c r="J7" i="49"/>
  <c r="H8" i="49"/>
  <c r="P8" i="49"/>
  <c r="F9" i="49"/>
  <c r="N9" i="49"/>
  <c r="L10" i="49"/>
  <c r="J11" i="49"/>
  <c r="H12" i="49"/>
  <c r="P12" i="49"/>
  <c r="F13" i="49"/>
  <c r="N13" i="49"/>
  <c r="L14" i="49"/>
  <c r="L18" i="49"/>
  <c r="L8" i="49"/>
  <c r="L5" i="49"/>
  <c r="H5" i="49"/>
  <c r="J8" i="49"/>
  <c r="H9" i="49"/>
  <c r="P9" i="49"/>
  <c r="F10" i="49"/>
  <c r="J12" i="49"/>
  <c r="H13" i="49"/>
  <c r="P13" i="49"/>
  <c r="F14" i="49"/>
  <c r="F18" i="49"/>
  <c r="J9" i="49"/>
  <c r="J13" i="49"/>
  <c r="P15" i="49" l="1"/>
  <c r="R15" i="49"/>
  <c r="L15" i="49"/>
  <c r="N15" i="49"/>
  <c r="J15" i="49"/>
  <c r="F15" i="49"/>
  <c r="H15" i="49"/>
  <c r="J5" i="47"/>
  <c r="N5" i="47"/>
  <c r="P6" i="47"/>
  <c r="L7" i="47"/>
  <c r="L9" i="47"/>
  <c r="P11" i="47"/>
  <c r="F12" i="47"/>
  <c r="J14" i="47"/>
  <c r="E15" i="47"/>
  <c r="G15" i="47"/>
  <c r="I15" i="47"/>
  <c r="K15" i="47"/>
  <c r="M15" i="47"/>
  <c r="O15" i="47"/>
  <c r="D15" i="47" l="1"/>
  <c r="L5" i="47"/>
  <c r="N7" i="47"/>
  <c r="F5" i="47"/>
  <c r="F7" i="47"/>
  <c r="F13" i="47"/>
  <c r="R13" i="47"/>
  <c r="F10" i="47"/>
  <c r="R10" i="47"/>
  <c r="N12" i="47"/>
  <c r="F6" i="47"/>
  <c r="R6" i="47"/>
  <c r="F11" i="47"/>
  <c r="R11" i="47"/>
  <c r="J18" i="47"/>
  <c r="R18" i="47"/>
  <c r="L12" i="47"/>
  <c r="H9" i="47"/>
  <c r="R9" i="47"/>
  <c r="F14" i="47"/>
  <c r="R14" i="47"/>
  <c r="J10" i="47"/>
  <c r="F8" i="47"/>
  <c r="R8" i="47"/>
  <c r="H7" i="47"/>
  <c r="R7" i="47"/>
  <c r="H5" i="47"/>
  <c r="R5" i="47"/>
  <c r="H12" i="47"/>
  <c r="R12" i="47"/>
  <c r="L15" i="47"/>
  <c r="L11" i="47"/>
  <c r="L6" i="47"/>
  <c r="J12" i="47"/>
  <c r="J11" i="47"/>
  <c r="J7" i="47"/>
  <c r="J6" i="47"/>
  <c r="L14" i="47"/>
  <c r="L13" i="47"/>
  <c r="P12" i="47"/>
  <c r="H11" i="47"/>
  <c r="L10" i="47"/>
  <c r="N9" i="47"/>
  <c r="L8" i="47"/>
  <c r="P7" i="47"/>
  <c r="H6" i="47"/>
  <c r="P18" i="47"/>
  <c r="H18" i="47"/>
  <c r="P14" i="47"/>
  <c r="H14" i="47"/>
  <c r="J13" i="47"/>
  <c r="N11" i="47"/>
  <c r="P10" i="47"/>
  <c r="H10" i="47"/>
  <c r="J9" i="47"/>
  <c r="J8" i="47"/>
  <c r="N6" i="47"/>
  <c r="P5" i="47"/>
  <c r="N18" i="47"/>
  <c r="F18" i="47"/>
  <c r="N14" i="47"/>
  <c r="P13" i="47"/>
  <c r="H13" i="47"/>
  <c r="N10" i="47"/>
  <c r="P9" i="47"/>
  <c r="P8" i="47"/>
  <c r="H8" i="47"/>
  <c r="N13" i="47"/>
  <c r="N8" i="47"/>
  <c r="L18" i="47"/>
  <c r="N9" i="44"/>
  <c r="N10" i="44"/>
  <c r="N12" i="44"/>
  <c r="P13" i="44"/>
  <c r="N14" i="44"/>
  <c r="J16" i="44"/>
  <c r="N17" i="44"/>
  <c r="P11" i="44"/>
  <c r="N11" i="44"/>
  <c r="N15" i="44"/>
  <c r="L11" i="44"/>
  <c r="L12" i="44"/>
  <c r="L13" i="44"/>
  <c r="F12" i="44"/>
  <c r="F13" i="44"/>
  <c r="H13" i="44" l="1"/>
  <c r="F17" i="44"/>
  <c r="H12" i="44"/>
  <c r="N16" i="44"/>
  <c r="P16" i="44"/>
  <c r="P10" i="44"/>
  <c r="J17" i="44"/>
  <c r="N13" i="44"/>
  <c r="H17" i="44"/>
  <c r="J12" i="44"/>
  <c r="P12" i="44"/>
  <c r="L16" i="44"/>
  <c r="F16" i="44"/>
  <c r="H16" i="44"/>
  <c r="N22" i="44"/>
  <c r="R22" i="44"/>
  <c r="L21" i="44"/>
  <c r="R21" i="44"/>
  <c r="R17" i="44"/>
  <c r="R13" i="44"/>
  <c r="P9" i="44"/>
  <c r="R9" i="44"/>
  <c r="N18" i="44"/>
  <c r="R18" i="44"/>
  <c r="L10" i="44"/>
  <c r="F20" i="44"/>
  <c r="R20" i="44"/>
  <c r="R16" i="44"/>
  <c r="R12" i="44"/>
  <c r="P8" i="44"/>
  <c r="R8" i="44"/>
  <c r="J23" i="44"/>
  <c r="R23" i="44"/>
  <c r="J19" i="44"/>
  <c r="R19" i="44"/>
  <c r="J15" i="44"/>
  <c r="R15" i="44"/>
  <c r="H11" i="44"/>
  <c r="R11" i="44"/>
  <c r="L7" i="44"/>
  <c r="R7" i="44"/>
  <c r="R15" i="47"/>
  <c r="L14" i="44"/>
  <c r="R14" i="44"/>
  <c r="H10" i="44"/>
  <c r="R10" i="44"/>
  <c r="J6" i="44"/>
  <c r="R6" i="44"/>
  <c r="J11" i="44"/>
  <c r="L15" i="44"/>
  <c r="P15" i="44"/>
  <c r="H15" i="47"/>
  <c r="P15" i="47"/>
  <c r="F15" i="44"/>
  <c r="F11" i="44"/>
  <c r="H15" i="44"/>
  <c r="J10" i="44"/>
  <c r="N15" i="47"/>
  <c r="J15" i="47"/>
  <c r="F14" i="44"/>
  <c r="F10" i="44"/>
  <c r="H14" i="44"/>
  <c r="J13" i="44"/>
  <c r="L17" i="44"/>
  <c r="P17" i="44"/>
  <c r="F15" i="47"/>
  <c r="F8" i="44"/>
  <c r="H8" i="44"/>
  <c r="J8" i="44"/>
  <c r="L8" i="44"/>
  <c r="N8" i="44"/>
  <c r="J14" i="44"/>
  <c r="P14" i="44"/>
  <c r="F9" i="44"/>
  <c r="J9" i="44"/>
  <c r="H9" i="44"/>
  <c r="L9" i="44"/>
  <c r="F7" i="44"/>
  <c r="N7" i="44"/>
  <c r="J7" i="44"/>
  <c r="H7" i="44"/>
  <c r="P7" i="44"/>
  <c r="L6" i="44"/>
  <c r="N6" i="44"/>
  <c r="P6" i="44"/>
  <c r="F6" i="44"/>
  <c r="H6" i="44"/>
  <c r="F23" i="44"/>
  <c r="L23" i="44"/>
  <c r="N23" i="44"/>
  <c r="H23" i="44"/>
  <c r="P23" i="44"/>
  <c r="J22" i="44"/>
  <c r="H22" i="44"/>
  <c r="L22" i="44"/>
  <c r="P22" i="44"/>
  <c r="F22" i="44"/>
  <c r="N21" i="44"/>
  <c r="H21" i="44"/>
  <c r="J21" i="44"/>
  <c r="P21" i="44"/>
  <c r="F21" i="44"/>
  <c r="H20" i="44"/>
  <c r="J20" i="44"/>
  <c r="L20" i="44"/>
  <c r="N20" i="44"/>
  <c r="P20" i="44"/>
  <c r="L19" i="44"/>
  <c r="N19" i="44"/>
  <c r="F19" i="44"/>
  <c r="P19" i="44"/>
  <c r="H19" i="44"/>
  <c r="F18" i="44"/>
  <c r="H18" i="44"/>
  <c r="L18" i="44"/>
  <c r="P18" i="44"/>
  <c r="J18" i="44"/>
  <c r="R5" i="44" l="1"/>
  <c r="H5" i="44"/>
  <c r="R25" i="44" l="1"/>
  <c r="R24" i="44"/>
  <c r="K32" i="44"/>
  <c r="O32" i="44" l="1"/>
  <c r="M32" i="44"/>
  <c r="F25" i="44"/>
  <c r="F29" i="44" l="1"/>
  <c r="R29" i="44"/>
  <c r="F26" i="44"/>
  <c r="R26" i="44"/>
  <c r="R27" i="44"/>
  <c r="R31" i="44"/>
  <c r="F30" i="44"/>
  <c r="R30" i="44"/>
  <c r="R28" i="44"/>
  <c r="F27" i="44"/>
  <c r="F28" i="44"/>
  <c r="F31" i="44"/>
  <c r="F5" i="44"/>
  <c r="I32" i="44"/>
  <c r="G32" i="44"/>
  <c r="D32" i="44" s="1"/>
  <c r="P25" i="44" l="1"/>
  <c r="P26" i="44"/>
  <c r="P27" i="44"/>
  <c r="P28" i="44"/>
  <c r="P29" i="44"/>
  <c r="P30" i="44"/>
  <c r="P31" i="44"/>
  <c r="P5" i="44"/>
  <c r="N25" i="44"/>
  <c r="N26" i="44"/>
  <c r="N27" i="44"/>
  <c r="N28" i="44"/>
  <c r="N29" i="44"/>
  <c r="N30" i="44"/>
  <c r="N31" i="44"/>
  <c r="N5" i="44"/>
  <c r="L25" i="44"/>
  <c r="L26" i="44"/>
  <c r="L27" i="44"/>
  <c r="L28" i="44"/>
  <c r="L29" i="44"/>
  <c r="L30" i="44"/>
  <c r="L31" i="44"/>
  <c r="J25" i="44"/>
  <c r="J26" i="44"/>
  <c r="J27" i="44"/>
  <c r="J28" i="44"/>
  <c r="J29" i="44"/>
  <c r="J30" i="44"/>
  <c r="J31" i="44"/>
  <c r="J5" i="44"/>
  <c r="H25" i="44" l="1"/>
  <c r="H26" i="44"/>
  <c r="H27" i="44"/>
  <c r="H28" i="44"/>
  <c r="H29" i="44"/>
  <c r="H30" i="44"/>
  <c r="H31" i="44"/>
  <c r="F24" i="44"/>
  <c r="J24" i="44"/>
  <c r="H24" i="44"/>
  <c r="P24" i="44"/>
  <c r="L24" i="44"/>
  <c r="N24" i="44"/>
  <c r="J32" i="44" l="1"/>
  <c r="R32" i="44"/>
  <c r="F32" i="44"/>
  <c r="H32" i="44"/>
  <c r="N32" i="44"/>
  <c r="P32" i="44"/>
  <c r="L32" i="44"/>
  <c r="P41" i="103"/>
  <c r="Q6" i="59"/>
  <c r="R6" i="59" s="1"/>
</calcChain>
</file>

<file path=xl/sharedStrings.xml><?xml version="1.0" encoding="utf-8"?>
<sst xmlns="http://schemas.openxmlformats.org/spreadsheetml/2006/main" count="1211" uniqueCount="413">
  <si>
    <t>Frota 2016</t>
  </si>
  <si>
    <t>ÍNDICE</t>
  </si>
  <si>
    <t>Seq</t>
  </si>
  <si>
    <t>PESADO</t>
  </si>
  <si>
    <t>SEMIPESADO</t>
  </si>
  <si>
    <t>MEDIO</t>
  </si>
  <si>
    <t>LEVE</t>
  </si>
  <si>
    <t>Autor: ADM. Luciano da Silva Alves</t>
  </si>
  <si>
    <t>CRA/RN  Nº 5.168-ADM</t>
  </si>
  <si>
    <t>Caminhonete</t>
  </si>
  <si>
    <t>S10</t>
  </si>
  <si>
    <t>RANGER</t>
  </si>
  <si>
    <t>Market Share</t>
  </si>
  <si>
    <t>L 200</t>
  </si>
  <si>
    <t>AMAROK</t>
  </si>
  <si>
    <t>FRONTIER</t>
  </si>
  <si>
    <t>Mercado Total
Caminhonete</t>
  </si>
  <si>
    <t>ACRE</t>
  </si>
  <si>
    <t>ALAGOAS</t>
  </si>
  <si>
    <t>AMAPA</t>
  </si>
  <si>
    <t>AMAZONAS</t>
  </si>
  <si>
    <t>BAHIA</t>
  </si>
  <si>
    <t>CEARÁ</t>
  </si>
  <si>
    <t>DISTRITO FEDERAL</t>
  </si>
  <si>
    <t>ESPIRITO SANTO</t>
  </si>
  <si>
    <t>GOIAS</t>
  </si>
  <si>
    <t>MARANHÃO</t>
  </si>
  <si>
    <t>MATO GROSSO</t>
  </si>
  <si>
    <t>MATO GROSSO DO SUL</t>
  </si>
  <si>
    <t>MINAS GERAIS</t>
  </si>
  <si>
    <t>PARÁ</t>
  </si>
  <si>
    <t>PARAÍBA</t>
  </si>
  <si>
    <t>PARANA</t>
  </si>
  <si>
    <t>PERNAMBUCO</t>
  </si>
  <si>
    <t>PIAUÍ</t>
  </si>
  <si>
    <t>RIO DE JANEIRO</t>
  </si>
  <si>
    <t>RIO GRANDE DO NORTE</t>
  </si>
  <si>
    <t>RIO GRANDE DO SUL</t>
  </si>
  <si>
    <t>RONDONIA</t>
  </si>
  <si>
    <t>RORAIMA</t>
  </si>
  <si>
    <t>SANTA CATARINA</t>
  </si>
  <si>
    <t>SÃO PAULO</t>
  </si>
  <si>
    <t>SERGIPE</t>
  </si>
  <si>
    <t>TOCANTINS</t>
  </si>
  <si>
    <t xml:space="preserve">Total </t>
  </si>
  <si>
    <t>BRASIL</t>
  </si>
  <si>
    <t>HILUX 
SRV</t>
  </si>
  <si>
    <t>Market 
Share</t>
  </si>
  <si>
    <t>ESTADOS  BRASILEIROS 
&amp; 
DISTRITO FEDERAL</t>
  </si>
  <si>
    <t>ESTADO  - ACRE</t>
  </si>
  <si>
    <t>RODRIGUES ALVES</t>
  </si>
  <si>
    <t>XAPURI</t>
  </si>
  <si>
    <t>PLÁCIDO DE CASTRO</t>
  </si>
  <si>
    <t>SENADOR GUIOMARD</t>
  </si>
  <si>
    <t>BRASILEIA</t>
  </si>
  <si>
    <t>FEIJÓ</t>
  </si>
  <si>
    <t>TARAUACÁ</t>
  </si>
  <si>
    <t>SENA MADUREIRA</t>
  </si>
  <si>
    <t>CRUZEIRO DO SUL</t>
  </si>
  <si>
    <t>RIO BRANCO</t>
  </si>
  <si>
    <t>HILUX SRV</t>
  </si>
  <si>
    <t>Municípios</t>
  </si>
  <si>
    <t>ESTADO - ACRE</t>
  </si>
  <si>
    <t>ESTADO - ALAGOAS</t>
  </si>
  <si>
    <t>MACEIÓ</t>
  </si>
  <si>
    <t>ARAPIRACA</t>
  </si>
  <si>
    <t>RIO LARGO</t>
  </si>
  <si>
    <t>PALMEIRA DOS ÍNDIOS</t>
  </si>
  <si>
    <t>UNIÃO DOS PALMARES</t>
  </si>
  <si>
    <t>PENEDO</t>
  </si>
  <si>
    <t>SÃO MIGUEL DOS CAMPOS</t>
  </si>
  <si>
    <t>CORURIPE</t>
  </si>
  <si>
    <t>CAMPO ALEGRE</t>
  </si>
  <si>
    <t>DELMIRO GOUVEIA</t>
  </si>
  <si>
    <t>ESTADO - AMAPA</t>
  </si>
  <si>
    <t>MACAPÁ</t>
  </si>
  <si>
    <t>SANTANA</t>
  </si>
  <si>
    <t>LARANJAL DO JARI</t>
  </si>
  <si>
    <t>OPIAPOQUE</t>
  </si>
  <si>
    <t>PORTO GRANDE</t>
  </si>
  <si>
    <t>MAZAGÃO</t>
  </si>
  <si>
    <t>TARTARUGALZINHO</t>
  </si>
  <si>
    <t>PEDRA BRANCA DO AMAPARI</t>
  </si>
  <si>
    <t>VITÓRIA DO JARI</t>
  </si>
  <si>
    <t>CALÇOENE</t>
  </si>
  <si>
    <t>ESTADO  - AMAPA</t>
  </si>
  <si>
    <t>ESTADO - AMAZONAS</t>
  </si>
  <si>
    <t>MANAUS</t>
  </si>
  <si>
    <t>PARINTINS</t>
  </si>
  <si>
    <t>ITACOATIARA</t>
  </si>
  <si>
    <t>MANACAPURU</t>
  </si>
  <si>
    <t>COARI</t>
  </si>
  <si>
    <t>TABATINGA</t>
  </si>
  <si>
    <t>MAUÉS</t>
  </si>
  <si>
    <t>TEFÉ</t>
  </si>
  <si>
    <t>MANICORÉ</t>
  </si>
  <si>
    <t>HUMAITÁ</t>
  </si>
  <si>
    <t>ESTADO  - AMAZONAS</t>
  </si>
  <si>
    <t>ESTADO - BAHIA</t>
  </si>
  <si>
    <t>SALVADOR</t>
  </si>
  <si>
    <t>FEIRA DE SANTANA</t>
  </si>
  <si>
    <t>VITÓRIA DA CONQUISTA</t>
  </si>
  <si>
    <t>CAMAÇARI</t>
  </si>
  <si>
    <t>JUAZEIRO</t>
  </si>
  <si>
    <t>ITABUNA</t>
  </si>
  <si>
    <t>LAURO DE FREITAS</t>
  </si>
  <si>
    <t>ILHÉUS</t>
  </si>
  <si>
    <t>JEQUIÉ</t>
  </si>
  <si>
    <t>TEXEIRA DE FREITAS</t>
  </si>
  <si>
    <t>ESTADO  - BAHIA</t>
  </si>
  <si>
    <t>ESTADO - CEARÁ</t>
  </si>
  <si>
    <t>FORTALEZA</t>
  </si>
  <si>
    <t>CAUCAIA</t>
  </si>
  <si>
    <t>JUAZEIRO DO NORTE</t>
  </si>
  <si>
    <t>MARACANAÚ</t>
  </si>
  <si>
    <t>SOBRAL</t>
  </si>
  <si>
    <t>CRATO</t>
  </si>
  <si>
    <t>ITAPIPOCA</t>
  </si>
  <si>
    <t>MARANGUAPE</t>
  </si>
  <si>
    <t>IGUATU</t>
  </si>
  <si>
    <t>QUIXADÁ</t>
  </si>
  <si>
    <t>ESTADO  - CEARÁ</t>
  </si>
  <si>
    <t>BRASILIA</t>
  </si>
  <si>
    <t>ESTADO - ESPIRITO SANTO</t>
  </si>
  <si>
    <t xml:space="preserve">SERRA </t>
  </si>
  <si>
    <t>VILA VELHA</t>
  </si>
  <si>
    <t>CARIACICA</t>
  </si>
  <si>
    <t>VITÓRIA</t>
  </si>
  <si>
    <t>CACHOEIRO DE ITAPEMIRIM</t>
  </si>
  <si>
    <t>LINHARES</t>
  </si>
  <si>
    <t>SÃO MATEUS</t>
  </si>
  <si>
    <t>COLATINA</t>
  </si>
  <si>
    <t>GUARAPARI</t>
  </si>
  <si>
    <t>ARACRUZ</t>
  </si>
  <si>
    <t>ESTADO  - ESPIRITO SANTO</t>
  </si>
  <si>
    <t>ESTADO - GOIAS</t>
  </si>
  <si>
    <t>GOIÂNIA</t>
  </si>
  <si>
    <t>APARECIDA DE GOIÂNIA</t>
  </si>
  <si>
    <t>ANÁPOLIS</t>
  </si>
  <si>
    <t>RIO VERDE</t>
  </si>
  <si>
    <t>LUZIÂNIA</t>
  </si>
  <si>
    <t>ÁGUAS LINDAS DE GOIAS</t>
  </si>
  <si>
    <t>VALPARAÍSO DE GOIAS</t>
  </si>
  <si>
    <t>TRINDADE</t>
  </si>
  <si>
    <t>FORMOSA</t>
  </si>
  <si>
    <t>NOVO GAMA</t>
  </si>
  <si>
    <t>ESTADO  - GOIAS</t>
  </si>
  <si>
    <t>ESTADO  - MARANHÃO</t>
  </si>
  <si>
    <t>BALSAS</t>
  </si>
  <si>
    <t>BACABAL</t>
  </si>
  <si>
    <t>AÇÃILANDIA</t>
  </si>
  <si>
    <t>PAÇO DO LUMIAR</t>
  </si>
  <si>
    <t>CODÓ</t>
  </si>
  <si>
    <t>CAXIAS</t>
  </si>
  <si>
    <t>TIMON</t>
  </si>
  <si>
    <t>SÃO JOSÉ DE RIBAMAR</t>
  </si>
  <si>
    <t>IMPERATRIZ</t>
  </si>
  <si>
    <t>SÃO LUÍS</t>
  </si>
  <si>
    <t>ESTADO - MARANHÃO</t>
  </si>
  <si>
    <t>ESTADO - MATO GROSSO</t>
  </si>
  <si>
    <t>CUIABÁ</t>
  </si>
  <si>
    <t>VÁRZEA GRANDE</t>
  </si>
  <si>
    <t>RONDONÓPOLIS</t>
  </si>
  <si>
    <t>SINOP</t>
  </si>
  <si>
    <t>TANGARÁ DA SERRA</t>
  </si>
  <si>
    <t>CACÉRES</t>
  </si>
  <si>
    <t>SORRISO</t>
  </si>
  <si>
    <t>LUCAS DO RIO VERDE</t>
  </si>
  <si>
    <t>PRIMAVERA  DO LESTE</t>
  </si>
  <si>
    <t>BARRA DO GARÇAS</t>
  </si>
  <si>
    <t>ESTADO  - MATO GROSSO</t>
  </si>
  <si>
    <t>ESTADO - MATO GROSSO DO SUL</t>
  </si>
  <si>
    <t>DOURADOS</t>
  </si>
  <si>
    <t>TRÊS LAGOAS</t>
  </si>
  <si>
    <t>CORUMBÁ</t>
  </si>
  <si>
    <t>PONTA PORÃ</t>
  </si>
  <si>
    <t>SIDROLÂNDIA</t>
  </si>
  <si>
    <t>NAVIRAÍ</t>
  </si>
  <si>
    <t>NOVA ANDRADINA</t>
  </si>
  <si>
    <t>AQUIDAUANA</t>
  </si>
  <si>
    <t>MARACAJU</t>
  </si>
  <si>
    <t>ESTADO  - MATO GROSSO DO SUL</t>
  </si>
  <si>
    <t>ESTADO - MINAS GERAIS</t>
  </si>
  <si>
    <t>BELO  HORIZONTE</t>
  </si>
  <si>
    <t>UBERLÂNDIA</t>
  </si>
  <si>
    <t>CONTAGEM</t>
  </si>
  <si>
    <t>JUIZ DE FORA</t>
  </si>
  <si>
    <t>BETIM</t>
  </si>
  <si>
    <t>MONTES CLAROS</t>
  </si>
  <si>
    <t>RIBEIRÃO DAS NEVES</t>
  </si>
  <si>
    <t>UBERABA</t>
  </si>
  <si>
    <t>GOVERNADOR VALADARES</t>
  </si>
  <si>
    <t>IPATINGA</t>
  </si>
  <si>
    <t>ESTADO  - MINAS GERAIS</t>
  </si>
  <si>
    <t>ESTADO - PARÁ</t>
  </si>
  <si>
    <t>BELÉM</t>
  </si>
  <si>
    <t>ANANINDEUA</t>
  </si>
  <si>
    <t>SANTARÉM</t>
  </si>
  <si>
    <t>MARABÁ</t>
  </si>
  <si>
    <t>PARAUAPEBAS</t>
  </si>
  <si>
    <t>CASTANHAL</t>
  </si>
  <si>
    <t>ABAETETUBA</t>
  </si>
  <si>
    <t>CAMETÁ</t>
  </si>
  <si>
    <t>MARITUBA</t>
  </si>
  <si>
    <t>SÃO FÉLIX DO XINGU</t>
  </si>
  <si>
    <t>ESTADO  - PARÁ</t>
  </si>
  <si>
    <t>ESTADO  - PARAÍBA</t>
  </si>
  <si>
    <t>SAPÉ</t>
  </si>
  <si>
    <t>GUARABIRA</t>
  </si>
  <si>
    <t>CAJAZEIRAS</t>
  </si>
  <si>
    <t>CABEDELO</t>
  </si>
  <si>
    <t>SOUSA</t>
  </si>
  <si>
    <t>BAYEUX</t>
  </si>
  <si>
    <t>PATOS</t>
  </si>
  <si>
    <t>SANTA RITA</t>
  </si>
  <si>
    <t>CAMPINA GRANDE</t>
  </si>
  <si>
    <t>JOÃO PESSOA</t>
  </si>
  <si>
    <t>ESTADO - PARAÍBA</t>
  </si>
  <si>
    <t>ESTADO  - PARANA</t>
  </si>
  <si>
    <t>PARANAGUÁ</t>
  </si>
  <si>
    <t>GUARAPUAVA</t>
  </si>
  <si>
    <t>COLOMBO</t>
  </si>
  <si>
    <t>FOZ DO IGUAÇU</t>
  </si>
  <si>
    <t>SÃO JOSÉ DOS PINHAIS</t>
  </si>
  <si>
    <t>CASCAVEL</t>
  </si>
  <si>
    <t>PONTA GROSSA</t>
  </si>
  <si>
    <t>MARINGÁ</t>
  </si>
  <si>
    <t>LONDRINA</t>
  </si>
  <si>
    <t>CURITIBA</t>
  </si>
  <si>
    <t>ESTADO - PARANA</t>
  </si>
  <si>
    <t>ESTADO - PERNAMBUCO</t>
  </si>
  <si>
    <t>RECIFE</t>
  </si>
  <si>
    <t>JABOATÃO DOS GUARARAPES</t>
  </si>
  <si>
    <t>OLINDA</t>
  </si>
  <si>
    <t>CARUARU</t>
  </si>
  <si>
    <t>PETROLINA</t>
  </si>
  <si>
    <t>PAULISTA</t>
  </si>
  <si>
    <t>CABO DE SANTO AGOSTINHO</t>
  </si>
  <si>
    <t>CAMARAGIBE</t>
  </si>
  <si>
    <t>GARANHUNS</t>
  </si>
  <si>
    <t>VITÓRIA DE SANTO ANTÃO</t>
  </si>
  <si>
    <t>ESTADO  - PERNAMBUCO</t>
  </si>
  <si>
    <t>ESTADO  - PAUI</t>
  </si>
  <si>
    <t>ESPERANTINA</t>
  </si>
  <si>
    <t>ALTOS</t>
  </si>
  <si>
    <t xml:space="preserve">UNIÃO </t>
  </si>
  <si>
    <t>CAMPO MAIOR</t>
  </si>
  <si>
    <t>BARRAS</t>
  </si>
  <si>
    <t>FLORIANO</t>
  </si>
  <si>
    <t>PIRIPIRI</t>
  </si>
  <si>
    <t>PICOS</t>
  </si>
  <si>
    <t>PARNAÍBA</t>
  </si>
  <si>
    <t>TERESINA</t>
  </si>
  <si>
    <t>ESTADO - PIAUÍ</t>
  </si>
  <si>
    <t>ESTADO - RIO DE JANEIRO</t>
  </si>
  <si>
    <t>SÃO GONÇALO</t>
  </si>
  <si>
    <t>DUQUE DE CAXIAS</t>
  </si>
  <si>
    <t>NOVA IGUAÇO U</t>
  </si>
  <si>
    <t>NITERÓI</t>
  </si>
  <si>
    <t>SÃO JOÃO DE MERITI</t>
  </si>
  <si>
    <t>BELFORD ROXO</t>
  </si>
  <si>
    <t>CAMPOS DOS GOYTACAZES</t>
  </si>
  <si>
    <t>PETRÓPOLIS</t>
  </si>
  <si>
    <t>VOLTA REDONDA</t>
  </si>
  <si>
    <t>ESTADO  - RIO DE JANEIRO</t>
  </si>
  <si>
    <t>ESTADO - RIO GRANDE DO NORTE</t>
  </si>
  <si>
    <t>NATAL</t>
  </si>
  <si>
    <t>1669</t>
  </si>
  <si>
    <t>MOSSORO</t>
  </si>
  <si>
    <t>PARNAMIRIM</t>
  </si>
  <si>
    <t>SÃO GONÇALO DO AMARANTE</t>
  </si>
  <si>
    <t>MACAIBA</t>
  </si>
  <si>
    <t>CEARA-MIRIM</t>
  </si>
  <si>
    <t>CAICÓ</t>
  </si>
  <si>
    <t>ASSU</t>
  </si>
  <si>
    <t>CURRAIS NOVOS</t>
  </si>
  <si>
    <t>APODI</t>
  </si>
  <si>
    <t>ESTADO  - RIO GRANDE DO NORTE</t>
  </si>
  <si>
    <t>ESTADO - RIO GRANDE DO SUL</t>
  </si>
  <si>
    <t>PORTO ALEGRE</t>
  </si>
  <si>
    <t>CAXIAS DO SUL</t>
  </si>
  <si>
    <t>PELOTAS</t>
  </si>
  <si>
    <t>CANOAS</t>
  </si>
  <si>
    <t>SANTA MARIA</t>
  </si>
  <si>
    <t>GRAVATAÍ</t>
  </si>
  <si>
    <t>VIAMÃO</t>
  </si>
  <si>
    <t>NOVO HAMBURGO</t>
  </si>
  <si>
    <t>SÃO LEOPOLDO</t>
  </si>
  <si>
    <t>RIO GRANDE</t>
  </si>
  <si>
    <t>GRAMADO</t>
  </si>
  <si>
    <t>CANELA</t>
  </si>
  <si>
    <t>ESTADO  - RIO GRANDE DO SUL</t>
  </si>
  <si>
    <t>ESTADO - RONDONIA</t>
  </si>
  <si>
    <t>PORTO VELHO</t>
  </si>
  <si>
    <t>JI-PARANÁ</t>
  </si>
  <si>
    <t>ARIQUEMES</t>
  </si>
  <si>
    <t>VILHENA</t>
  </si>
  <si>
    <t>CACOAL</t>
  </si>
  <si>
    <t>ROLIM DE MOURA</t>
  </si>
  <si>
    <t>JARU</t>
  </si>
  <si>
    <t>GUAJARÁ-MIRIM</t>
  </si>
  <si>
    <t>OURO PRETO DO OESTE</t>
  </si>
  <si>
    <t>PIMENTA BUENO</t>
  </si>
  <si>
    <t>Total</t>
  </si>
  <si>
    <t>ESTADO  - RONDONIA</t>
  </si>
  <si>
    <t>BOA VISTA</t>
  </si>
  <si>
    <t>RORAINÓPOLIS</t>
  </si>
  <si>
    <t>CARACARAÍ</t>
  </si>
  <si>
    <t>CANTÁ</t>
  </si>
  <si>
    <t>MUCAJAÍ</t>
  </si>
  <si>
    <t>ALTO ALEGRE</t>
  </si>
  <si>
    <t>PACARAIMA</t>
  </si>
  <si>
    <t>BONFIM</t>
  </si>
  <si>
    <t>AMAJARI</t>
  </si>
  <si>
    <t>IRACEMA</t>
  </si>
  <si>
    <t>ESTADO  - RORAÍMA</t>
  </si>
  <si>
    <t>ESTADO - SANTA CATARINA</t>
  </si>
  <si>
    <t>JOINVILLE</t>
  </si>
  <si>
    <t>FLORIANÓPILIS</t>
  </si>
  <si>
    <t>BLUMENAU</t>
  </si>
  <si>
    <t>SÃO JOSÉ</t>
  </si>
  <si>
    <t>CHAPECÓ</t>
  </si>
  <si>
    <t>CRICIÚMA</t>
  </si>
  <si>
    <t>ITAJAÍ</t>
  </si>
  <si>
    <t>JARAGUÁ DO SUL</t>
  </si>
  <si>
    <t>PALHOÇA</t>
  </si>
  <si>
    <t>LAGES</t>
  </si>
  <si>
    <t>ESTADO  - SANTA CATARINA</t>
  </si>
  <si>
    <t>ESTADO - SÃO PAULO</t>
  </si>
  <si>
    <t>GUARULHOS</t>
  </si>
  <si>
    <t>CAMPINAS</t>
  </si>
  <si>
    <t>SÃO BERNARDO DO CAMPO</t>
  </si>
  <si>
    <t>SANTO ANDRÉ</t>
  </si>
  <si>
    <t>SÃO JOSÉ DOS CAMPOS</t>
  </si>
  <si>
    <t>OSASCO</t>
  </si>
  <si>
    <t>RIBEIRÃO PRETO</t>
  </si>
  <si>
    <t>SOROCABA</t>
  </si>
  <si>
    <t>MAUÁ</t>
  </si>
  <si>
    <t>ESTADO  - SÃO PAULO</t>
  </si>
  <si>
    <t>ESTADO - SERGIPE</t>
  </si>
  <si>
    <t>ARACAJÚ</t>
  </si>
  <si>
    <t>NOSSA SENHORA DO SOCORRO</t>
  </si>
  <si>
    <t>LAGARTO</t>
  </si>
  <si>
    <t>ITABAIANA</t>
  </si>
  <si>
    <t>SÃO CRISTOVÃO</t>
  </si>
  <si>
    <t>ESTÂNCIA</t>
  </si>
  <si>
    <t>TOBIAS BARRETO</t>
  </si>
  <si>
    <t>ITABAIANINHA</t>
  </si>
  <si>
    <t>SIMÃO DIAS</t>
  </si>
  <si>
    <t>NOSSA SENHORA DA GLÓRIA</t>
  </si>
  <si>
    <t>ESTADO  - SERGIPE</t>
  </si>
  <si>
    <t>ESTADO - TOCANTINS</t>
  </si>
  <si>
    <t>PALMAS</t>
  </si>
  <si>
    <t>ARAGUAINA</t>
  </si>
  <si>
    <t>GURUPI</t>
  </si>
  <si>
    <t>PORTO NACIONAL</t>
  </si>
  <si>
    <t>PARAÍSO DO TOCANTINS</t>
  </si>
  <si>
    <t>ARAGUATINS</t>
  </si>
  <si>
    <t>COLINAS DO TOCANTINS</t>
  </si>
  <si>
    <t>GUARAÍ</t>
  </si>
  <si>
    <t>TOCANTINOPÓLIS</t>
  </si>
  <si>
    <t>DIANAPÓLIS</t>
  </si>
  <si>
    <t>ESTADO  - TOCANTINS</t>
  </si>
  <si>
    <t>AC</t>
  </si>
  <si>
    <t>AL</t>
  </si>
  <si>
    <t>AP</t>
  </si>
  <si>
    <t>AM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</si>
  <si>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</si>
  <si>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</si>
  <si>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</si>
  <si>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</si>
  <si>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</si>
  <si>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</si>
  <si>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</si>
  <si>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</si>
  <si>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</si>
  <si>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</si>
  <si>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</si>
  <si>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</si>
  <si>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</si>
  <si>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</si>
  <si>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RJ</t>
  </si>
  <si>
    <t>RN</t>
  </si>
  <si>
    <t>RS</t>
  </si>
  <si>
    <t xml:space="preserve">RO </t>
  </si>
  <si>
    <t>RR</t>
  </si>
  <si>
    <t>SC</t>
  </si>
  <si>
    <t>SP</t>
  </si>
  <si>
    <t>SE</t>
  </si>
  <si>
    <t>TO</t>
  </si>
  <si>
    <t>SEQ</t>
  </si>
  <si>
    <t>NORTE</t>
  </si>
  <si>
    <t>TOTAL / ESTADO</t>
  </si>
  <si>
    <t>RONDÔNIA</t>
  </si>
  <si>
    <t>AMAPÁ</t>
  </si>
  <si>
    <t>TOTAL/REGIÃO</t>
  </si>
  <si>
    <t>NORDESTE</t>
  </si>
  <si>
    <t>CENTRO-OESTE</t>
  </si>
  <si>
    <t>GOIÁS</t>
  </si>
  <si>
    <t>SUDESTE</t>
  </si>
  <si>
    <t>ESPÍRITO SANTO</t>
  </si>
  <si>
    <t>SUL</t>
  </si>
  <si>
    <t>PARANÁ</t>
  </si>
  <si>
    <t>RAM</t>
  </si>
  <si>
    <t>ESTADO - RORAIMA</t>
  </si>
  <si>
    <t xml:space="preserve">CAMPO GRANDE </t>
  </si>
  <si>
    <r>
      <t>Mercado Total de Caminhonetes(Todas as Marcas) =</t>
    </r>
    <r>
      <rPr>
        <b/>
        <sz val="12"/>
        <color indexed="8"/>
        <rFont val="Arial"/>
        <family val="2"/>
      </rPr>
      <t xml:space="preserve"> </t>
    </r>
  </si>
  <si>
    <r>
      <t>Mercado Total de Caminhonetes =</t>
    </r>
    <r>
      <rPr>
        <b/>
        <sz val="12"/>
        <color indexed="8"/>
        <rFont val="Arial"/>
        <family val="2"/>
      </rPr>
      <t xml:space="preserve"> </t>
    </r>
  </si>
  <si>
    <t xml:space="preserve">Mercado Total de Caminhonetes = </t>
  </si>
  <si>
    <t>Mercado Total de Caminhonetes =</t>
  </si>
  <si>
    <t>Mercado Total de Caminhonetes  =</t>
  </si>
  <si>
    <t>Frota 2016 | Mercado Atendido</t>
  </si>
  <si>
    <r>
      <t>Mercado Total de Caminhonetes =</t>
    </r>
    <r>
      <rPr>
        <b/>
        <sz val="12"/>
        <color indexed="8"/>
        <rFont val="Arial"/>
        <family val="2"/>
      </rPr>
      <t xml:space="preserve"> 1.849.696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</si>
</sst>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R$ &quot;* #,##0.00_);_(&quot;R$ &quot;* \(#,##0.00\);_(&quot;R$ &quot;* &quot;-&quot;??_);_(@_)"/>
    <numFmt numFmtId="165" formatCode="00"/>
    <numFmt numFmtId="166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Arial"/>
      <family val="2"/>
    </font>
    <font>
      <sz val="12"/>
      <color indexed="8"/>
      <name val="Arial"/>
      <family val="2"/>
    </font>
    <font>
      <sz val="10"/>
      <name val="Arial"/>
      <family val="2"/>
    </font>
    <font>
      <sz val="11"/>
      <color indexed="18"/>
      <name val="Arial"/>
      <family val="2"/>
    </font>
    <font>
      <b/>
      <sz val="12"/>
      <color indexed="8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1"/>
      <color indexed="18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b/>
      <sz val="8"/>
      <color rgb="FF000080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80"/>
      <name val="Arial"/>
      <family val="2"/>
    </font>
    <font>
      <sz val="12"/>
      <color rgb="FF00206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theme="0"/>
        <bgColor rgb="FF000000"/>
      </patternFill>
    </fill>
  </fills>
  <borders count="2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5" fillId="0" borderId="0"/>
    <xf numFmtId="9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</cellStyleXfs>
  <cellXfs count="168">
    <xf numFmtId="0" fontId="0" fillId="0" borderId="0" xfId="0"/>
    <xf numFmtId="0" fontId="3" fillId="0" borderId="0" xfId="2" applyFont="1"/>
    <xf numFmtId="0" fontId="4" fillId="0" borderId="0" xfId="2" applyFont="1"/>
    <xf numFmtId="1" fontId="6" fillId="0" borderId="0" xfId="3" applyNumberFormat="1" applyFont="1" applyFill="1" applyBorder="1" applyAlignment="1">
      <alignment horizontal="center" vertical="center" wrapText="1"/>
    </xf>
    <xf numFmtId="0" fontId="7" fillId="3" borderId="0" xfId="2" applyFont="1" applyFill="1"/>
    <xf numFmtId="0" fontId="8" fillId="0" borderId="0" xfId="3" applyFont="1" applyFill="1" applyBorder="1"/>
    <xf numFmtId="0" fontId="9" fillId="0" borderId="0" xfId="3" applyFont="1" applyFill="1" applyBorder="1"/>
    <xf numFmtId="3" fontId="10" fillId="4" borderId="1" xfId="2" applyNumberFormat="1" applyFont="1" applyFill="1" applyBorder="1" applyAlignment="1" applyProtection="1">
      <alignment horizontal="right" vertical="center"/>
    </xf>
    <xf numFmtId="0" fontId="10" fillId="2" borderId="2" xfId="3" applyFont="1" applyFill="1" applyBorder="1" applyAlignment="1" applyProtection="1">
      <alignment vertical="center" wrapText="1"/>
    </xf>
    <xf numFmtId="9" fontId="6" fillId="5" borderId="3" xfId="1" applyFont="1" applyFill="1" applyBorder="1" applyAlignment="1" applyProtection="1">
      <alignment vertical="center"/>
      <protection locked="0"/>
    </xf>
    <xf numFmtId="0" fontId="6" fillId="2" borderId="2" xfId="3" applyFont="1" applyFill="1" applyBorder="1" applyAlignment="1" applyProtection="1">
      <alignment vertical="center"/>
      <protection locked="0"/>
    </xf>
    <xf numFmtId="9" fontId="6" fillId="0" borderId="3" xfId="1" applyFont="1" applyFill="1" applyBorder="1" applyAlignment="1" applyProtection="1">
      <alignment vertical="center"/>
      <protection locked="0"/>
    </xf>
    <xf numFmtId="0" fontId="6" fillId="0" borderId="2" xfId="3" applyFont="1" applyFill="1" applyBorder="1" applyAlignment="1" applyProtection="1">
      <alignment vertical="center"/>
      <protection locked="0"/>
    </xf>
    <xf numFmtId="1" fontId="10" fillId="6" borderId="1" xfId="3" applyNumberFormat="1" applyFont="1" applyFill="1" applyBorder="1" applyAlignment="1" applyProtection="1">
      <alignment horizontal="center" vertical="center" wrapText="1"/>
    </xf>
    <xf numFmtId="0" fontId="6" fillId="0" borderId="3" xfId="3" applyFont="1" applyFill="1" applyBorder="1" applyAlignment="1" applyProtection="1">
      <alignment vertical="center"/>
      <protection locked="0"/>
    </xf>
    <xf numFmtId="0" fontId="11" fillId="0" borderId="0" xfId="2" applyFont="1"/>
    <xf numFmtId="0" fontId="12" fillId="0" borderId="0" xfId="3" applyFont="1"/>
    <xf numFmtId="0" fontId="10" fillId="2" borderId="7" xfId="3" applyFont="1" applyFill="1" applyBorder="1" applyAlignment="1" applyProtection="1">
      <alignment horizontal="center" vertical="center" wrapText="1"/>
    </xf>
    <xf numFmtId="0" fontId="10" fillId="2" borderId="8" xfId="3" applyFont="1" applyFill="1" applyBorder="1" applyAlignment="1" applyProtection="1">
      <alignment horizontal="center" vertical="center" wrapText="1"/>
    </xf>
    <xf numFmtId="165" fontId="10" fillId="2" borderId="1" xfId="3" applyNumberFormat="1" applyFont="1" applyFill="1" applyBorder="1" applyAlignment="1" applyProtection="1">
      <alignment horizontal="center" vertical="center" wrapText="1"/>
    </xf>
    <xf numFmtId="0" fontId="7" fillId="7" borderId="0" xfId="2" applyFont="1" applyFill="1"/>
    <xf numFmtId="1" fontId="6" fillId="7" borderId="0" xfId="3" applyNumberFormat="1" applyFont="1" applyFill="1" applyBorder="1" applyAlignment="1">
      <alignment horizontal="center" vertical="center" wrapText="1"/>
    </xf>
    <xf numFmtId="0" fontId="4" fillId="7" borderId="0" xfId="2" applyFont="1" applyFill="1"/>
    <xf numFmtId="0" fontId="3" fillId="7" borderId="0" xfId="2" applyFont="1" applyFill="1"/>
    <xf numFmtId="0" fontId="10" fillId="2" borderId="7" xfId="3" applyFont="1" applyFill="1" applyBorder="1" applyAlignment="1" applyProtection="1">
      <alignment horizontal="center" vertical="center" wrapText="1"/>
    </xf>
    <xf numFmtId="0" fontId="10" fillId="2" borderId="7" xfId="3" applyFont="1" applyFill="1" applyBorder="1" applyAlignment="1" applyProtection="1">
      <alignment horizontal="center" vertical="center" wrapText="1"/>
    </xf>
    <xf numFmtId="0" fontId="6" fillId="5" borderId="2" xfId="3" applyFont="1" applyFill="1" applyBorder="1" applyAlignment="1" applyProtection="1">
      <alignment vertical="center"/>
      <protection locked="0"/>
    </xf>
    <xf numFmtId="9" fontId="6" fillId="0" borderId="3" xfId="3" applyNumberFormat="1" applyFont="1" applyFill="1" applyBorder="1" applyAlignment="1" applyProtection="1">
      <alignment vertical="center"/>
      <protection locked="0"/>
    </xf>
    <xf numFmtId="9" fontId="6" fillId="5" borderId="3" xfId="3" applyNumberFormat="1" applyFont="1" applyFill="1" applyBorder="1" applyAlignment="1" applyProtection="1">
      <alignment vertical="center"/>
      <protection locked="0"/>
    </xf>
    <xf numFmtId="0" fontId="10" fillId="2" borderId="7" xfId="3" applyFont="1" applyFill="1" applyBorder="1" applyAlignment="1" applyProtection="1">
      <alignment horizontal="center" vertical="center" wrapText="1"/>
    </xf>
    <xf numFmtId="0" fontId="10" fillId="2" borderId="0" xfId="3" applyFont="1" applyFill="1" applyBorder="1" applyAlignment="1" applyProtection="1">
      <alignment horizontal="right" vertical="center" wrapText="1"/>
    </xf>
    <xf numFmtId="0" fontId="6" fillId="0" borderId="3" xfId="3" quotePrefix="1" applyFont="1" applyFill="1" applyBorder="1" applyAlignment="1" applyProtection="1">
      <alignment horizontal="right" vertical="center"/>
      <protection locked="0"/>
    </xf>
    <xf numFmtId="0" fontId="8" fillId="0" borderId="0" xfId="3" applyFont="1" applyFill="1" applyBorder="1" applyAlignment="1">
      <alignment horizontal="right"/>
    </xf>
    <xf numFmtId="0" fontId="9" fillId="0" borderId="0" xfId="3" applyFont="1" applyFill="1" applyBorder="1" applyAlignment="1">
      <alignment horizontal="right"/>
    </xf>
    <xf numFmtId="0" fontId="4" fillId="0" borderId="0" xfId="2" applyFont="1" applyAlignment="1">
      <alignment horizontal="right"/>
    </xf>
    <xf numFmtId="0" fontId="4" fillId="7" borderId="0" xfId="2" applyFont="1" applyFill="1" applyAlignment="1">
      <alignment horizontal="right"/>
    </xf>
    <xf numFmtId="0" fontId="3" fillId="0" borderId="0" xfId="2" applyFont="1" applyAlignment="1">
      <alignment horizontal="right"/>
    </xf>
    <xf numFmtId="9" fontId="10" fillId="4" borderId="1" xfId="2" applyNumberFormat="1" applyFont="1" applyFill="1" applyBorder="1" applyAlignment="1" applyProtection="1">
      <alignment horizontal="right" vertical="center"/>
    </xf>
    <xf numFmtId="0" fontId="10" fillId="4" borderId="1" xfId="2" applyNumberFormat="1" applyFont="1" applyFill="1" applyBorder="1" applyAlignment="1" applyProtection="1">
      <alignment horizontal="right" vertical="center"/>
    </xf>
    <xf numFmtId="9" fontId="10" fillId="8" borderId="3" xfId="1" applyNumberFormat="1" applyFont="1" applyFill="1" applyBorder="1" applyAlignment="1" applyProtection="1">
      <alignment vertical="center"/>
      <protection locked="0"/>
    </xf>
    <xf numFmtId="9" fontId="10" fillId="2" borderId="0" xfId="3" applyNumberFormat="1" applyFont="1" applyFill="1" applyBorder="1" applyAlignment="1" applyProtection="1">
      <alignment horizontal="center" vertical="center" wrapText="1"/>
    </xf>
    <xf numFmtId="9" fontId="10" fillId="2" borderId="7" xfId="3" applyNumberFormat="1" applyFont="1" applyFill="1" applyBorder="1" applyAlignment="1" applyProtection="1">
      <alignment horizontal="center" vertical="center" wrapText="1"/>
    </xf>
    <xf numFmtId="9" fontId="8" fillId="0" borderId="0" xfId="3" applyNumberFormat="1" applyFont="1" applyFill="1" applyBorder="1"/>
    <xf numFmtId="9" fontId="9" fillId="0" borderId="0" xfId="3" applyNumberFormat="1" applyFont="1" applyFill="1" applyBorder="1"/>
    <xf numFmtId="9" fontId="4" fillId="0" borderId="0" xfId="2" applyNumberFormat="1" applyFont="1"/>
    <xf numFmtId="9" fontId="4" fillId="7" borderId="0" xfId="2" applyNumberFormat="1" applyFont="1" applyFill="1"/>
    <xf numFmtId="9" fontId="3" fillId="0" borderId="0" xfId="2" applyNumberFormat="1" applyFont="1"/>
    <xf numFmtId="9" fontId="3" fillId="7" borderId="0" xfId="2" applyNumberFormat="1" applyFont="1" applyFill="1"/>
    <xf numFmtId="0" fontId="11" fillId="0" borderId="0" xfId="2" applyFont="1" applyFill="1"/>
    <xf numFmtId="0" fontId="3" fillId="0" borderId="0" xfId="2" applyFont="1" applyFill="1"/>
    <xf numFmtId="1" fontId="10" fillId="7" borderId="1" xfId="3" applyNumberFormat="1" applyFont="1" applyFill="1" applyBorder="1" applyAlignment="1" applyProtection="1">
      <alignment horizontal="center" vertical="center" wrapText="1"/>
    </xf>
    <xf numFmtId="0" fontId="6" fillId="7" borderId="2" xfId="3" applyFont="1" applyFill="1" applyBorder="1" applyAlignment="1" applyProtection="1">
      <alignment vertical="center"/>
      <protection locked="0"/>
    </xf>
    <xf numFmtId="0" fontId="6" fillId="7" borderId="3" xfId="3" applyFont="1" applyFill="1" applyBorder="1" applyAlignment="1" applyProtection="1">
      <alignment vertical="center"/>
      <protection locked="0"/>
    </xf>
    <xf numFmtId="9" fontId="6" fillId="7" borderId="3" xfId="1" applyFont="1" applyFill="1" applyBorder="1" applyAlignment="1" applyProtection="1">
      <alignment vertical="center"/>
      <protection locked="0"/>
    </xf>
    <xf numFmtId="0" fontId="6" fillId="7" borderId="3" xfId="3" quotePrefix="1" applyFont="1" applyFill="1" applyBorder="1" applyAlignment="1" applyProtection="1">
      <alignment horizontal="right" vertical="center"/>
      <protection locked="0"/>
    </xf>
    <xf numFmtId="9" fontId="6" fillId="7" borderId="3" xfId="3" applyNumberFormat="1" applyFont="1" applyFill="1" applyBorder="1" applyAlignment="1" applyProtection="1">
      <alignment vertical="center"/>
      <protection locked="0"/>
    </xf>
    <xf numFmtId="1" fontId="10" fillId="5" borderId="1" xfId="3" applyNumberFormat="1" applyFont="1" applyFill="1" applyBorder="1" applyAlignment="1" applyProtection="1">
      <alignment horizontal="center" vertical="center" wrapText="1"/>
    </xf>
    <xf numFmtId="0" fontId="6" fillId="5" borderId="3" xfId="3" applyFont="1" applyFill="1" applyBorder="1" applyAlignment="1" applyProtection="1">
      <alignment vertical="center"/>
      <protection locked="0"/>
    </xf>
    <xf numFmtId="0" fontId="6" fillId="5" borderId="3" xfId="3" quotePrefix="1" applyFont="1" applyFill="1" applyBorder="1" applyAlignment="1" applyProtection="1">
      <alignment horizontal="right" vertical="center"/>
      <protection locked="0"/>
    </xf>
    <xf numFmtId="0" fontId="6" fillId="7" borderId="2" xfId="3" applyFont="1" applyFill="1" applyBorder="1" applyAlignment="1" applyProtection="1">
      <alignment horizontal="right" vertical="center"/>
      <protection locked="0"/>
    </xf>
    <xf numFmtId="1" fontId="10" fillId="7" borderId="4" xfId="3" applyNumberFormat="1" applyFont="1" applyFill="1" applyBorder="1" applyAlignment="1" applyProtection="1">
      <alignment horizontal="center" vertical="center" wrapText="1"/>
    </xf>
    <xf numFmtId="0" fontId="6" fillId="5" borderId="2" xfId="3" applyFont="1" applyFill="1" applyBorder="1" applyAlignment="1" applyProtection="1">
      <alignment horizontal="right" vertical="center"/>
      <protection locked="0"/>
    </xf>
    <xf numFmtId="1" fontId="10" fillId="7" borderId="3" xfId="3" applyNumberFormat="1" applyFont="1" applyFill="1" applyBorder="1" applyAlignment="1" applyProtection="1">
      <alignment horizontal="center" vertical="center" wrapText="1"/>
    </xf>
    <xf numFmtId="0" fontId="10" fillId="2" borderId="11" xfId="3" applyFont="1" applyFill="1" applyBorder="1" applyAlignment="1" applyProtection="1">
      <alignment horizontal="center" vertical="center" wrapText="1"/>
    </xf>
    <xf numFmtId="0" fontId="10" fillId="2" borderId="0" xfId="3" applyFont="1" applyFill="1" applyBorder="1" applyAlignment="1" applyProtection="1">
      <alignment horizontal="center" vertical="center" wrapText="1"/>
    </xf>
    <xf numFmtId="0" fontId="10" fillId="2" borderId="7" xfId="3" applyFont="1" applyFill="1" applyBorder="1" applyAlignment="1" applyProtection="1">
      <alignment horizontal="center" vertical="center" wrapText="1"/>
    </xf>
    <xf numFmtId="0" fontId="10" fillId="2" borderId="7" xfId="3" applyFont="1" applyFill="1" applyBorder="1" applyAlignment="1" applyProtection="1">
      <alignment horizontal="center" vertical="center" wrapText="1"/>
    </xf>
    <xf numFmtId="9" fontId="10" fillId="8" borderId="3" xfId="3" applyNumberFormat="1" applyFont="1" applyFill="1" applyBorder="1" applyAlignment="1" applyProtection="1">
      <alignment vertical="center"/>
      <protection locked="0"/>
    </xf>
    <xf numFmtId="0" fontId="10" fillId="8" borderId="3" xfId="3" applyFont="1" applyFill="1" applyBorder="1" applyAlignment="1" applyProtection="1">
      <alignment vertical="center"/>
      <protection locked="0"/>
    </xf>
    <xf numFmtId="0" fontId="10" fillId="8" borderId="3" xfId="3" applyFont="1" applyFill="1" applyBorder="1" applyAlignment="1" applyProtection="1">
      <alignment horizontal="right" vertical="center"/>
      <protection locked="0"/>
    </xf>
    <xf numFmtId="9" fontId="10" fillId="8" borderId="3" xfId="1" applyFont="1" applyFill="1" applyBorder="1" applyAlignment="1" applyProtection="1">
      <alignment vertical="center"/>
      <protection locked="0"/>
    </xf>
    <xf numFmtId="0" fontId="10" fillId="5" borderId="3" xfId="3" applyFont="1" applyFill="1" applyBorder="1" applyAlignment="1" applyProtection="1">
      <alignment vertical="center"/>
      <protection locked="0"/>
    </xf>
    <xf numFmtId="1" fontId="10" fillId="5" borderId="4" xfId="3" applyNumberFormat="1" applyFont="1" applyFill="1" applyBorder="1" applyAlignment="1" applyProtection="1">
      <alignment horizontal="center" vertical="center" wrapText="1"/>
    </xf>
    <xf numFmtId="0" fontId="6" fillId="2" borderId="2" xfId="3" applyFont="1" applyFill="1" applyBorder="1" applyAlignment="1" applyProtection="1">
      <alignment horizontal="right" vertical="center"/>
      <protection locked="0"/>
    </xf>
    <xf numFmtId="1" fontId="10" fillId="2" borderId="4" xfId="3" applyNumberFormat="1" applyFont="1" applyFill="1" applyBorder="1" applyAlignment="1" applyProtection="1">
      <alignment horizontal="center" vertical="center" wrapText="1"/>
    </xf>
    <xf numFmtId="1" fontId="10" fillId="2" borderId="1" xfId="3" applyNumberFormat="1" applyFont="1" applyFill="1" applyBorder="1" applyAlignment="1" applyProtection="1">
      <alignment horizontal="center" vertical="center" wrapText="1"/>
    </xf>
    <xf numFmtId="0" fontId="6" fillId="0" borderId="2" xfId="3" applyFont="1" applyFill="1" applyBorder="1" applyAlignment="1" applyProtection="1">
      <alignment horizontal="right" vertical="center"/>
      <protection locked="0"/>
    </xf>
    <xf numFmtId="1" fontId="10" fillId="6" borderId="3" xfId="3" applyNumberFormat="1" applyFont="1" applyFill="1" applyBorder="1" applyAlignment="1" applyProtection="1">
      <alignment horizontal="center" vertical="center" wrapText="1"/>
    </xf>
    <xf numFmtId="1" fontId="10" fillId="6" borderId="4" xfId="3" applyNumberFormat="1" applyFont="1" applyFill="1" applyBorder="1" applyAlignment="1" applyProtection="1">
      <alignment horizontal="center" vertical="center" wrapText="1"/>
    </xf>
    <xf numFmtId="1" fontId="10" fillId="7" borderId="0" xfId="3" applyNumberFormat="1" applyFont="1" applyFill="1" applyBorder="1" applyAlignment="1" applyProtection="1">
      <alignment horizontal="center" vertical="center" wrapText="1"/>
    </xf>
    <xf numFmtId="0" fontId="6" fillId="7" borderId="1" xfId="3" applyFont="1" applyFill="1" applyBorder="1" applyAlignment="1" applyProtection="1">
      <alignment vertical="center"/>
      <protection locked="0"/>
    </xf>
    <xf numFmtId="0" fontId="6" fillId="7" borderId="1" xfId="3" applyFont="1" applyFill="1" applyBorder="1" applyAlignment="1" applyProtection="1">
      <alignment horizontal="right" vertical="center"/>
      <protection locked="0"/>
    </xf>
    <xf numFmtId="9" fontId="6" fillId="7" borderId="4" xfId="3" applyNumberFormat="1" applyFont="1" applyFill="1" applyBorder="1" applyAlignment="1" applyProtection="1">
      <alignment vertical="center"/>
      <protection locked="0"/>
    </xf>
    <xf numFmtId="1" fontId="10" fillId="2" borderId="0" xfId="3" applyNumberFormat="1" applyFont="1" applyFill="1" applyBorder="1" applyAlignment="1" applyProtection="1">
      <alignment horizontal="center" vertical="center" wrapText="1"/>
    </xf>
    <xf numFmtId="0" fontId="6" fillId="2" borderId="1" xfId="3" applyFont="1" applyFill="1" applyBorder="1" applyAlignment="1" applyProtection="1">
      <alignment vertical="center"/>
      <protection locked="0"/>
    </xf>
    <xf numFmtId="0" fontId="6" fillId="5" borderId="1" xfId="3" applyFont="1" applyFill="1" applyBorder="1" applyAlignment="1" applyProtection="1">
      <alignment horizontal="right" vertical="center"/>
      <protection locked="0"/>
    </xf>
    <xf numFmtId="0" fontId="6" fillId="5" borderId="1" xfId="3" applyFont="1" applyFill="1" applyBorder="1" applyAlignment="1" applyProtection="1">
      <alignment vertical="center"/>
      <protection locked="0"/>
    </xf>
    <xf numFmtId="9" fontId="6" fillId="5" borderId="4" xfId="3" applyNumberFormat="1" applyFont="1" applyFill="1" applyBorder="1" applyAlignment="1" applyProtection="1">
      <alignment vertical="center"/>
      <protection locked="0"/>
    </xf>
    <xf numFmtId="9" fontId="6" fillId="5" borderId="2" xfId="1" applyFont="1" applyFill="1" applyBorder="1" applyAlignment="1" applyProtection="1">
      <alignment vertical="center"/>
      <protection locked="0"/>
    </xf>
    <xf numFmtId="9" fontId="6" fillId="7" borderId="2" xfId="1" applyFont="1" applyFill="1" applyBorder="1" applyAlignment="1" applyProtection="1">
      <alignment vertical="center"/>
      <protection locked="0"/>
    </xf>
    <xf numFmtId="0" fontId="6" fillId="5" borderId="14" xfId="3" applyFont="1" applyFill="1" applyBorder="1" applyAlignment="1" applyProtection="1">
      <alignment vertical="center"/>
      <protection locked="0"/>
    </xf>
    <xf numFmtId="0" fontId="0" fillId="7" borderId="0" xfId="0" applyFill="1"/>
    <xf numFmtId="0" fontId="0" fillId="0" borderId="16" xfId="0" applyBorder="1"/>
    <xf numFmtId="0" fontId="0" fillId="0" borderId="17" xfId="0" applyBorder="1"/>
    <xf numFmtId="0" fontId="0" fillId="7" borderId="15" xfId="0" applyFill="1" applyBorder="1"/>
    <xf numFmtId="9" fontId="6" fillId="7" borderId="3" xfId="1" quotePrefix="1" applyFont="1" applyFill="1" applyBorder="1" applyAlignment="1" applyProtection="1">
      <alignment horizontal="right" vertical="center"/>
      <protection locked="0"/>
    </xf>
    <xf numFmtId="9" fontId="6" fillId="7" borderId="2" xfId="1" applyFont="1" applyFill="1" applyBorder="1" applyAlignment="1" applyProtection="1">
      <alignment horizontal="right" vertical="center"/>
      <protection locked="0"/>
    </xf>
    <xf numFmtId="9" fontId="6" fillId="5" borderId="3" xfId="1" quotePrefix="1" applyFont="1" applyFill="1" applyBorder="1" applyAlignment="1" applyProtection="1">
      <alignment horizontal="right" vertical="center"/>
      <protection locked="0"/>
    </xf>
    <xf numFmtId="9" fontId="6" fillId="5" borderId="3" xfId="1" applyNumberFormat="1" applyFont="1" applyFill="1" applyBorder="1" applyAlignment="1" applyProtection="1">
      <alignment vertical="center"/>
      <protection locked="0"/>
    </xf>
    <xf numFmtId="9" fontId="6" fillId="5" borderId="2" xfId="1" applyFont="1" applyFill="1" applyBorder="1" applyAlignment="1" applyProtection="1">
      <alignment horizontal="right" vertical="center"/>
      <protection locked="0"/>
    </xf>
    <xf numFmtId="0" fontId="0" fillId="0" borderId="0" xfId="0" applyFill="1"/>
    <xf numFmtId="0" fontId="13" fillId="9" borderId="5" xfId="3" applyFont="1" applyFill="1" applyBorder="1" applyAlignment="1" applyProtection="1">
      <alignment horizontal="center" vertical="center" wrapText="1"/>
    </xf>
    <xf numFmtId="0" fontId="13" fillId="9" borderId="18" xfId="3" applyFont="1" applyFill="1" applyBorder="1" applyAlignment="1" applyProtection="1">
      <alignment horizontal="center" vertical="center" wrapText="1"/>
    </xf>
    <xf numFmtId="0" fontId="14" fillId="0" borderId="0" xfId="0" applyFont="1" applyFill="1" applyBorder="1" applyAlignment="1">
      <alignment horizontal="center" vertical="center"/>
    </xf>
    <xf numFmtId="0" fontId="15" fillId="0" borderId="18" xfId="0" applyFont="1" applyFill="1" applyBorder="1"/>
    <xf numFmtId="0" fontId="16" fillId="10" borderId="18" xfId="3" applyFont="1" applyFill="1" applyBorder="1" applyAlignment="1" applyProtection="1">
      <alignment vertical="center"/>
      <protection locked="0"/>
    </xf>
    <xf numFmtId="9" fontId="16" fillId="0" borderId="18" xfId="1" applyFont="1" applyFill="1" applyBorder="1" applyAlignment="1" applyProtection="1">
      <alignment vertical="center"/>
      <protection locked="0"/>
    </xf>
    <xf numFmtId="0" fontId="16" fillId="10" borderId="18" xfId="3" quotePrefix="1" applyFont="1" applyFill="1" applyBorder="1" applyAlignment="1" applyProtection="1">
      <alignment horizontal="right" vertical="center"/>
      <protection locked="0"/>
    </xf>
    <xf numFmtId="0" fontId="14" fillId="9" borderId="5" xfId="0" applyFont="1" applyFill="1" applyBorder="1" applyAlignment="1">
      <alignment horizontal="center" vertical="center"/>
    </xf>
    <xf numFmtId="0" fontId="15" fillId="9" borderId="5" xfId="0" applyFont="1" applyFill="1" applyBorder="1"/>
    <xf numFmtId="0" fontId="16" fillId="9" borderId="5" xfId="3" applyFont="1" applyFill="1" applyBorder="1" applyAlignment="1" applyProtection="1">
      <alignment vertical="center"/>
      <protection locked="0"/>
    </xf>
    <xf numFmtId="9" fontId="16" fillId="9" borderId="5" xfId="1" applyFont="1" applyFill="1" applyBorder="1" applyAlignment="1" applyProtection="1">
      <alignment vertical="center"/>
      <protection locked="0"/>
    </xf>
    <xf numFmtId="0" fontId="16" fillId="9" borderId="5" xfId="3" quotePrefix="1" applyFont="1" applyFill="1" applyBorder="1" applyAlignment="1" applyProtection="1">
      <alignment horizontal="right" vertical="center"/>
      <protection locked="0"/>
    </xf>
    <xf numFmtId="0" fontId="15" fillId="0" borderId="6" xfId="0" applyFont="1" applyFill="1" applyBorder="1"/>
    <xf numFmtId="0" fontId="16" fillId="10" borderId="6" xfId="3" applyFont="1" applyFill="1" applyBorder="1" applyAlignment="1" applyProtection="1">
      <alignment vertical="center"/>
      <protection locked="0"/>
    </xf>
    <xf numFmtId="9" fontId="16" fillId="0" borderId="6" xfId="1" applyFont="1" applyFill="1" applyBorder="1" applyAlignment="1" applyProtection="1">
      <alignment vertical="center"/>
      <protection locked="0"/>
    </xf>
    <xf numFmtId="0" fontId="16" fillId="10" borderId="6" xfId="3" applyFont="1" applyFill="1" applyBorder="1" applyAlignment="1" applyProtection="1">
      <alignment horizontal="right" vertical="center"/>
      <protection locked="0"/>
    </xf>
    <xf numFmtId="0" fontId="16" fillId="9" borderId="5" xfId="3" applyFont="1" applyFill="1" applyBorder="1" applyAlignment="1" applyProtection="1">
      <alignment horizontal="right" vertical="center"/>
      <protection locked="0"/>
    </xf>
    <xf numFmtId="0" fontId="16" fillId="10" borderId="6" xfId="3" quotePrefix="1" applyFont="1" applyFill="1" applyBorder="1" applyAlignment="1" applyProtection="1">
      <alignment horizontal="right" vertical="center"/>
      <protection locked="0"/>
    </xf>
    <xf numFmtId="0" fontId="15" fillId="0" borderId="19" xfId="0" applyFont="1" applyFill="1" applyBorder="1"/>
    <xf numFmtId="0" fontId="16" fillId="10" borderId="19" xfId="3" applyFont="1" applyFill="1" applyBorder="1" applyAlignment="1" applyProtection="1">
      <alignment vertical="center"/>
      <protection locked="0"/>
    </xf>
    <xf numFmtId="9" fontId="16" fillId="0" borderId="19" xfId="1" applyFont="1" applyFill="1" applyBorder="1" applyAlignment="1" applyProtection="1">
      <alignment vertical="center"/>
      <protection locked="0"/>
    </xf>
    <xf numFmtId="0" fontId="16" fillId="10" borderId="19" xfId="3" applyFont="1" applyFill="1" applyBorder="1" applyAlignment="1" applyProtection="1">
      <alignment horizontal="right" vertical="center"/>
      <protection locked="0"/>
    </xf>
    <xf numFmtId="0" fontId="17" fillId="11" borderId="5" xfId="0" applyNumberFormat="1" applyFont="1" applyFill="1" applyBorder="1"/>
    <xf numFmtId="9" fontId="16" fillId="11" borderId="5" xfId="1" applyFont="1" applyFill="1" applyBorder="1" applyAlignment="1" applyProtection="1">
      <alignment vertical="center"/>
      <protection locked="0"/>
    </xf>
    <xf numFmtId="0" fontId="15" fillId="0" borderId="0" xfId="0" applyFont="1" applyFill="1" applyBorder="1"/>
    <xf numFmtId="0" fontId="14" fillId="0" borderId="5" xfId="0" applyFont="1" applyFill="1" applyBorder="1" applyAlignment="1">
      <alignment horizontal="center" vertical="center"/>
    </xf>
    <xf numFmtId="0" fontId="15" fillId="0" borderId="5" xfId="0" applyFont="1" applyFill="1" applyBorder="1"/>
    <xf numFmtId="0" fontId="16" fillId="10" borderId="5" xfId="3" applyFont="1" applyFill="1" applyBorder="1" applyAlignment="1" applyProtection="1">
      <alignment vertical="center"/>
      <protection locked="0"/>
    </xf>
    <xf numFmtId="9" fontId="16" fillId="0" borderId="5" xfId="1" applyFont="1" applyFill="1" applyBorder="1" applyAlignment="1" applyProtection="1">
      <alignment vertical="center"/>
      <protection locked="0"/>
    </xf>
    <xf numFmtId="0" fontId="16" fillId="10" borderId="5" xfId="3" quotePrefix="1" applyFont="1" applyFill="1" applyBorder="1" applyAlignment="1" applyProtection="1">
      <alignment horizontal="right" vertical="center"/>
      <protection locked="0"/>
    </xf>
    <xf numFmtId="0" fontId="16" fillId="10" borderId="5" xfId="3" applyFont="1" applyFill="1" applyBorder="1" applyAlignment="1" applyProtection="1">
      <alignment horizontal="right" vertical="center"/>
      <protection locked="0"/>
    </xf>
    <xf numFmtId="9" fontId="16" fillId="10" borderId="5" xfId="1" applyFont="1" applyFill="1" applyBorder="1" applyAlignment="1" applyProtection="1">
      <alignment vertical="center"/>
      <protection locked="0"/>
    </xf>
    <xf numFmtId="0" fontId="10" fillId="2" borderId="7" xfId="3" applyFont="1" applyFill="1" applyBorder="1" applyAlignment="1" applyProtection="1">
      <alignment horizontal="center" vertical="center" wrapText="1"/>
    </xf>
    <xf numFmtId="0" fontId="12" fillId="0" borderId="0" xfId="3" applyFont="1" applyAlignment="1">
      <alignment wrapText="1"/>
    </xf>
    <xf numFmtId="9" fontId="10" fillId="7" borderId="1" xfId="2" applyNumberFormat="1" applyFont="1" applyFill="1" applyBorder="1" applyAlignment="1" applyProtection="1">
      <alignment horizontal="right" vertical="center"/>
    </xf>
    <xf numFmtId="166" fontId="6" fillId="0" borderId="3" xfId="3" applyNumberFormat="1" applyFont="1" applyFill="1" applyBorder="1" applyAlignment="1" applyProtection="1">
      <alignment vertical="center"/>
      <protection locked="0"/>
    </xf>
    <xf numFmtId="166" fontId="6" fillId="5" borderId="3" xfId="3" applyNumberFormat="1" applyFont="1" applyFill="1" applyBorder="1" applyAlignment="1" applyProtection="1">
      <alignment vertical="center"/>
      <protection locked="0"/>
    </xf>
    <xf numFmtId="166" fontId="10" fillId="4" borderId="1" xfId="2" applyNumberFormat="1" applyFont="1" applyFill="1" applyBorder="1" applyAlignment="1" applyProtection="1">
      <alignment horizontal="right" vertical="center"/>
    </xf>
    <xf numFmtId="166" fontId="3" fillId="0" borderId="0" xfId="2" applyNumberFormat="1" applyFont="1"/>
    <xf numFmtId="166" fontId="10" fillId="8" borderId="3" xfId="3" applyNumberFormat="1" applyFont="1" applyFill="1" applyBorder="1" applyAlignment="1" applyProtection="1">
      <alignment vertical="center"/>
      <protection locked="0"/>
    </xf>
    <xf numFmtId="0" fontId="6" fillId="7" borderId="5" xfId="3" applyFont="1" applyFill="1" applyBorder="1" applyAlignment="1" applyProtection="1">
      <alignment vertical="center"/>
      <protection locked="0"/>
    </xf>
    <xf numFmtId="0" fontId="6" fillId="5" borderId="5" xfId="3" applyFont="1" applyFill="1" applyBorder="1" applyAlignment="1" applyProtection="1">
      <alignment vertical="center"/>
      <protection locked="0"/>
    </xf>
    <xf numFmtId="166" fontId="6" fillId="7" borderId="3" xfId="3" applyNumberFormat="1" applyFont="1" applyFill="1" applyBorder="1" applyAlignment="1" applyProtection="1">
      <alignment vertical="center"/>
      <protection locked="0"/>
    </xf>
    <xf numFmtId="166" fontId="16" fillId="0" borderId="18" xfId="1" applyNumberFormat="1" applyFont="1" applyFill="1" applyBorder="1" applyAlignment="1" applyProtection="1">
      <alignment vertical="center"/>
      <protection locked="0"/>
    </xf>
    <xf numFmtId="166" fontId="16" fillId="9" borderId="5" xfId="1" applyNumberFormat="1" applyFont="1" applyFill="1" applyBorder="1" applyAlignment="1" applyProtection="1">
      <alignment vertical="center"/>
      <protection locked="0"/>
    </xf>
    <xf numFmtId="166" fontId="16" fillId="0" borderId="6" xfId="1" applyNumberFormat="1" applyFont="1" applyFill="1" applyBorder="1" applyAlignment="1" applyProtection="1">
      <alignment vertical="center"/>
      <protection locked="0"/>
    </xf>
    <xf numFmtId="166" fontId="16" fillId="0" borderId="19" xfId="1" applyNumberFormat="1" applyFont="1" applyFill="1" applyBorder="1" applyAlignment="1" applyProtection="1">
      <alignment vertical="center"/>
      <protection locked="0"/>
    </xf>
    <xf numFmtId="166" fontId="16" fillId="11" borderId="5" xfId="1" applyNumberFormat="1" applyFont="1" applyFill="1" applyBorder="1" applyAlignment="1" applyProtection="1">
      <alignment vertical="center"/>
      <protection locked="0"/>
    </xf>
    <xf numFmtId="166" fontId="16" fillId="12" borderId="5" xfId="1" applyNumberFormat="1" applyFont="1" applyFill="1" applyBorder="1" applyAlignment="1" applyProtection="1">
      <alignment vertical="center"/>
      <protection locked="0"/>
    </xf>
    <xf numFmtId="0" fontId="7" fillId="7" borderId="0" xfId="2" applyFont="1" applyFill="1" applyAlignment="1">
      <alignment horizontal="center"/>
    </xf>
    <xf numFmtId="0" fontId="4" fillId="7" borderId="0" xfId="2" applyFont="1" applyFill="1" applyAlignment="1">
      <alignment horizontal="left"/>
    </xf>
    <xf numFmtId="10" fontId="10" fillId="8" borderId="3" xfId="3" applyNumberFormat="1" applyFont="1" applyFill="1" applyBorder="1" applyAlignment="1" applyProtection="1">
      <alignment vertical="center"/>
      <protection locked="0"/>
    </xf>
    <xf numFmtId="0" fontId="10" fillId="2" borderId="11" xfId="3" applyFont="1" applyFill="1" applyBorder="1" applyAlignment="1" applyProtection="1">
      <alignment horizontal="center" vertical="center" wrapText="1"/>
    </xf>
    <xf numFmtId="0" fontId="10" fillId="2" borderId="0" xfId="3" applyFont="1" applyFill="1" applyBorder="1" applyAlignment="1" applyProtection="1">
      <alignment horizontal="center" vertical="center" wrapText="1"/>
    </xf>
    <xf numFmtId="0" fontId="4" fillId="3" borderId="0" xfId="2" applyFont="1" applyFill="1"/>
    <xf numFmtId="0" fontId="10" fillId="2" borderId="0" xfId="3" applyFont="1" applyFill="1" applyBorder="1" applyAlignment="1" applyProtection="1">
      <alignment vertical="center" wrapText="1"/>
    </xf>
    <xf numFmtId="0" fontId="10" fillId="2" borderId="13" xfId="3" applyFont="1" applyFill="1" applyBorder="1" applyAlignment="1" applyProtection="1">
      <alignment horizontal="center" vertical="center" wrapText="1"/>
    </xf>
    <xf numFmtId="0" fontId="10" fillId="2" borderId="12" xfId="3" applyFont="1" applyFill="1" applyBorder="1" applyAlignment="1" applyProtection="1">
      <alignment horizontal="center" vertical="center" wrapText="1"/>
    </xf>
    <xf numFmtId="0" fontId="10" fillId="2" borderId="11" xfId="3" applyFont="1" applyFill="1" applyBorder="1" applyAlignment="1" applyProtection="1">
      <alignment horizontal="center" vertical="center" wrapText="1"/>
    </xf>
    <xf numFmtId="0" fontId="10" fillId="2" borderId="0" xfId="3" applyFont="1" applyFill="1" applyBorder="1" applyAlignment="1" applyProtection="1">
      <alignment horizontal="center" vertical="center" wrapText="1"/>
    </xf>
    <xf numFmtId="0" fontId="10" fillId="2" borderId="10" xfId="3" applyFont="1" applyFill="1" applyBorder="1" applyAlignment="1" applyProtection="1">
      <alignment horizontal="center" vertical="center" wrapText="1"/>
    </xf>
    <xf numFmtId="0" fontId="10" fillId="2" borderId="9" xfId="3" applyFont="1" applyFill="1" applyBorder="1" applyAlignment="1" applyProtection="1">
      <alignment horizontal="center" vertical="center" wrapText="1"/>
    </xf>
    <xf numFmtId="0" fontId="10" fillId="2" borderId="22" xfId="3" applyFont="1" applyFill="1" applyBorder="1" applyAlignment="1" applyProtection="1">
      <alignment horizontal="center" vertical="center" wrapText="1"/>
    </xf>
    <xf numFmtId="0" fontId="10" fillId="2" borderId="23" xfId="3" applyFont="1" applyFill="1" applyBorder="1" applyAlignment="1" applyProtection="1">
      <alignment horizontal="center" vertical="center" wrapText="1"/>
    </xf>
    <xf numFmtId="0" fontId="14" fillId="11" borderId="20" xfId="0" applyFont="1" applyFill="1" applyBorder="1" applyAlignment="1">
      <alignment horizontal="center"/>
    </xf>
    <xf numFmtId="0" fontId="14" fillId="11" borderId="21" xfId="0" applyFont="1" applyFill="1" applyBorder="1" applyAlignment="1">
      <alignment horizontal="center"/>
    </xf>
    <xf numFmtId="0" fontId="14" fillId="11" borderId="5" xfId="0" applyFont="1" applyFill="1" applyBorder="1" applyAlignment="1">
      <alignment horizontal="center"/>
    </xf>
  </cellXfs>
  <cellStyles count="9">
    <cellStyle name="Moeda 2" xfId="5"/>
    <cellStyle name="Moeda 3" xfId="6"/>
    <cellStyle name="Normal" xfId="0" builtinId="0"/>
    <cellStyle name="Normal 2" xfId="3"/>
    <cellStyle name="Normal 3" xfId="7"/>
    <cellStyle name="Normal_1.1 Análise de Mercado – PV 1128 em branco" xfId="2"/>
    <cellStyle name="Porcentagem" xfId="1" builtinId="5"/>
    <cellStyle name="Porcentagem 2" xfId="4"/>
    <cellStyle name="Porcentagem 3" xfId="8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Mercado Total de Caminhonetes - Brasil</a:t>
            </a:r>
          </a:p>
        </c:rich>
      </c:tx>
      <c:layout>
        <c:manualLayout>
          <c:xMode val="edge"/>
          <c:yMode val="edge"/>
          <c:x val="0.34508349326493643"/>
          <c:y val="1.67068281545370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2.5393980654797647E-2"/>
          <c:y val="5.67765016796664E-2"/>
          <c:w val="0.96721135366487931"/>
          <c:h val="0.877048803967143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'Base de dados do gráfico'!$B$1</c:f>
              <c:strCache>
                <c:ptCount val="1"/>
                <c:pt idx="0">
                  <c:v>S10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'Base de dados do gráfico'!$A$2:$A$28</c:f>
              <c:strCache>
                <c:ptCount val="27"/>
                <c:pt idx="0">
                  <c:v>AC</c:v>
                </c:pt>
                <c:pt idx="1">
                  <c:v>AL</c:v>
                </c:pt>
                <c:pt idx="2">
                  <c:v>AP</c:v>
                </c:pt>
                <c:pt idx="3">
                  <c:v>AM</c:v>
                </c:pt>
                <c:pt idx="4">
                  <c:v>BA</c:v>
                </c:pt>
                <c:pt idx="5">
                  <c:v>CE</c:v>
                </c:pt>
                <c:pt idx="6">
                  <c:v>DF</c:v>
                </c:pt>
                <c:pt idx="7">
                  <c:v>ES</c:v>
                </c:pt>
                <c:pt idx="8">
                  <c:v>GO</c:v>
                </c:pt>
                <c:pt idx="9">
                  <c:v>MA</c:v>
                </c:pt>
                <c:pt idx="10">
                  <c:v>MT</c:v>
                </c:pt>
                <c:pt idx="11">
                  <c:v>MS</c:v>
                </c:pt>
                <c:pt idx="12">
                  <c:v>MG</c:v>
                </c:pt>
                <c:pt idx="13">
                  <c:v>PA</c:v>
                </c:pt>
                <c:pt idx="14">
                  <c:v>PB</c:v>
                </c:pt>
                <c:pt idx="15">
                  <c:v>PR</c:v>
                </c:pt>
                <c:pt idx="16">
                  <c:v>PE</c:v>
                </c:pt>
                <c:pt idx="17">
                  <c:v>PI</c:v>
                </c:pt>
                <c:pt idx="18">
                  <c:v>RJ</c:v>
                </c:pt>
                <c:pt idx="19">
                  <c:v>RN</c:v>
                </c:pt>
                <c:pt idx="20">
                  <c:v>RS</c:v>
                </c:pt>
                <c:pt idx="21">
                  <c:v>RO </c:v>
                </c:pt>
                <c:pt idx="22">
                  <c:v>RR</c:v>
                </c:pt>
                <c:pt idx="23">
                  <c:v>SC</c:v>
                </c:pt>
                <c:pt idx="24">
                  <c:v>SP</c:v>
                </c:pt>
                <c:pt idx="25">
                  <c:v>SE</c:v>
                </c:pt>
                <c:pt idx="26">
                  <c:v>TO</c:v>
                </c:pt>
              </c:strCache>
            </c:strRef>
          </c:cat>
          <c:val>
            <c:numRef>
              <c:f>'Base de dados do gráfico'!$B$2:$B$28</c:f>
              <c:numCache>
                <c:formatCode>0%</c:formatCode>
                <c:ptCount val="27"/>
                <c:pt idx="0">
                  <c:v>0.12168909198612168</c:v>
                </c:pt>
                <c:pt idx="1">
                  <c:v>0.21208162249595619</c:v>
                </c:pt>
                <c:pt idx="2">
                  <c:v>0.19735819735819735</c:v>
                </c:pt>
                <c:pt idx="3">
                  <c:v>0.36595905209369323</c:v>
                </c:pt>
                <c:pt idx="4">
                  <c:v>0.32554463447390625</c:v>
                </c:pt>
                <c:pt idx="5">
                  <c:v>0.17898101766411811</c:v>
                </c:pt>
                <c:pt idx="6">
                  <c:v>0.29477495890167504</c:v>
                </c:pt>
                <c:pt idx="7">
                  <c:v>0.26746948279511723</c:v>
                </c:pt>
                <c:pt idx="8">
                  <c:v>0.42129021738197608</c:v>
                </c:pt>
                <c:pt idx="9">
                  <c:v>0.25462880427861961</c:v>
                </c:pt>
                <c:pt idx="10">
                  <c:v>0.41078379490797906</c:v>
                </c:pt>
                <c:pt idx="11">
                  <c:v>0.40266526864081448</c:v>
                </c:pt>
                <c:pt idx="12">
                  <c:v>0.33723504730054038</c:v>
                </c:pt>
                <c:pt idx="13">
                  <c:v>0.1930273363834637</c:v>
                </c:pt>
                <c:pt idx="14">
                  <c:v>0.29602857743223365</c:v>
                </c:pt>
                <c:pt idx="15">
                  <c:v>0.38560720011389449</c:v>
                </c:pt>
                <c:pt idx="16">
                  <c:v>0.33394544081940791</c:v>
                </c:pt>
                <c:pt idx="17">
                  <c:v>0.30141919084939633</c:v>
                </c:pt>
                <c:pt idx="18">
                  <c:v>0.2923819307399097</c:v>
                </c:pt>
                <c:pt idx="19">
                  <c:v>0.19675944493462741</c:v>
                </c:pt>
                <c:pt idx="20">
                  <c:v>0.38866184245060176</c:v>
                </c:pt>
                <c:pt idx="21">
                  <c:v>0.30473094102275833</c:v>
                </c:pt>
                <c:pt idx="22">
                  <c:v>0.37029105421979946</c:v>
                </c:pt>
                <c:pt idx="23">
                  <c:v>0.3255536004780718</c:v>
                </c:pt>
                <c:pt idx="24">
                  <c:v>0.3991182395403694</c:v>
                </c:pt>
                <c:pt idx="25">
                  <c:v>0.21580145385123725</c:v>
                </c:pt>
                <c:pt idx="26">
                  <c:v>0.31464844573790546</c:v>
                </c:pt>
              </c:numCache>
            </c:numRef>
          </c:val>
        </c:ser>
        <c:ser>
          <c:idx val="1"/>
          <c:order val="1"/>
          <c:tx>
            <c:strRef>
              <c:f>'Base de dados do gráfico'!$C$1</c:f>
              <c:strCache>
                <c:ptCount val="1"/>
                <c:pt idx="0">
                  <c:v>RANGER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'Base de dados do gráfico'!$A$2:$A$28</c:f>
              <c:strCache>
                <c:ptCount val="27"/>
                <c:pt idx="0">
                  <c:v>AC</c:v>
                </c:pt>
                <c:pt idx="1">
                  <c:v>AL</c:v>
                </c:pt>
                <c:pt idx="2">
                  <c:v>AP</c:v>
                </c:pt>
                <c:pt idx="3">
                  <c:v>AM</c:v>
                </c:pt>
                <c:pt idx="4">
                  <c:v>BA</c:v>
                </c:pt>
                <c:pt idx="5">
                  <c:v>CE</c:v>
                </c:pt>
                <c:pt idx="6">
                  <c:v>DF</c:v>
                </c:pt>
                <c:pt idx="7">
                  <c:v>ES</c:v>
                </c:pt>
                <c:pt idx="8">
                  <c:v>GO</c:v>
                </c:pt>
                <c:pt idx="9">
                  <c:v>MA</c:v>
                </c:pt>
                <c:pt idx="10">
                  <c:v>MT</c:v>
                </c:pt>
                <c:pt idx="11">
                  <c:v>MS</c:v>
                </c:pt>
                <c:pt idx="12">
                  <c:v>MG</c:v>
                </c:pt>
                <c:pt idx="13">
                  <c:v>PA</c:v>
                </c:pt>
                <c:pt idx="14">
                  <c:v>PB</c:v>
                </c:pt>
                <c:pt idx="15">
                  <c:v>PR</c:v>
                </c:pt>
                <c:pt idx="16">
                  <c:v>PE</c:v>
                </c:pt>
                <c:pt idx="17">
                  <c:v>PI</c:v>
                </c:pt>
                <c:pt idx="18">
                  <c:v>RJ</c:v>
                </c:pt>
                <c:pt idx="19">
                  <c:v>RN</c:v>
                </c:pt>
                <c:pt idx="20">
                  <c:v>RS</c:v>
                </c:pt>
                <c:pt idx="21">
                  <c:v>RO </c:v>
                </c:pt>
                <c:pt idx="22">
                  <c:v>RR</c:v>
                </c:pt>
                <c:pt idx="23">
                  <c:v>SC</c:v>
                </c:pt>
                <c:pt idx="24">
                  <c:v>SP</c:v>
                </c:pt>
                <c:pt idx="25">
                  <c:v>SE</c:v>
                </c:pt>
                <c:pt idx="26">
                  <c:v>TO</c:v>
                </c:pt>
              </c:strCache>
            </c:strRef>
          </c:cat>
          <c:val>
            <c:numRef>
              <c:f>'Base de dados do gráfico'!$C$2:$C$28</c:f>
              <c:numCache>
                <c:formatCode>0%</c:formatCode>
                <c:ptCount val="27"/>
                <c:pt idx="0">
                  <c:v>8.1154269273081156E-2</c:v>
                </c:pt>
                <c:pt idx="1">
                  <c:v>0.18383725270623366</c:v>
                </c:pt>
                <c:pt idx="2">
                  <c:v>0.11460761460761461</c:v>
                </c:pt>
                <c:pt idx="3">
                  <c:v>0.15902465791007922</c:v>
                </c:pt>
                <c:pt idx="4">
                  <c:v>0.16960030425842951</c:v>
                </c:pt>
                <c:pt idx="5">
                  <c:v>9.5076456630635381E-2</c:v>
                </c:pt>
                <c:pt idx="6">
                  <c:v>0.16350468743057717</c:v>
                </c:pt>
                <c:pt idx="7">
                  <c:v>0.13563986170237788</c:v>
                </c:pt>
                <c:pt idx="8">
                  <c:v>0.1331582606009114</c:v>
                </c:pt>
                <c:pt idx="9">
                  <c:v>6.8330574302814209E-2</c:v>
                </c:pt>
                <c:pt idx="10">
                  <c:v>7.2111483506791321E-2</c:v>
                </c:pt>
                <c:pt idx="11">
                  <c:v>0.10907983967800308</c:v>
                </c:pt>
                <c:pt idx="12">
                  <c:v>0.16131729295369038</c:v>
                </c:pt>
                <c:pt idx="13">
                  <c:v>7.1891244813958449E-2</c:v>
                </c:pt>
                <c:pt idx="14">
                  <c:v>0.1098550115570498</c:v>
                </c:pt>
                <c:pt idx="15">
                  <c:v>0.17819539098623982</c:v>
                </c:pt>
                <c:pt idx="16">
                  <c:v>0.1207892105853788</c:v>
                </c:pt>
                <c:pt idx="17">
                  <c:v>7.7702464167196214E-2</c:v>
                </c:pt>
                <c:pt idx="18">
                  <c:v>0.25672460868859992</c:v>
                </c:pt>
                <c:pt idx="19">
                  <c:v>0.14554423678511269</c:v>
                </c:pt>
                <c:pt idx="20">
                  <c:v>0.17426418207041355</c:v>
                </c:pt>
                <c:pt idx="21">
                  <c:v>9.4618820455166966E-2</c:v>
                </c:pt>
                <c:pt idx="22">
                  <c:v>7.8652779129757613E-2</c:v>
                </c:pt>
                <c:pt idx="23">
                  <c:v>0.17786040746765822</c:v>
                </c:pt>
                <c:pt idx="24">
                  <c:v>0.17704088186979136</c:v>
                </c:pt>
                <c:pt idx="25">
                  <c:v>0.1726999045451208</c:v>
                </c:pt>
                <c:pt idx="26">
                  <c:v>0.10417984731536548</c:v>
                </c:pt>
              </c:numCache>
            </c:numRef>
          </c:val>
        </c:ser>
        <c:ser>
          <c:idx val="2"/>
          <c:order val="2"/>
          <c:tx>
            <c:strRef>
              <c:f>'Base de dados do gráfico'!$D$1</c:f>
              <c:strCache>
                <c:ptCount val="1"/>
                <c:pt idx="0">
                  <c:v>HILUX SRV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'Base de dados do gráfico'!$A$2:$A$28</c:f>
              <c:strCache>
                <c:ptCount val="27"/>
                <c:pt idx="0">
                  <c:v>AC</c:v>
                </c:pt>
                <c:pt idx="1">
                  <c:v>AL</c:v>
                </c:pt>
                <c:pt idx="2">
                  <c:v>AP</c:v>
                </c:pt>
                <c:pt idx="3">
                  <c:v>AM</c:v>
                </c:pt>
                <c:pt idx="4">
                  <c:v>BA</c:v>
                </c:pt>
                <c:pt idx="5">
                  <c:v>CE</c:v>
                </c:pt>
                <c:pt idx="6">
                  <c:v>DF</c:v>
                </c:pt>
                <c:pt idx="7">
                  <c:v>ES</c:v>
                </c:pt>
                <c:pt idx="8">
                  <c:v>GO</c:v>
                </c:pt>
                <c:pt idx="9">
                  <c:v>MA</c:v>
                </c:pt>
                <c:pt idx="10">
                  <c:v>MT</c:v>
                </c:pt>
                <c:pt idx="11">
                  <c:v>MS</c:v>
                </c:pt>
                <c:pt idx="12">
                  <c:v>MG</c:v>
                </c:pt>
                <c:pt idx="13">
                  <c:v>PA</c:v>
                </c:pt>
                <c:pt idx="14">
                  <c:v>PB</c:v>
                </c:pt>
                <c:pt idx="15">
                  <c:v>PR</c:v>
                </c:pt>
                <c:pt idx="16">
                  <c:v>PE</c:v>
                </c:pt>
                <c:pt idx="17">
                  <c:v>PI</c:v>
                </c:pt>
                <c:pt idx="18">
                  <c:v>RJ</c:v>
                </c:pt>
                <c:pt idx="19">
                  <c:v>RN</c:v>
                </c:pt>
                <c:pt idx="20">
                  <c:v>RS</c:v>
                </c:pt>
                <c:pt idx="21">
                  <c:v>RO </c:v>
                </c:pt>
                <c:pt idx="22">
                  <c:v>RR</c:v>
                </c:pt>
                <c:pt idx="23">
                  <c:v>SC</c:v>
                </c:pt>
                <c:pt idx="24">
                  <c:v>SP</c:v>
                </c:pt>
                <c:pt idx="25">
                  <c:v>SE</c:v>
                </c:pt>
                <c:pt idx="26">
                  <c:v>TO</c:v>
                </c:pt>
              </c:strCache>
            </c:strRef>
          </c:cat>
          <c:val>
            <c:numRef>
              <c:f>'Base de dados do gráfico'!$D$2:$D$28</c:f>
              <c:numCache>
                <c:formatCode>0%</c:formatCode>
                <c:ptCount val="27"/>
                <c:pt idx="0">
                  <c:v>0.40213252094440211</c:v>
                </c:pt>
                <c:pt idx="1">
                  <c:v>0.19547094687072292</c:v>
                </c:pt>
                <c:pt idx="2">
                  <c:v>0.23944573944573944</c:v>
                </c:pt>
                <c:pt idx="3">
                  <c:v>0.16331149902260023</c:v>
                </c:pt>
                <c:pt idx="4">
                  <c:v>0.22876430668298886</c:v>
                </c:pt>
                <c:pt idx="5">
                  <c:v>0.42644344845768523</c:v>
                </c:pt>
                <c:pt idx="6">
                  <c:v>0.20875727551428444</c:v>
                </c:pt>
                <c:pt idx="7">
                  <c:v>0.36909941905590704</c:v>
                </c:pt>
                <c:pt idx="8">
                  <c:v>0.1997030629146177</c:v>
                </c:pt>
                <c:pt idx="9">
                  <c:v>0.39505921303960267</c:v>
                </c:pt>
                <c:pt idx="10">
                  <c:v>0.28401246545540071</c:v>
                </c:pt>
                <c:pt idx="11">
                  <c:v>0.26931727858483706</c:v>
                </c:pt>
                <c:pt idx="12">
                  <c:v>0.20156274998580725</c:v>
                </c:pt>
                <c:pt idx="13">
                  <c:v>0.32601957986913954</c:v>
                </c:pt>
                <c:pt idx="14">
                  <c:v>0.25581004412691744</c:v>
                </c:pt>
                <c:pt idx="15">
                  <c:v>0.17713691482052329</c:v>
                </c:pt>
                <c:pt idx="16">
                  <c:v>0.22986676460386443</c:v>
                </c:pt>
                <c:pt idx="17">
                  <c:v>0.33929958342159144</c:v>
                </c:pt>
                <c:pt idx="18">
                  <c:v>0.15864669784542185</c:v>
                </c:pt>
                <c:pt idx="19">
                  <c:v>0.31531242480147592</c:v>
                </c:pt>
                <c:pt idx="20">
                  <c:v>0.21068576356342095</c:v>
                </c:pt>
                <c:pt idx="21">
                  <c:v>0.33566284828780651</c:v>
                </c:pt>
                <c:pt idx="22">
                  <c:v>0.19410104156526817</c:v>
                </c:pt>
                <c:pt idx="23">
                  <c:v>0.20465234664630436</c:v>
                </c:pt>
                <c:pt idx="24">
                  <c:v>0.17021584818194987</c:v>
                </c:pt>
                <c:pt idx="25">
                  <c:v>0.29613040605037083</c:v>
                </c:pt>
                <c:pt idx="26">
                  <c:v>0.24522333291155257</c:v>
                </c:pt>
              </c:numCache>
            </c:numRef>
          </c:val>
        </c:ser>
        <c:ser>
          <c:idx val="3"/>
          <c:order val="3"/>
          <c:tx>
            <c:strRef>
              <c:f>'Base de dados do gráfico'!$E$1</c:f>
              <c:strCache>
                <c:ptCount val="1"/>
                <c:pt idx="0">
                  <c:v>AMAROK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'Base de dados do gráfico'!$A$2:$A$28</c:f>
              <c:strCache>
                <c:ptCount val="27"/>
                <c:pt idx="0">
                  <c:v>AC</c:v>
                </c:pt>
                <c:pt idx="1">
                  <c:v>AL</c:v>
                </c:pt>
                <c:pt idx="2">
                  <c:v>AP</c:v>
                </c:pt>
                <c:pt idx="3">
                  <c:v>AM</c:v>
                </c:pt>
                <c:pt idx="4">
                  <c:v>BA</c:v>
                </c:pt>
                <c:pt idx="5">
                  <c:v>CE</c:v>
                </c:pt>
                <c:pt idx="6">
                  <c:v>DF</c:v>
                </c:pt>
                <c:pt idx="7">
                  <c:v>ES</c:v>
                </c:pt>
                <c:pt idx="8">
                  <c:v>GO</c:v>
                </c:pt>
                <c:pt idx="9">
                  <c:v>MA</c:v>
                </c:pt>
                <c:pt idx="10">
                  <c:v>MT</c:v>
                </c:pt>
                <c:pt idx="11">
                  <c:v>MS</c:v>
                </c:pt>
                <c:pt idx="12">
                  <c:v>MG</c:v>
                </c:pt>
                <c:pt idx="13">
                  <c:v>PA</c:v>
                </c:pt>
                <c:pt idx="14">
                  <c:v>PB</c:v>
                </c:pt>
                <c:pt idx="15">
                  <c:v>PR</c:v>
                </c:pt>
                <c:pt idx="16">
                  <c:v>PE</c:v>
                </c:pt>
                <c:pt idx="17">
                  <c:v>PI</c:v>
                </c:pt>
                <c:pt idx="18">
                  <c:v>RJ</c:v>
                </c:pt>
                <c:pt idx="19">
                  <c:v>RN</c:v>
                </c:pt>
                <c:pt idx="20">
                  <c:v>RS</c:v>
                </c:pt>
                <c:pt idx="21">
                  <c:v>RO </c:v>
                </c:pt>
                <c:pt idx="22">
                  <c:v>RR</c:v>
                </c:pt>
                <c:pt idx="23">
                  <c:v>SC</c:v>
                </c:pt>
                <c:pt idx="24">
                  <c:v>SP</c:v>
                </c:pt>
                <c:pt idx="25">
                  <c:v>SE</c:v>
                </c:pt>
                <c:pt idx="26">
                  <c:v>TO</c:v>
                </c:pt>
              </c:strCache>
            </c:strRef>
          </c:cat>
          <c:val>
            <c:numRef>
              <c:f>'Base de dados do gráfico'!$E$2:$E$28</c:f>
              <c:numCache>
                <c:formatCode>0%</c:formatCode>
                <c:ptCount val="27"/>
                <c:pt idx="0">
                  <c:v>9.790979097909791E-2</c:v>
                </c:pt>
                <c:pt idx="1">
                  <c:v>9.9664053751399778E-2</c:v>
                </c:pt>
                <c:pt idx="2">
                  <c:v>2.2403522403522405E-2</c:v>
                </c:pt>
                <c:pt idx="3">
                  <c:v>3.5872286429575774E-2</c:v>
                </c:pt>
                <c:pt idx="4">
                  <c:v>5.0178870678282368E-2</c:v>
                </c:pt>
                <c:pt idx="5">
                  <c:v>4.4852359609807539E-2</c:v>
                </c:pt>
                <c:pt idx="6">
                  <c:v>4.4674990003110142E-2</c:v>
                </c:pt>
                <c:pt idx="7">
                  <c:v>4.6428487428557985E-2</c:v>
                </c:pt>
                <c:pt idx="8">
                  <c:v>5.5250894673154659E-2</c:v>
                </c:pt>
                <c:pt idx="9">
                  <c:v>3.4356296956577104E-2</c:v>
                </c:pt>
                <c:pt idx="10">
                  <c:v>5.1367084141823956E-2</c:v>
                </c:pt>
                <c:pt idx="11">
                  <c:v>3.5429808391537435E-2</c:v>
                </c:pt>
                <c:pt idx="12">
                  <c:v>5.0262952813001582E-2</c:v>
                </c:pt>
                <c:pt idx="13">
                  <c:v>4.6752267099588393E-2</c:v>
                </c:pt>
                <c:pt idx="14">
                  <c:v>7.1401554948518603E-2</c:v>
                </c:pt>
                <c:pt idx="15">
                  <c:v>6.6956354880441715E-2</c:v>
                </c:pt>
                <c:pt idx="16">
                  <c:v>5.111097508722532E-2</c:v>
                </c:pt>
                <c:pt idx="17">
                  <c:v>4.3670126385652756E-2</c:v>
                </c:pt>
                <c:pt idx="18">
                  <c:v>3.4373225919818333E-2</c:v>
                </c:pt>
                <c:pt idx="19">
                  <c:v>5.8113419427288038E-2</c:v>
                </c:pt>
                <c:pt idx="20">
                  <c:v>4.4940197217952081E-2</c:v>
                </c:pt>
                <c:pt idx="21">
                  <c:v>4.2174349001853483E-2</c:v>
                </c:pt>
                <c:pt idx="22">
                  <c:v>5.4803854764917746E-2</c:v>
                </c:pt>
                <c:pt idx="23">
                  <c:v>5.7944070028662177E-2</c:v>
                </c:pt>
                <c:pt idx="24">
                  <c:v>5.3181690213989545E-2</c:v>
                </c:pt>
                <c:pt idx="25">
                  <c:v>7.5409354578162863E-2</c:v>
                </c:pt>
                <c:pt idx="26">
                  <c:v>5.234299211269982E-2</c:v>
                </c:pt>
              </c:numCache>
            </c:numRef>
          </c:val>
        </c:ser>
        <c:ser>
          <c:idx val="4"/>
          <c:order val="4"/>
          <c:tx>
            <c:strRef>
              <c:f>'Base de dados do gráfico'!$F$1</c:f>
              <c:strCache>
                <c:ptCount val="1"/>
                <c:pt idx="0">
                  <c:v>FRONTIER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'Base de dados do gráfico'!$A$2:$A$28</c:f>
              <c:strCache>
                <c:ptCount val="27"/>
                <c:pt idx="0">
                  <c:v>AC</c:v>
                </c:pt>
                <c:pt idx="1">
                  <c:v>AL</c:v>
                </c:pt>
                <c:pt idx="2">
                  <c:v>AP</c:v>
                </c:pt>
                <c:pt idx="3">
                  <c:v>AM</c:v>
                </c:pt>
                <c:pt idx="4">
                  <c:v>BA</c:v>
                </c:pt>
                <c:pt idx="5">
                  <c:v>CE</c:v>
                </c:pt>
                <c:pt idx="6">
                  <c:v>DF</c:v>
                </c:pt>
                <c:pt idx="7">
                  <c:v>ES</c:v>
                </c:pt>
                <c:pt idx="8">
                  <c:v>GO</c:v>
                </c:pt>
                <c:pt idx="9">
                  <c:v>MA</c:v>
                </c:pt>
                <c:pt idx="10">
                  <c:v>MT</c:v>
                </c:pt>
                <c:pt idx="11">
                  <c:v>MS</c:v>
                </c:pt>
                <c:pt idx="12">
                  <c:v>MG</c:v>
                </c:pt>
                <c:pt idx="13">
                  <c:v>PA</c:v>
                </c:pt>
                <c:pt idx="14">
                  <c:v>PB</c:v>
                </c:pt>
                <c:pt idx="15">
                  <c:v>PR</c:v>
                </c:pt>
                <c:pt idx="16">
                  <c:v>PE</c:v>
                </c:pt>
                <c:pt idx="17">
                  <c:v>PI</c:v>
                </c:pt>
                <c:pt idx="18">
                  <c:v>RJ</c:v>
                </c:pt>
                <c:pt idx="19">
                  <c:v>RN</c:v>
                </c:pt>
                <c:pt idx="20">
                  <c:v>RS</c:v>
                </c:pt>
                <c:pt idx="21">
                  <c:v>RO </c:v>
                </c:pt>
                <c:pt idx="22">
                  <c:v>RR</c:v>
                </c:pt>
                <c:pt idx="23">
                  <c:v>SC</c:v>
                </c:pt>
                <c:pt idx="24">
                  <c:v>SP</c:v>
                </c:pt>
                <c:pt idx="25">
                  <c:v>SE</c:v>
                </c:pt>
                <c:pt idx="26">
                  <c:v>TO</c:v>
                </c:pt>
              </c:strCache>
            </c:strRef>
          </c:cat>
          <c:val>
            <c:numRef>
              <c:f>'Base de dados do gráfico'!$F$2:$F$28</c:f>
              <c:numCache>
                <c:formatCode>0%</c:formatCode>
                <c:ptCount val="27"/>
                <c:pt idx="0">
                  <c:v>4.942032664804942E-2</c:v>
                </c:pt>
                <c:pt idx="1">
                  <c:v>9.4500435485877818E-2</c:v>
                </c:pt>
                <c:pt idx="2">
                  <c:v>5.3095053095053094E-2</c:v>
                </c:pt>
                <c:pt idx="3">
                  <c:v>9.3898967728660104E-2</c:v>
                </c:pt>
                <c:pt idx="4">
                  <c:v>5.8652943343752602E-2</c:v>
                </c:pt>
                <c:pt idx="5">
                  <c:v>4.9037701028209861E-2</c:v>
                </c:pt>
                <c:pt idx="6">
                  <c:v>0.12051806104767405</c:v>
                </c:pt>
                <c:pt idx="7">
                  <c:v>3.2833925253428042E-2</c:v>
                </c:pt>
                <c:pt idx="8">
                  <c:v>5.9275851119521467E-2</c:v>
                </c:pt>
                <c:pt idx="9">
                  <c:v>8.5928944352476763E-2</c:v>
                </c:pt>
                <c:pt idx="10">
                  <c:v>2.9693655553595578E-2</c:v>
                </c:pt>
                <c:pt idx="11">
                  <c:v>3.4313642590181125E-2</c:v>
                </c:pt>
                <c:pt idx="12">
                  <c:v>6.3681545821914626E-2</c:v>
                </c:pt>
                <c:pt idx="13">
                  <c:v>5.2901723487643694E-2</c:v>
                </c:pt>
                <c:pt idx="14">
                  <c:v>9.9180500105064087E-2</c:v>
                </c:pt>
                <c:pt idx="15">
                  <c:v>8.4108620700327444E-2</c:v>
                </c:pt>
                <c:pt idx="16">
                  <c:v>0.1455591601885291</c:v>
                </c:pt>
                <c:pt idx="17">
                  <c:v>8.4657205394337354E-2</c:v>
                </c:pt>
                <c:pt idx="18">
                  <c:v>7.4112621989132488E-2</c:v>
                </c:pt>
                <c:pt idx="19">
                  <c:v>7.8928370899173816E-2</c:v>
                </c:pt>
                <c:pt idx="20">
                  <c:v>6.992613700273706E-2</c:v>
                </c:pt>
                <c:pt idx="21">
                  <c:v>2.509799155297621E-2</c:v>
                </c:pt>
                <c:pt idx="22">
                  <c:v>4.7211135987540155E-2</c:v>
                </c:pt>
                <c:pt idx="23">
                  <c:v>8.5399997786704734E-2</c:v>
                </c:pt>
                <c:pt idx="24">
                  <c:v>5.0415597265613253E-2</c:v>
                </c:pt>
                <c:pt idx="25">
                  <c:v>7.1224025258829579E-2</c:v>
                </c:pt>
                <c:pt idx="26">
                  <c:v>5.8880593867307776E-2</c:v>
                </c:pt>
              </c:numCache>
            </c:numRef>
          </c:val>
        </c:ser>
        <c:ser>
          <c:idx val="5"/>
          <c:order val="5"/>
          <c:tx>
            <c:strRef>
              <c:f>'Base de dados do gráfico'!$G$1</c:f>
              <c:strCache>
                <c:ptCount val="1"/>
                <c:pt idx="0">
                  <c:v>L 200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'Base de dados do gráfico'!$A$2:$A$28</c:f>
              <c:strCache>
                <c:ptCount val="27"/>
                <c:pt idx="0">
                  <c:v>AC</c:v>
                </c:pt>
                <c:pt idx="1">
                  <c:v>AL</c:v>
                </c:pt>
                <c:pt idx="2">
                  <c:v>AP</c:v>
                </c:pt>
                <c:pt idx="3">
                  <c:v>AM</c:v>
                </c:pt>
                <c:pt idx="4">
                  <c:v>BA</c:v>
                </c:pt>
                <c:pt idx="5">
                  <c:v>CE</c:v>
                </c:pt>
                <c:pt idx="6">
                  <c:v>DF</c:v>
                </c:pt>
                <c:pt idx="7">
                  <c:v>ES</c:v>
                </c:pt>
                <c:pt idx="8">
                  <c:v>GO</c:v>
                </c:pt>
                <c:pt idx="9">
                  <c:v>MA</c:v>
                </c:pt>
                <c:pt idx="10">
                  <c:v>MT</c:v>
                </c:pt>
                <c:pt idx="11">
                  <c:v>MS</c:v>
                </c:pt>
                <c:pt idx="12">
                  <c:v>MG</c:v>
                </c:pt>
                <c:pt idx="13">
                  <c:v>PA</c:v>
                </c:pt>
                <c:pt idx="14">
                  <c:v>PB</c:v>
                </c:pt>
                <c:pt idx="15">
                  <c:v>PR</c:v>
                </c:pt>
                <c:pt idx="16">
                  <c:v>PE</c:v>
                </c:pt>
                <c:pt idx="17">
                  <c:v>PI</c:v>
                </c:pt>
                <c:pt idx="18">
                  <c:v>RJ</c:v>
                </c:pt>
                <c:pt idx="19">
                  <c:v>RN</c:v>
                </c:pt>
                <c:pt idx="20">
                  <c:v>RS</c:v>
                </c:pt>
                <c:pt idx="21">
                  <c:v>RO </c:v>
                </c:pt>
                <c:pt idx="22">
                  <c:v>RR</c:v>
                </c:pt>
                <c:pt idx="23">
                  <c:v>SC</c:v>
                </c:pt>
                <c:pt idx="24">
                  <c:v>SP</c:v>
                </c:pt>
                <c:pt idx="25">
                  <c:v>SE</c:v>
                </c:pt>
                <c:pt idx="26">
                  <c:v>TO</c:v>
                </c:pt>
              </c:strCache>
            </c:strRef>
          </c:cat>
          <c:val>
            <c:numRef>
              <c:f>'Base de dados do gráfico'!$G$2:$G$28</c:f>
              <c:numCache>
                <c:formatCode>0%</c:formatCode>
                <c:ptCount val="27"/>
                <c:pt idx="0">
                  <c:v>0.23516967081323517</c:v>
                </c:pt>
                <c:pt idx="1">
                  <c:v>0.18421052631578946</c:v>
                </c:pt>
                <c:pt idx="2">
                  <c:v>0.35560735560735562</c:v>
                </c:pt>
                <c:pt idx="3">
                  <c:v>0.16279707808909771</c:v>
                </c:pt>
                <c:pt idx="4">
                  <c:v>0.13862774694255933</c:v>
                </c:pt>
                <c:pt idx="5">
                  <c:v>0.18572040601107304</c:v>
                </c:pt>
                <c:pt idx="6">
                  <c:v>0.12749366863642422</c:v>
                </c:pt>
                <c:pt idx="7">
                  <c:v>0.12597314015570243</c:v>
                </c:pt>
                <c:pt idx="8">
                  <c:v>0.11633754709370682</c:v>
                </c:pt>
                <c:pt idx="9">
                  <c:v>0.1415509996179804</c:v>
                </c:pt>
                <c:pt idx="10">
                  <c:v>0.14116540248133122</c:v>
                </c:pt>
                <c:pt idx="11">
                  <c:v>0.13676413387224975</c:v>
                </c:pt>
                <c:pt idx="12">
                  <c:v>0.15684786928226011</c:v>
                </c:pt>
                <c:pt idx="13">
                  <c:v>0.29391121824830685</c:v>
                </c:pt>
                <c:pt idx="14">
                  <c:v>0.14461021222945997</c:v>
                </c:pt>
                <c:pt idx="15">
                  <c:v>9.2353592938540299E-2</c:v>
                </c:pt>
                <c:pt idx="16">
                  <c:v>8.9612535961314813E-2</c:v>
                </c:pt>
                <c:pt idx="17">
                  <c:v>0.12751535691590765</c:v>
                </c:pt>
                <c:pt idx="18">
                  <c:v>0.15499716147170933</c:v>
                </c:pt>
                <c:pt idx="19">
                  <c:v>0.18705382209031843</c:v>
                </c:pt>
                <c:pt idx="20">
                  <c:v>9.1012710434554389E-2</c:v>
                </c:pt>
                <c:pt idx="21">
                  <c:v>0.18288718057792228</c:v>
                </c:pt>
                <c:pt idx="22">
                  <c:v>0.2433563710697946</c:v>
                </c:pt>
                <c:pt idx="23">
                  <c:v>0.12402200015493067</c:v>
                </c:pt>
                <c:pt idx="24">
                  <c:v>0.12593376136708404</c:v>
                </c:pt>
                <c:pt idx="25">
                  <c:v>0.14266833100815038</c:v>
                </c:pt>
                <c:pt idx="26">
                  <c:v>0.21190265300097011</c:v>
                </c:pt>
              </c:numCache>
            </c:numRef>
          </c:val>
        </c:ser>
        <c:ser>
          <c:idx val="8"/>
          <c:order val="6"/>
          <c:tx>
            <c:strRef>
              <c:f>'Base de dados do gráfico'!$H$1</c:f>
              <c:strCache>
                <c:ptCount val="1"/>
                <c:pt idx="0">
                  <c:v>RAM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'Base de dados do gráfico'!$H$2:$H$28</c:f>
              <c:numCache>
                <c:formatCode>0.0%</c:formatCode>
                <c:ptCount val="27"/>
                <c:pt idx="0">
                  <c:v>3.0464584920030465E-3</c:v>
                </c:pt>
                <c:pt idx="1">
                  <c:v>1.5553067064825183E-3</c:v>
                </c:pt>
                <c:pt idx="2">
                  <c:v>1.554001554001554E-3</c:v>
                </c:pt>
                <c:pt idx="3">
                  <c:v>1.0288418670050413E-3</c:v>
                </c:pt>
                <c:pt idx="4">
                  <c:v>1.9016151843972474E-3</c:v>
                </c:pt>
                <c:pt idx="5">
                  <c:v>1.89493804376483E-3</c:v>
                </c:pt>
                <c:pt idx="6">
                  <c:v>3.8876793886346468E-3</c:v>
                </c:pt>
                <c:pt idx="7">
                  <c:v>3.8572806171648989E-3</c:v>
                </c:pt>
                <c:pt idx="8">
                  <c:v>4.368236313860783E-3</c:v>
                </c:pt>
                <c:pt idx="9">
                  <c:v>2.0374379218133197E-3</c:v>
                </c:pt>
                <c:pt idx="10">
                  <c:v>3.1751631681072499E-3</c:v>
                </c:pt>
                <c:pt idx="11">
                  <c:v>8.7263871742402459E-3</c:v>
                </c:pt>
                <c:pt idx="12">
                  <c:v>3.2823942898725748E-3</c:v>
                </c:pt>
                <c:pt idx="13">
                  <c:v>2.5745724077991506E-3</c:v>
                </c:pt>
                <c:pt idx="14">
                  <c:v>9.2456398403025842E-4</c:v>
                </c:pt>
                <c:pt idx="15">
                  <c:v>6.5179848099385339E-3</c:v>
                </c:pt>
                <c:pt idx="16">
                  <c:v>1.3670400522331721E-3</c:v>
                </c:pt>
                <c:pt idx="17">
                  <c:v>1.9769822777660102E-3</c:v>
                </c:pt>
                <c:pt idx="18">
                  <c:v>3.6495363737125246E-3</c:v>
                </c:pt>
                <c:pt idx="19">
                  <c:v>1.2031763856581374E-3</c:v>
                </c:pt>
                <c:pt idx="20">
                  <c:v>3.1194930823741141E-3</c:v>
                </c:pt>
                <c:pt idx="21">
                  <c:v>2.5827231016985201E-3</c:v>
                </c:pt>
                <c:pt idx="22">
                  <c:v>1.6548233232746034E-3</c:v>
                </c:pt>
                <c:pt idx="23">
                  <c:v>3.7072695682967586E-3</c:v>
                </c:pt>
                <c:pt idx="24">
                  <c:v>6.0351118873664443E-3</c:v>
                </c:pt>
                <c:pt idx="25">
                  <c:v>1.6888170937660622E-3</c:v>
                </c:pt>
                <c:pt idx="26">
                  <c:v>2.4885064743346407E-3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8976640"/>
        <c:axId val="280673024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'Base de dados do gráfico'!#REF!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hade val="51000"/>
                          <a:satMod val="130000"/>
                        </a:schemeClr>
                      </a:gs>
                      <a:gs pos="80000">
                        <a:schemeClr val="accent1">
                          <a:lumMod val="60000"/>
                          <a:shade val="93000"/>
                          <a:satMod val="130000"/>
                        </a:schemeClr>
                      </a:gs>
                      <a:gs pos="100000">
                        <a:schemeClr val="accent1">
                          <a:lumMod val="60000"/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/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trendline>
                  <c:spPr>
                    <a:ln w="19050" cap="rnd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  <c:trendlineType val="movingAvg"/>
                  <c:period val="2"/>
                  <c:dispRSqr val="0"/>
                  <c:dispEq val="0"/>
                </c:trendline>
                <c:cat>
                  <c:strRef>
                    <c:extLst>
                      <c:ext uri="{02D57815-91ED-43cb-92C2-25804820EDAC}">
                        <c15:formulaRef>
                          <c15:sqref>'Base de dados do gráfico'!$A$2:$A$28</c15:sqref>
                        </c15:formulaRef>
                      </c:ext>
                    </c:extLst>
                    <c:strCache>
                      <c:ptCount val="27"/>
                      <c:pt idx="0">
                        <c:v>AC</c:v>
                      </c:pt>
                      <c:pt idx="1">
                        <c:v>AL</c:v>
                      </c:pt>
                      <c:pt idx="2">
                        <c:v>AP</c:v>
                      </c:pt>
                      <c:pt idx="3">
                        <c:v>AM</c:v>
                      </c:pt>
                      <c:pt idx="4">
                        <c:v>BA</c:v>
                      </c:pt>
                      <c:pt idx="5">
                        <c:v>CE</c:v>
                      </c:pt>
                      <c:pt idx="6">
                        <c:v>DF</c:v>
                      </c:pt>
                      <c:pt idx="7">
                        <c:v>ES</c:v>
                      </c:pt>
                      <c:pt idx="8">
                        <c:v>GO</c:v>
                      </c:pt>
                      <c:pt idx="9">
                        <c:v>MA</c:v>
                      </c:pt>
                      <c:pt idx="10">
                        <c:v>MT</c:v>
                      </c:pt>
                      <c:pt idx="11">
                        <c:v>MS</c:v>
                      </c:pt>
                      <c:pt idx="12">
                        <c:v>MG</c:v>
                      </c:pt>
                      <c:pt idx="13">
                        <c:v>PA</c:v>
                      </c:pt>
                      <c:pt idx="14">
                        <c:v>PB</c:v>
                      </c:pt>
                      <c:pt idx="15">
                        <c:v>PR</c:v>
                      </c:pt>
                      <c:pt idx="16">
                        <c:v>PE</c:v>
                      </c:pt>
                      <c:pt idx="17">
                        <c:v>PI</c:v>
                      </c:pt>
                      <c:pt idx="18">
                        <c:v>RJ</c:v>
                      </c:pt>
                      <c:pt idx="19">
                        <c:v>RN</c:v>
                      </c:pt>
                      <c:pt idx="20">
                        <c:v>RS</c:v>
                      </c:pt>
                      <c:pt idx="21">
                        <c:v>RO </c:v>
                      </c:pt>
                      <c:pt idx="22">
                        <c:v>RR</c:v>
                      </c:pt>
                      <c:pt idx="23">
                        <c:v>SC</c:v>
                      </c:pt>
                      <c:pt idx="24">
                        <c:v>SP</c:v>
                      </c:pt>
                      <c:pt idx="25">
                        <c:v>SE</c:v>
                      </c:pt>
                      <c:pt idx="26">
                        <c:v>TO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'Base de dados do gráfico'!#REF!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de dados do gráfico'!#REF!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hade val="51000"/>
                          <a:satMod val="130000"/>
                        </a:schemeClr>
                      </a:gs>
                      <a:gs pos="80000">
                        <a:schemeClr val="accent2">
                          <a:lumMod val="60000"/>
                          <a:shade val="93000"/>
                          <a:satMod val="130000"/>
                        </a:schemeClr>
                      </a:gs>
                      <a:gs pos="100000">
                        <a:schemeClr val="accent2">
                          <a:lumMod val="60000"/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/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de dados do gráfico'!#REF!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6897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0673024"/>
        <c:crosses val="autoZero"/>
        <c:auto val="1"/>
        <c:lblAlgn val="ctr"/>
        <c:lblOffset val="100"/>
        <c:noMultiLvlLbl val="0"/>
      </c:catAx>
      <c:valAx>
        <c:axId val="280673024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97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GOIÁS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 de dados do gráfico'!$B$1:$I$1</c:f>
              <c:strCache>
                <c:ptCount val="7"/>
                <c:pt idx="0">
                  <c:v>S10</c:v>
                </c:pt>
                <c:pt idx="1">
                  <c:v>RANGER</c:v>
                </c:pt>
                <c:pt idx="2">
                  <c:v>HILUX SRV</c:v>
                </c:pt>
                <c:pt idx="3">
                  <c:v>AMAROK</c:v>
                </c:pt>
                <c:pt idx="4">
                  <c:v>FRONTIER</c:v>
                </c:pt>
                <c:pt idx="5">
                  <c:v>L 200</c:v>
                </c:pt>
                <c:pt idx="6">
                  <c:v>RAM</c:v>
                </c:pt>
              </c:strCache>
            </c:strRef>
          </c:cat>
          <c:val>
            <c:numRef>
              <c:f>'Base de dados do gráfico'!$B$10:$I$10</c:f>
              <c:numCache>
                <c:formatCode>0%</c:formatCode>
                <c:ptCount val="8"/>
                <c:pt idx="0">
                  <c:v>0.42129021738197608</c:v>
                </c:pt>
                <c:pt idx="1">
                  <c:v>0.1331582606009114</c:v>
                </c:pt>
                <c:pt idx="2">
                  <c:v>0.1997030629146177</c:v>
                </c:pt>
                <c:pt idx="3">
                  <c:v>5.5250894673154659E-2</c:v>
                </c:pt>
                <c:pt idx="4">
                  <c:v>5.9275851119521467E-2</c:v>
                </c:pt>
                <c:pt idx="5">
                  <c:v>0.11633754709370682</c:v>
                </c:pt>
                <c:pt idx="6" formatCode="0.0%">
                  <c:v>4.368236313860783E-3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25669632"/>
        <c:axId val="47446784"/>
      </c:barChart>
      <c:catAx>
        <c:axId val="22566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446784"/>
        <c:crosses val="autoZero"/>
        <c:auto val="1"/>
        <c:lblAlgn val="ctr"/>
        <c:lblOffset val="100"/>
        <c:noMultiLvlLbl val="0"/>
      </c:catAx>
      <c:valAx>
        <c:axId val="474467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566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MARANHÃO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 de dados do gráfico'!$B$1:$I$1</c:f>
              <c:strCache>
                <c:ptCount val="7"/>
                <c:pt idx="0">
                  <c:v>S10</c:v>
                </c:pt>
                <c:pt idx="1">
                  <c:v>RANGER</c:v>
                </c:pt>
                <c:pt idx="2">
                  <c:v>HILUX SRV</c:v>
                </c:pt>
                <c:pt idx="3">
                  <c:v>AMAROK</c:v>
                </c:pt>
                <c:pt idx="4">
                  <c:v>FRONTIER</c:v>
                </c:pt>
                <c:pt idx="5">
                  <c:v>L 200</c:v>
                </c:pt>
                <c:pt idx="6">
                  <c:v>RAM</c:v>
                </c:pt>
              </c:strCache>
            </c:strRef>
          </c:cat>
          <c:val>
            <c:numRef>
              <c:f>'Base de dados do gráfico'!$B$11:$I$11</c:f>
              <c:numCache>
                <c:formatCode>0%</c:formatCode>
                <c:ptCount val="8"/>
                <c:pt idx="0">
                  <c:v>0.25462880427861961</c:v>
                </c:pt>
                <c:pt idx="1">
                  <c:v>6.8330574302814209E-2</c:v>
                </c:pt>
                <c:pt idx="2">
                  <c:v>0.39505921303960267</c:v>
                </c:pt>
                <c:pt idx="3">
                  <c:v>3.4356296956577104E-2</c:v>
                </c:pt>
                <c:pt idx="4">
                  <c:v>8.5928944352476763E-2</c:v>
                </c:pt>
                <c:pt idx="5">
                  <c:v>0.1415509996179804</c:v>
                </c:pt>
                <c:pt idx="6" formatCode="0.0%">
                  <c:v>2.0374379218133197E-3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26210304"/>
        <c:axId val="48792128"/>
      </c:barChart>
      <c:catAx>
        <c:axId val="22621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792128"/>
        <c:crosses val="autoZero"/>
        <c:auto val="1"/>
        <c:lblAlgn val="ctr"/>
        <c:lblOffset val="100"/>
        <c:noMultiLvlLbl val="0"/>
      </c:catAx>
      <c:valAx>
        <c:axId val="487921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621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MATO</a:t>
            </a:r>
            <a:r>
              <a:rPr lang="pt-BR" baseline="0"/>
              <a:t> GROSSO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 de dados do gráfico'!$B$1:$I$1</c:f>
              <c:strCache>
                <c:ptCount val="7"/>
                <c:pt idx="0">
                  <c:v>S10</c:v>
                </c:pt>
                <c:pt idx="1">
                  <c:v>RANGER</c:v>
                </c:pt>
                <c:pt idx="2">
                  <c:v>HILUX SRV</c:v>
                </c:pt>
                <c:pt idx="3">
                  <c:v>AMAROK</c:v>
                </c:pt>
                <c:pt idx="4">
                  <c:v>FRONTIER</c:v>
                </c:pt>
                <c:pt idx="5">
                  <c:v>L 200</c:v>
                </c:pt>
                <c:pt idx="6">
                  <c:v>RAM</c:v>
                </c:pt>
              </c:strCache>
            </c:strRef>
          </c:cat>
          <c:val>
            <c:numRef>
              <c:f>'Base de dados do gráfico'!$B$12:$I$12</c:f>
              <c:numCache>
                <c:formatCode>0%</c:formatCode>
                <c:ptCount val="8"/>
                <c:pt idx="0">
                  <c:v>0.41078379490797906</c:v>
                </c:pt>
                <c:pt idx="1">
                  <c:v>7.2111483506791321E-2</c:v>
                </c:pt>
                <c:pt idx="2">
                  <c:v>0.28401246545540071</c:v>
                </c:pt>
                <c:pt idx="3">
                  <c:v>5.1367084141823956E-2</c:v>
                </c:pt>
                <c:pt idx="4">
                  <c:v>2.9693655553595578E-2</c:v>
                </c:pt>
                <c:pt idx="5">
                  <c:v>0.14116540248133122</c:v>
                </c:pt>
                <c:pt idx="6" formatCode="0.0%">
                  <c:v>3.1751631681072499E-3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26211840"/>
        <c:axId val="48793856"/>
      </c:barChart>
      <c:catAx>
        <c:axId val="22621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793856"/>
        <c:crosses val="autoZero"/>
        <c:auto val="1"/>
        <c:lblAlgn val="ctr"/>
        <c:lblOffset val="100"/>
        <c:noMultiLvlLbl val="0"/>
      </c:catAx>
      <c:valAx>
        <c:axId val="487938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621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MATO</a:t>
            </a:r>
            <a:r>
              <a:rPr lang="pt-BR" baseline="0"/>
              <a:t> GROSSO DO SUL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 de dados do gráfico'!$B$1:$I$1</c:f>
              <c:strCache>
                <c:ptCount val="7"/>
                <c:pt idx="0">
                  <c:v>S10</c:v>
                </c:pt>
                <c:pt idx="1">
                  <c:v>RANGER</c:v>
                </c:pt>
                <c:pt idx="2">
                  <c:v>HILUX SRV</c:v>
                </c:pt>
                <c:pt idx="3">
                  <c:v>AMAROK</c:v>
                </c:pt>
                <c:pt idx="4">
                  <c:v>FRONTIER</c:v>
                </c:pt>
                <c:pt idx="5">
                  <c:v>L 200</c:v>
                </c:pt>
                <c:pt idx="6">
                  <c:v>RAM</c:v>
                </c:pt>
              </c:strCache>
            </c:strRef>
          </c:cat>
          <c:val>
            <c:numRef>
              <c:f>'Base de dados do gráfico'!$B$13:$I$13</c:f>
              <c:numCache>
                <c:formatCode>0%</c:formatCode>
                <c:ptCount val="8"/>
                <c:pt idx="0">
                  <c:v>0.40266526864081448</c:v>
                </c:pt>
                <c:pt idx="1">
                  <c:v>0.10907983967800308</c:v>
                </c:pt>
                <c:pt idx="2">
                  <c:v>0.26931727858483706</c:v>
                </c:pt>
                <c:pt idx="3">
                  <c:v>3.5429808391537435E-2</c:v>
                </c:pt>
                <c:pt idx="4">
                  <c:v>3.4313642590181125E-2</c:v>
                </c:pt>
                <c:pt idx="5">
                  <c:v>0.13676413387224975</c:v>
                </c:pt>
                <c:pt idx="6" formatCode="0.0%">
                  <c:v>8.7263871742402459E-3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47726080"/>
        <c:axId val="48795584"/>
      </c:barChart>
      <c:catAx>
        <c:axId val="24772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795584"/>
        <c:crosses val="autoZero"/>
        <c:auto val="1"/>
        <c:lblAlgn val="ctr"/>
        <c:lblOffset val="100"/>
        <c:noMultiLvlLbl val="0"/>
      </c:catAx>
      <c:valAx>
        <c:axId val="487955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772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MINAS GERAIS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 de dados do gráfico'!$B$1:$I$1</c:f>
              <c:strCache>
                <c:ptCount val="7"/>
                <c:pt idx="0">
                  <c:v>S10</c:v>
                </c:pt>
                <c:pt idx="1">
                  <c:v>RANGER</c:v>
                </c:pt>
                <c:pt idx="2">
                  <c:v>HILUX SRV</c:v>
                </c:pt>
                <c:pt idx="3">
                  <c:v>AMAROK</c:v>
                </c:pt>
                <c:pt idx="4">
                  <c:v>FRONTIER</c:v>
                </c:pt>
                <c:pt idx="5">
                  <c:v>L 200</c:v>
                </c:pt>
                <c:pt idx="6">
                  <c:v>RAM</c:v>
                </c:pt>
              </c:strCache>
            </c:strRef>
          </c:cat>
          <c:val>
            <c:numRef>
              <c:f>'Base de dados do gráfico'!$B$14:$I$14</c:f>
              <c:numCache>
                <c:formatCode>0%</c:formatCode>
                <c:ptCount val="8"/>
                <c:pt idx="0">
                  <c:v>0.33723504730054038</c:v>
                </c:pt>
                <c:pt idx="1">
                  <c:v>0.16131729295369038</c:v>
                </c:pt>
                <c:pt idx="2">
                  <c:v>0.20156274998580725</c:v>
                </c:pt>
                <c:pt idx="3">
                  <c:v>5.0262952813001582E-2</c:v>
                </c:pt>
                <c:pt idx="4">
                  <c:v>6.3681545821914626E-2</c:v>
                </c:pt>
                <c:pt idx="5">
                  <c:v>0.15684786928226011</c:v>
                </c:pt>
                <c:pt idx="6" formatCode="0.0%">
                  <c:v>3.2823942898725748E-3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25671680"/>
        <c:axId val="48797312"/>
      </c:barChart>
      <c:catAx>
        <c:axId val="22567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797312"/>
        <c:crosses val="autoZero"/>
        <c:auto val="1"/>
        <c:lblAlgn val="ctr"/>
        <c:lblOffset val="100"/>
        <c:noMultiLvlLbl val="0"/>
      </c:catAx>
      <c:valAx>
        <c:axId val="487973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567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PARÁ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 de dados do gráfico'!$B$1:$I$1</c:f>
              <c:strCache>
                <c:ptCount val="7"/>
                <c:pt idx="0">
                  <c:v>S10</c:v>
                </c:pt>
                <c:pt idx="1">
                  <c:v>RANGER</c:v>
                </c:pt>
                <c:pt idx="2">
                  <c:v>HILUX SRV</c:v>
                </c:pt>
                <c:pt idx="3">
                  <c:v>AMAROK</c:v>
                </c:pt>
                <c:pt idx="4">
                  <c:v>FRONTIER</c:v>
                </c:pt>
                <c:pt idx="5">
                  <c:v>L 200</c:v>
                </c:pt>
                <c:pt idx="6">
                  <c:v>RAM</c:v>
                </c:pt>
              </c:strCache>
            </c:strRef>
          </c:cat>
          <c:val>
            <c:numRef>
              <c:f>'Base de dados do gráfico'!$B$15:$I$15</c:f>
              <c:numCache>
                <c:formatCode>0%</c:formatCode>
                <c:ptCount val="8"/>
                <c:pt idx="0">
                  <c:v>0.1930273363834637</c:v>
                </c:pt>
                <c:pt idx="1">
                  <c:v>7.1891244813958449E-2</c:v>
                </c:pt>
                <c:pt idx="2">
                  <c:v>0.32601957986913954</c:v>
                </c:pt>
                <c:pt idx="3">
                  <c:v>4.6752267099588393E-2</c:v>
                </c:pt>
                <c:pt idx="4">
                  <c:v>5.2901723487643694E-2</c:v>
                </c:pt>
                <c:pt idx="5">
                  <c:v>0.29391121824830685</c:v>
                </c:pt>
                <c:pt idx="6" formatCode="0.0%">
                  <c:v>2.5745724077991506E-3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51838464"/>
        <c:axId val="48799040"/>
      </c:barChart>
      <c:catAx>
        <c:axId val="25183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799040"/>
        <c:crosses val="autoZero"/>
        <c:auto val="1"/>
        <c:lblAlgn val="ctr"/>
        <c:lblOffset val="100"/>
        <c:noMultiLvlLbl val="0"/>
      </c:catAx>
      <c:valAx>
        <c:axId val="487990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183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PARAÍBA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 de dados do gráfico'!$B$1:$I$1</c:f>
              <c:strCache>
                <c:ptCount val="7"/>
                <c:pt idx="0">
                  <c:v>S10</c:v>
                </c:pt>
                <c:pt idx="1">
                  <c:v>RANGER</c:v>
                </c:pt>
                <c:pt idx="2">
                  <c:v>HILUX SRV</c:v>
                </c:pt>
                <c:pt idx="3">
                  <c:v>AMAROK</c:v>
                </c:pt>
                <c:pt idx="4">
                  <c:v>FRONTIER</c:v>
                </c:pt>
                <c:pt idx="5">
                  <c:v>L 200</c:v>
                </c:pt>
                <c:pt idx="6">
                  <c:v>RAM</c:v>
                </c:pt>
              </c:strCache>
            </c:strRef>
          </c:cat>
          <c:val>
            <c:numRef>
              <c:f>'Base de dados do gráfico'!$B$16:$I$16</c:f>
              <c:numCache>
                <c:formatCode>0%</c:formatCode>
                <c:ptCount val="8"/>
                <c:pt idx="0">
                  <c:v>0.29602857743223365</c:v>
                </c:pt>
                <c:pt idx="1">
                  <c:v>0.1098550115570498</c:v>
                </c:pt>
                <c:pt idx="2">
                  <c:v>0.25581004412691744</c:v>
                </c:pt>
                <c:pt idx="3">
                  <c:v>7.1401554948518603E-2</c:v>
                </c:pt>
                <c:pt idx="4">
                  <c:v>9.9180500105064087E-2</c:v>
                </c:pt>
                <c:pt idx="5">
                  <c:v>0.14461021222945997</c:v>
                </c:pt>
                <c:pt idx="6" formatCode="0.0%">
                  <c:v>9.2456398403025842E-4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51840512"/>
        <c:axId val="67536000"/>
      </c:barChart>
      <c:catAx>
        <c:axId val="25184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536000"/>
        <c:crosses val="autoZero"/>
        <c:auto val="1"/>
        <c:lblAlgn val="ctr"/>
        <c:lblOffset val="100"/>
        <c:noMultiLvlLbl val="0"/>
      </c:catAx>
      <c:valAx>
        <c:axId val="67536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184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PARANÁ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 de dados do gráfico'!$B$1:$I$1</c:f>
              <c:strCache>
                <c:ptCount val="7"/>
                <c:pt idx="0">
                  <c:v>S10</c:v>
                </c:pt>
                <c:pt idx="1">
                  <c:v>RANGER</c:v>
                </c:pt>
                <c:pt idx="2">
                  <c:v>HILUX SRV</c:v>
                </c:pt>
                <c:pt idx="3">
                  <c:v>AMAROK</c:v>
                </c:pt>
                <c:pt idx="4">
                  <c:v>FRONTIER</c:v>
                </c:pt>
                <c:pt idx="5">
                  <c:v>L 200</c:v>
                </c:pt>
                <c:pt idx="6">
                  <c:v>RAM</c:v>
                </c:pt>
              </c:strCache>
            </c:strRef>
          </c:cat>
          <c:val>
            <c:numRef>
              <c:f>'Base de dados do gráfico'!$B$17:$I$17</c:f>
              <c:numCache>
                <c:formatCode>0%</c:formatCode>
                <c:ptCount val="8"/>
                <c:pt idx="0">
                  <c:v>0.38560720011389449</c:v>
                </c:pt>
                <c:pt idx="1">
                  <c:v>0.17819539098623982</c:v>
                </c:pt>
                <c:pt idx="2">
                  <c:v>0.17713691482052329</c:v>
                </c:pt>
                <c:pt idx="3">
                  <c:v>6.6956354880441715E-2</c:v>
                </c:pt>
                <c:pt idx="4">
                  <c:v>8.4108620700327444E-2</c:v>
                </c:pt>
                <c:pt idx="5">
                  <c:v>9.2353592938540299E-2</c:v>
                </c:pt>
                <c:pt idx="6" formatCode="0.0%">
                  <c:v>6.5179848099385339E-3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51842048"/>
        <c:axId val="67538304"/>
      </c:barChart>
      <c:catAx>
        <c:axId val="25184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538304"/>
        <c:crosses val="autoZero"/>
        <c:auto val="1"/>
        <c:lblAlgn val="ctr"/>
        <c:lblOffset val="100"/>
        <c:noMultiLvlLbl val="0"/>
      </c:catAx>
      <c:valAx>
        <c:axId val="675383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184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PERNAMBUCO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 de dados do gráfico'!$B$1:$I$1</c:f>
              <c:strCache>
                <c:ptCount val="7"/>
                <c:pt idx="0">
                  <c:v>S10</c:v>
                </c:pt>
                <c:pt idx="1">
                  <c:v>RANGER</c:v>
                </c:pt>
                <c:pt idx="2">
                  <c:v>HILUX SRV</c:v>
                </c:pt>
                <c:pt idx="3">
                  <c:v>AMAROK</c:v>
                </c:pt>
                <c:pt idx="4">
                  <c:v>FRONTIER</c:v>
                </c:pt>
                <c:pt idx="5">
                  <c:v>L 200</c:v>
                </c:pt>
                <c:pt idx="6">
                  <c:v>RAM</c:v>
                </c:pt>
              </c:strCache>
            </c:strRef>
          </c:cat>
          <c:val>
            <c:numRef>
              <c:f>'Base de dados do gráfico'!$B$18:$I$18</c:f>
              <c:numCache>
                <c:formatCode>0%</c:formatCode>
                <c:ptCount val="8"/>
                <c:pt idx="0">
                  <c:v>0.33394544081940791</c:v>
                </c:pt>
                <c:pt idx="1">
                  <c:v>0.1207892105853788</c:v>
                </c:pt>
                <c:pt idx="2">
                  <c:v>0.22986676460386443</c:v>
                </c:pt>
                <c:pt idx="3">
                  <c:v>5.111097508722532E-2</c:v>
                </c:pt>
                <c:pt idx="4">
                  <c:v>0.1455591601885291</c:v>
                </c:pt>
                <c:pt idx="5">
                  <c:v>8.9612535961314813E-2</c:v>
                </c:pt>
                <c:pt idx="6" formatCode="0.0%">
                  <c:v>1.3670400522331721E-3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68620288"/>
        <c:axId val="67540032"/>
      </c:barChart>
      <c:catAx>
        <c:axId val="26862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540032"/>
        <c:crosses val="autoZero"/>
        <c:auto val="1"/>
        <c:lblAlgn val="ctr"/>
        <c:lblOffset val="100"/>
        <c:noMultiLvlLbl val="0"/>
      </c:catAx>
      <c:valAx>
        <c:axId val="67540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862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PIAUÍ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 de dados do gráfico'!$B$1:$I$1</c:f>
              <c:strCache>
                <c:ptCount val="7"/>
                <c:pt idx="0">
                  <c:v>S10</c:v>
                </c:pt>
                <c:pt idx="1">
                  <c:v>RANGER</c:v>
                </c:pt>
                <c:pt idx="2">
                  <c:v>HILUX SRV</c:v>
                </c:pt>
                <c:pt idx="3">
                  <c:v>AMAROK</c:v>
                </c:pt>
                <c:pt idx="4">
                  <c:v>FRONTIER</c:v>
                </c:pt>
                <c:pt idx="5">
                  <c:v>L 200</c:v>
                </c:pt>
                <c:pt idx="6">
                  <c:v>RAM</c:v>
                </c:pt>
              </c:strCache>
            </c:strRef>
          </c:cat>
          <c:val>
            <c:numRef>
              <c:f>'Base de dados do gráfico'!$B$19:$I$19</c:f>
              <c:numCache>
                <c:formatCode>0%</c:formatCode>
                <c:ptCount val="8"/>
                <c:pt idx="0">
                  <c:v>0.30141919084939633</c:v>
                </c:pt>
                <c:pt idx="1">
                  <c:v>7.7702464167196214E-2</c:v>
                </c:pt>
                <c:pt idx="2">
                  <c:v>0.33929958342159144</c:v>
                </c:pt>
                <c:pt idx="3">
                  <c:v>4.3670126385652756E-2</c:v>
                </c:pt>
                <c:pt idx="4">
                  <c:v>8.4657205394337354E-2</c:v>
                </c:pt>
                <c:pt idx="5">
                  <c:v>0.12751535691590765</c:v>
                </c:pt>
                <c:pt idx="6" formatCode="0.0%">
                  <c:v>1.9769822777660102E-3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68621824"/>
        <c:axId val="67541184"/>
      </c:barChart>
      <c:catAx>
        <c:axId val="26862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541184"/>
        <c:crosses val="autoZero"/>
        <c:auto val="1"/>
        <c:lblAlgn val="ctr"/>
        <c:lblOffset val="100"/>
        <c:noMultiLvlLbl val="0"/>
      </c:catAx>
      <c:valAx>
        <c:axId val="67541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862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ACRE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 de dados do gráfico'!$B$1:$I$1</c:f>
              <c:strCache>
                <c:ptCount val="7"/>
                <c:pt idx="0">
                  <c:v>S10</c:v>
                </c:pt>
                <c:pt idx="1">
                  <c:v>RANGER</c:v>
                </c:pt>
                <c:pt idx="2">
                  <c:v>HILUX SRV</c:v>
                </c:pt>
                <c:pt idx="3">
                  <c:v>AMAROK</c:v>
                </c:pt>
                <c:pt idx="4">
                  <c:v>FRONTIER</c:v>
                </c:pt>
                <c:pt idx="5">
                  <c:v>L 200</c:v>
                </c:pt>
                <c:pt idx="6">
                  <c:v>RAM</c:v>
                </c:pt>
              </c:strCache>
            </c:strRef>
          </c:cat>
          <c:val>
            <c:numRef>
              <c:f>'Base de dados do gráfico'!$B$2:$I$2</c:f>
              <c:numCache>
                <c:formatCode>0%</c:formatCode>
                <c:ptCount val="8"/>
                <c:pt idx="0">
                  <c:v>0.12168909198612168</c:v>
                </c:pt>
                <c:pt idx="1">
                  <c:v>8.1154269273081156E-2</c:v>
                </c:pt>
                <c:pt idx="2">
                  <c:v>0.40213252094440211</c:v>
                </c:pt>
                <c:pt idx="3">
                  <c:v>9.790979097909791E-2</c:v>
                </c:pt>
                <c:pt idx="4">
                  <c:v>4.942032664804942E-2</c:v>
                </c:pt>
                <c:pt idx="5">
                  <c:v>0.23516967081323517</c:v>
                </c:pt>
                <c:pt idx="6" formatCode="0.0%">
                  <c:v>3.0464584920030465E-3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8978176"/>
        <c:axId val="280683648"/>
      </c:barChart>
      <c:catAx>
        <c:axId val="6897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0683648"/>
        <c:crosses val="autoZero"/>
        <c:auto val="1"/>
        <c:lblAlgn val="ctr"/>
        <c:lblOffset val="100"/>
        <c:noMultiLvlLbl val="0"/>
      </c:catAx>
      <c:valAx>
        <c:axId val="28068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97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RIO DE JANEIRO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 de dados do gráfico'!$B$1:$I$1</c:f>
              <c:strCache>
                <c:ptCount val="7"/>
                <c:pt idx="0">
                  <c:v>S10</c:v>
                </c:pt>
                <c:pt idx="1">
                  <c:v>RANGER</c:v>
                </c:pt>
                <c:pt idx="2">
                  <c:v>HILUX SRV</c:v>
                </c:pt>
                <c:pt idx="3">
                  <c:v>AMAROK</c:v>
                </c:pt>
                <c:pt idx="4">
                  <c:v>FRONTIER</c:v>
                </c:pt>
                <c:pt idx="5">
                  <c:v>L 200</c:v>
                </c:pt>
                <c:pt idx="6">
                  <c:v>RAM</c:v>
                </c:pt>
              </c:strCache>
            </c:strRef>
          </c:cat>
          <c:val>
            <c:numRef>
              <c:f>'Base de dados do gráfico'!$B$20:$I$20</c:f>
              <c:numCache>
                <c:formatCode>0%</c:formatCode>
                <c:ptCount val="8"/>
                <c:pt idx="0">
                  <c:v>0.2923819307399097</c:v>
                </c:pt>
                <c:pt idx="1">
                  <c:v>0.25672460868859992</c:v>
                </c:pt>
                <c:pt idx="2">
                  <c:v>0.15864669784542185</c:v>
                </c:pt>
                <c:pt idx="3">
                  <c:v>3.4373225919818333E-2</c:v>
                </c:pt>
                <c:pt idx="4">
                  <c:v>7.4112621989132488E-2</c:v>
                </c:pt>
                <c:pt idx="5">
                  <c:v>0.15499716147170933</c:v>
                </c:pt>
                <c:pt idx="6" formatCode="0.0%">
                  <c:v>3.6495363737125246E-3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78159360"/>
        <c:axId val="68157440"/>
      </c:barChart>
      <c:catAx>
        <c:axId val="27815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157440"/>
        <c:crosses val="autoZero"/>
        <c:auto val="1"/>
        <c:lblAlgn val="ctr"/>
        <c:lblOffset val="100"/>
        <c:noMultiLvlLbl val="0"/>
      </c:catAx>
      <c:valAx>
        <c:axId val="681574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815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RIO</a:t>
            </a:r>
            <a:r>
              <a:rPr lang="pt-BR" baseline="0"/>
              <a:t> GRANDE DO NORTE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 de dados do gráfico'!$B$1:$I$1</c:f>
              <c:strCache>
                <c:ptCount val="7"/>
                <c:pt idx="0">
                  <c:v>S10</c:v>
                </c:pt>
                <c:pt idx="1">
                  <c:v>RANGER</c:v>
                </c:pt>
                <c:pt idx="2">
                  <c:v>HILUX SRV</c:v>
                </c:pt>
                <c:pt idx="3">
                  <c:v>AMAROK</c:v>
                </c:pt>
                <c:pt idx="4">
                  <c:v>FRONTIER</c:v>
                </c:pt>
                <c:pt idx="5">
                  <c:v>L 200</c:v>
                </c:pt>
                <c:pt idx="6">
                  <c:v>RAM</c:v>
                </c:pt>
              </c:strCache>
            </c:strRef>
          </c:cat>
          <c:val>
            <c:numRef>
              <c:f>'Base de dados do gráfico'!$B$21:$I$21</c:f>
              <c:numCache>
                <c:formatCode>0%</c:formatCode>
                <c:ptCount val="8"/>
                <c:pt idx="0">
                  <c:v>0.19675944493462741</c:v>
                </c:pt>
                <c:pt idx="1">
                  <c:v>0.14554423678511269</c:v>
                </c:pt>
                <c:pt idx="2">
                  <c:v>0.31531242480147592</c:v>
                </c:pt>
                <c:pt idx="3">
                  <c:v>5.8113419427288038E-2</c:v>
                </c:pt>
                <c:pt idx="4">
                  <c:v>7.8928370899173816E-2</c:v>
                </c:pt>
                <c:pt idx="5">
                  <c:v>0.18705382209031843</c:v>
                </c:pt>
                <c:pt idx="6" formatCode="0.0%">
                  <c:v>1.2031763856581374E-3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78161408"/>
        <c:axId val="68159168"/>
      </c:barChart>
      <c:catAx>
        <c:axId val="27816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159168"/>
        <c:crosses val="autoZero"/>
        <c:auto val="1"/>
        <c:lblAlgn val="ctr"/>
        <c:lblOffset val="100"/>
        <c:noMultiLvlLbl val="0"/>
      </c:catAx>
      <c:valAx>
        <c:axId val="681591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816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RIO GRANDE DO SUL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 de dados do gráfico'!$B$1:$I$1</c:f>
              <c:strCache>
                <c:ptCount val="7"/>
                <c:pt idx="0">
                  <c:v>S10</c:v>
                </c:pt>
                <c:pt idx="1">
                  <c:v>RANGER</c:v>
                </c:pt>
                <c:pt idx="2">
                  <c:v>HILUX SRV</c:v>
                </c:pt>
                <c:pt idx="3">
                  <c:v>AMAROK</c:v>
                </c:pt>
                <c:pt idx="4">
                  <c:v>FRONTIER</c:v>
                </c:pt>
                <c:pt idx="5">
                  <c:v>L 200</c:v>
                </c:pt>
                <c:pt idx="6">
                  <c:v>RAM</c:v>
                </c:pt>
              </c:strCache>
            </c:strRef>
          </c:cat>
          <c:val>
            <c:numRef>
              <c:f>'Base de dados do gráfico'!$B$22:$I$22</c:f>
              <c:numCache>
                <c:formatCode>0%</c:formatCode>
                <c:ptCount val="8"/>
                <c:pt idx="0">
                  <c:v>0.38866184245060176</c:v>
                </c:pt>
                <c:pt idx="1">
                  <c:v>0.17426418207041355</c:v>
                </c:pt>
                <c:pt idx="2">
                  <c:v>0.21068576356342095</c:v>
                </c:pt>
                <c:pt idx="3">
                  <c:v>4.4940197217952081E-2</c:v>
                </c:pt>
                <c:pt idx="4">
                  <c:v>6.992613700273706E-2</c:v>
                </c:pt>
                <c:pt idx="5">
                  <c:v>9.1012710434554389E-2</c:v>
                </c:pt>
                <c:pt idx="6" formatCode="0.0%">
                  <c:v>3.1194930823741141E-3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79797760"/>
        <c:axId val="68160896"/>
      </c:barChart>
      <c:catAx>
        <c:axId val="27979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160896"/>
        <c:crosses val="autoZero"/>
        <c:auto val="1"/>
        <c:lblAlgn val="ctr"/>
        <c:lblOffset val="100"/>
        <c:noMultiLvlLbl val="0"/>
      </c:catAx>
      <c:valAx>
        <c:axId val="681608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979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RONDÔNIA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 de dados do gráfico'!$B$1:$I$1</c:f>
              <c:strCache>
                <c:ptCount val="7"/>
                <c:pt idx="0">
                  <c:v>S10</c:v>
                </c:pt>
                <c:pt idx="1">
                  <c:v>RANGER</c:v>
                </c:pt>
                <c:pt idx="2">
                  <c:v>HILUX SRV</c:v>
                </c:pt>
                <c:pt idx="3">
                  <c:v>AMAROK</c:v>
                </c:pt>
                <c:pt idx="4">
                  <c:v>FRONTIER</c:v>
                </c:pt>
                <c:pt idx="5">
                  <c:v>L 200</c:v>
                </c:pt>
                <c:pt idx="6">
                  <c:v>RAM</c:v>
                </c:pt>
              </c:strCache>
            </c:strRef>
          </c:cat>
          <c:val>
            <c:numRef>
              <c:f>'Base de dados do gráfico'!$B$23:$I$23</c:f>
              <c:numCache>
                <c:formatCode>0%</c:formatCode>
                <c:ptCount val="8"/>
                <c:pt idx="0">
                  <c:v>0.30473094102275833</c:v>
                </c:pt>
                <c:pt idx="1">
                  <c:v>9.4618820455166966E-2</c:v>
                </c:pt>
                <c:pt idx="2">
                  <c:v>0.33566284828780651</c:v>
                </c:pt>
                <c:pt idx="3">
                  <c:v>4.2174349001853483E-2</c:v>
                </c:pt>
                <c:pt idx="4">
                  <c:v>2.509799155297621E-2</c:v>
                </c:pt>
                <c:pt idx="5">
                  <c:v>0.18288718057792228</c:v>
                </c:pt>
                <c:pt idx="6" formatCode="0.0%">
                  <c:v>2.5827231016985201E-3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79801344"/>
        <c:axId val="68162624"/>
      </c:barChart>
      <c:catAx>
        <c:axId val="27980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162624"/>
        <c:crosses val="autoZero"/>
        <c:auto val="1"/>
        <c:lblAlgn val="ctr"/>
        <c:lblOffset val="100"/>
        <c:noMultiLvlLbl val="0"/>
      </c:catAx>
      <c:valAx>
        <c:axId val="68162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980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RORAIMA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 de dados do gráfico'!$B$1:$I$1</c:f>
              <c:strCache>
                <c:ptCount val="7"/>
                <c:pt idx="0">
                  <c:v>S10</c:v>
                </c:pt>
                <c:pt idx="1">
                  <c:v>RANGER</c:v>
                </c:pt>
                <c:pt idx="2">
                  <c:v>HILUX SRV</c:v>
                </c:pt>
                <c:pt idx="3">
                  <c:v>AMAROK</c:v>
                </c:pt>
                <c:pt idx="4">
                  <c:v>FRONTIER</c:v>
                </c:pt>
                <c:pt idx="5">
                  <c:v>L 200</c:v>
                </c:pt>
                <c:pt idx="6">
                  <c:v>RAM</c:v>
                </c:pt>
              </c:strCache>
            </c:strRef>
          </c:cat>
          <c:val>
            <c:numRef>
              <c:f>'Base de dados do gráfico'!$B$24:$I$24</c:f>
              <c:numCache>
                <c:formatCode>0%</c:formatCode>
                <c:ptCount val="8"/>
                <c:pt idx="0">
                  <c:v>0.37029105421979946</c:v>
                </c:pt>
                <c:pt idx="1">
                  <c:v>7.8652779129757613E-2</c:v>
                </c:pt>
                <c:pt idx="2">
                  <c:v>0.19410104156526817</c:v>
                </c:pt>
                <c:pt idx="3">
                  <c:v>5.4803854764917746E-2</c:v>
                </c:pt>
                <c:pt idx="4">
                  <c:v>4.7211135987540155E-2</c:v>
                </c:pt>
                <c:pt idx="5">
                  <c:v>0.2433563710697946</c:v>
                </c:pt>
                <c:pt idx="6" formatCode="0.0%">
                  <c:v>1.6548233232746034E-3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80099840"/>
        <c:axId val="68164352"/>
      </c:barChart>
      <c:catAx>
        <c:axId val="28009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164352"/>
        <c:crosses val="autoZero"/>
        <c:auto val="1"/>
        <c:lblAlgn val="ctr"/>
        <c:lblOffset val="100"/>
        <c:noMultiLvlLbl val="0"/>
      </c:catAx>
      <c:valAx>
        <c:axId val="681643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009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SANTA CATARINA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 de dados do gráfico'!$B$1:$I$1</c:f>
              <c:strCache>
                <c:ptCount val="7"/>
                <c:pt idx="0">
                  <c:v>S10</c:v>
                </c:pt>
                <c:pt idx="1">
                  <c:v>RANGER</c:v>
                </c:pt>
                <c:pt idx="2">
                  <c:v>HILUX SRV</c:v>
                </c:pt>
                <c:pt idx="3">
                  <c:v>AMAROK</c:v>
                </c:pt>
                <c:pt idx="4">
                  <c:v>FRONTIER</c:v>
                </c:pt>
                <c:pt idx="5">
                  <c:v>L 200</c:v>
                </c:pt>
                <c:pt idx="6">
                  <c:v>RAM</c:v>
                </c:pt>
              </c:strCache>
            </c:strRef>
          </c:cat>
          <c:val>
            <c:numRef>
              <c:f>'Base de dados do gráfico'!$B$25:$I$25</c:f>
              <c:numCache>
                <c:formatCode>0%</c:formatCode>
                <c:ptCount val="8"/>
                <c:pt idx="0">
                  <c:v>0.3255536004780718</c:v>
                </c:pt>
                <c:pt idx="1">
                  <c:v>0.17786040746765822</c:v>
                </c:pt>
                <c:pt idx="2">
                  <c:v>0.20465234664630436</c:v>
                </c:pt>
                <c:pt idx="3">
                  <c:v>5.7944070028662177E-2</c:v>
                </c:pt>
                <c:pt idx="4">
                  <c:v>8.5399997786704734E-2</c:v>
                </c:pt>
                <c:pt idx="5">
                  <c:v>0.12402200015493067</c:v>
                </c:pt>
                <c:pt idx="6" formatCode="0.0%">
                  <c:v>3.7072695682967586E-3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80412160"/>
        <c:axId val="68371008"/>
      </c:barChart>
      <c:catAx>
        <c:axId val="28041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371008"/>
        <c:crosses val="autoZero"/>
        <c:auto val="1"/>
        <c:lblAlgn val="ctr"/>
        <c:lblOffset val="100"/>
        <c:noMultiLvlLbl val="0"/>
      </c:catAx>
      <c:valAx>
        <c:axId val="683710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041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SÃO PAULO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 de dados do gráfico'!$B$1:$I$1</c:f>
              <c:strCache>
                <c:ptCount val="7"/>
                <c:pt idx="0">
                  <c:v>S10</c:v>
                </c:pt>
                <c:pt idx="1">
                  <c:v>RANGER</c:v>
                </c:pt>
                <c:pt idx="2">
                  <c:v>HILUX SRV</c:v>
                </c:pt>
                <c:pt idx="3">
                  <c:v>AMAROK</c:v>
                </c:pt>
                <c:pt idx="4">
                  <c:v>FRONTIER</c:v>
                </c:pt>
                <c:pt idx="5">
                  <c:v>L 200</c:v>
                </c:pt>
                <c:pt idx="6">
                  <c:v>RAM</c:v>
                </c:pt>
              </c:strCache>
            </c:strRef>
          </c:cat>
          <c:val>
            <c:numRef>
              <c:f>'Base de dados do gráfico'!$B$26:$I$26</c:f>
              <c:numCache>
                <c:formatCode>0%</c:formatCode>
                <c:ptCount val="8"/>
                <c:pt idx="0">
                  <c:v>0.3991182395403694</c:v>
                </c:pt>
                <c:pt idx="1">
                  <c:v>0.17704088186979136</c:v>
                </c:pt>
                <c:pt idx="2">
                  <c:v>0.17021584818194987</c:v>
                </c:pt>
                <c:pt idx="3">
                  <c:v>5.3181690213989545E-2</c:v>
                </c:pt>
                <c:pt idx="4">
                  <c:v>5.0415597265613253E-2</c:v>
                </c:pt>
                <c:pt idx="5">
                  <c:v>0.12593376136708404</c:v>
                </c:pt>
                <c:pt idx="6" formatCode="0.0%">
                  <c:v>6.0351118873664443E-3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80414208"/>
        <c:axId val="68372736"/>
      </c:barChart>
      <c:catAx>
        <c:axId val="28041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372736"/>
        <c:crosses val="autoZero"/>
        <c:auto val="1"/>
        <c:lblAlgn val="ctr"/>
        <c:lblOffset val="100"/>
        <c:noMultiLvlLbl val="0"/>
      </c:catAx>
      <c:valAx>
        <c:axId val="68372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041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SERGIPE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 de dados do gráfico'!$B$1:$I$1</c:f>
              <c:strCache>
                <c:ptCount val="7"/>
                <c:pt idx="0">
                  <c:v>S10</c:v>
                </c:pt>
                <c:pt idx="1">
                  <c:v>RANGER</c:v>
                </c:pt>
                <c:pt idx="2">
                  <c:v>HILUX SRV</c:v>
                </c:pt>
                <c:pt idx="3">
                  <c:v>AMAROK</c:v>
                </c:pt>
                <c:pt idx="4">
                  <c:v>FRONTIER</c:v>
                </c:pt>
                <c:pt idx="5">
                  <c:v>L 200</c:v>
                </c:pt>
                <c:pt idx="6">
                  <c:v>RAM</c:v>
                </c:pt>
              </c:strCache>
            </c:strRef>
          </c:cat>
          <c:val>
            <c:numRef>
              <c:f>'Base de dados do gráfico'!$B$27:$I$27</c:f>
              <c:numCache>
                <c:formatCode>0%</c:formatCode>
                <c:ptCount val="8"/>
                <c:pt idx="0">
                  <c:v>0.21580145385123725</c:v>
                </c:pt>
                <c:pt idx="1">
                  <c:v>0.1726999045451208</c:v>
                </c:pt>
                <c:pt idx="2">
                  <c:v>0.29613040605037083</c:v>
                </c:pt>
                <c:pt idx="3">
                  <c:v>7.5409354578162863E-2</c:v>
                </c:pt>
                <c:pt idx="4">
                  <c:v>7.1224025258829579E-2</c:v>
                </c:pt>
                <c:pt idx="5">
                  <c:v>0.14266833100815038</c:v>
                </c:pt>
                <c:pt idx="6" formatCode="0.0%">
                  <c:v>1.6888170937660622E-3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80842240"/>
        <c:axId val="68374464"/>
      </c:barChart>
      <c:catAx>
        <c:axId val="28084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374464"/>
        <c:crosses val="autoZero"/>
        <c:auto val="1"/>
        <c:lblAlgn val="ctr"/>
        <c:lblOffset val="100"/>
        <c:noMultiLvlLbl val="0"/>
      </c:catAx>
      <c:valAx>
        <c:axId val="68374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084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TOCANTINS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 de dados do gráfico'!$B$1:$I$1</c:f>
              <c:strCache>
                <c:ptCount val="7"/>
                <c:pt idx="0">
                  <c:v>S10</c:v>
                </c:pt>
                <c:pt idx="1">
                  <c:v>RANGER</c:v>
                </c:pt>
                <c:pt idx="2">
                  <c:v>HILUX SRV</c:v>
                </c:pt>
                <c:pt idx="3">
                  <c:v>AMAROK</c:v>
                </c:pt>
                <c:pt idx="4">
                  <c:v>FRONTIER</c:v>
                </c:pt>
                <c:pt idx="5">
                  <c:v>L 200</c:v>
                </c:pt>
                <c:pt idx="6">
                  <c:v>RAM</c:v>
                </c:pt>
              </c:strCache>
            </c:strRef>
          </c:cat>
          <c:val>
            <c:numRef>
              <c:f>'Base de dados do gráfico'!$B$28:$I$28</c:f>
              <c:numCache>
                <c:formatCode>0%</c:formatCode>
                <c:ptCount val="8"/>
                <c:pt idx="0">
                  <c:v>0.31464844573790546</c:v>
                </c:pt>
                <c:pt idx="1">
                  <c:v>0.10417984731536548</c:v>
                </c:pt>
                <c:pt idx="2">
                  <c:v>0.24522333291155257</c:v>
                </c:pt>
                <c:pt idx="3">
                  <c:v>5.234299211269982E-2</c:v>
                </c:pt>
                <c:pt idx="4">
                  <c:v>5.8880593867307776E-2</c:v>
                </c:pt>
                <c:pt idx="5">
                  <c:v>0.21190265300097011</c:v>
                </c:pt>
                <c:pt idx="6" formatCode="0.0%">
                  <c:v>2.4885064743346407E-3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80099328"/>
        <c:axId val="68376192"/>
      </c:barChart>
      <c:catAx>
        <c:axId val="28009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376192"/>
        <c:crosses val="autoZero"/>
        <c:auto val="1"/>
        <c:lblAlgn val="ctr"/>
        <c:lblOffset val="100"/>
        <c:noMultiLvlLbl val="0"/>
      </c:catAx>
      <c:valAx>
        <c:axId val="683761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009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ALAGOAS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 de dados do gráfico'!$B$1:$I$1</c:f>
              <c:strCache>
                <c:ptCount val="7"/>
                <c:pt idx="0">
                  <c:v>S10</c:v>
                </c:pt>
                <c:pt idx="1">
                  <c:v>RANGER</c:v>
                </c:pt>
                <c:pt idx="2">
                  <c:v>HILUX SRV</c:v>
                </c:pt>
                <c:pt idx="3">
                  <c:v>AMAROK</c:v>
                </c:pt>
                <c:pt idx="4">
                  <c:v>FRONTIER</c:v>
                </c:pt>
                <c:pt idx="5">
                  <c:v>L 200</c:v>
                </c:pt>
                <c:pt idx="6">
                  <c:v>RAM</c:v>
                </c:pt>
              </c:strCache>
            </c:strRef>
          </c:cat>
          <c:val>
            <c:numRef>
              <c:f>'Base de dados do gráfico'!$B$3:$I$3</c:f>
              <c:numCache>
                <c:formatCode>0%</c:formatCode>
                <c:ptCount val="8"/>
                <c:pt idx="0">
                  <c:v>0.21208162249595619</c:v>
                </c:pt>
                <c:pt idx="1">
                  <c:v>0.18383725270623366</c:v>
                </c:pt>
                <c:pt idx="2">
                  <c:v>0.19547094687072292</c:v>
                </c:pt>
                <c:pt idx="3">
                  <c:v>9.9664053751399778E-2</c:v>
                </c:pt>
                <c:pt idx="4">
                  <c:v>9.4500435485877818E-2</c:v>
                </c:pt>
                <c:pt idx="5">
                  <c:v>0.18421052631578946</c:v>
                </c:pt>
                <c:pt idx="6" formatCode="0.0%">
                  <c:v>1.5553067064825183E-3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8980224"/>
        <c:axId val="280685376"/>
      </c:barChart>
      <c:catAx>
        <c:axId val="6898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0685376"/>
        <c:crosses val="autoZero"/>
        <c:auto val="1"/>
        <c:lblAlgn val="ctr"/>
        <c:lblOffset val="100"/>
        <c:noMultiLvlLbl val="0"/>
      </c:catAx>
      <c:valAx>
        <c:axId val="2806853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98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AMAPÁ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 de dados do gráfico'!$B$1:$I$1</c:f>
              <c:strCache>
                <c:ptCount val="7"/>
                <c:pt idx="0">
                  <c:v>S10</c:v>
                </c:pt>
                <c:pt idx="1">
                  <c:v>RANGER</c:v>
                </c:pt>
                <c:pt idx="2">
                  <c:v>HILUX SRV</c:v>
                </c:pt>
                <c:pt idx="3">
                  <c:v>AMAROK</c:v>
                </c:pt>
                <c:pt idx="4">
                  <c:v>FRONTIER</c:v>
                </c:pt>
                <c:pt idx="5">
                  <c:v>L 200</c:v>
                </c:pt>
                <c:pt idx="6">
                  <c:v>RAM</c:v>
                </c:pt>
              </c:strCache>
            </c:strRef>
          </c:cat>
          <c:val>
            <c:numRef>
              <c:f>'Base de dados do gráfico'!$B$4:$I$4</c:f>
              <c:numCache>
                <c:formatCode>0%</c:formatCode>
                <c:ptCount val="8"/>
                <c:pt idx="0">
                  <c:v>0.19735819735819735</c:v>
                </c:pt>
                <c:pt idx="1">
                  <c:v>0.11460761460761461</c:v>
                </c:pt>
                <c:pt idx="2">
                  <c:v>0.23944573944573944</c:v>
                </c:pt>
                <c:pt idx="3">
                  <c:v>2.2403522403522405E-2</c:v>
                </c:pt>
                <c:pt idx="4">
                  <c:v>5.3095053095053094E-2</c:v>
                </c:pt>
                <c:pt idx="5">
                  <c:v>0.35560735560735562</c:v>
                </c:pt>
                <c:pt idx="6" formatCode="0.0%">
                  <c:v>1.554001554001554E-3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156096"/>
        <c:axId val="280687104"/>
      </c:barChart>
      <c:catAx>
        <c:axId val="7315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0687104"/>
        <c:crosses val="autoZero"/>
        <c:auto val="1"/>
        <c:lblAlgn val="ctr"/>
        <c:lblOffset val="100"/>
        <c:noMultiLvlLbl val="0"/>
      </c:catAx>
      <c:valAx>
        <c:axId val="280687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15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AMAZONAS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 de dados do gráfico'!$B$1:$I$1</c:f>
              <c:strCache>
                <c:ptCount val="7"/>
                <c:pt idx="0">
                  <c:v>S10</c:v>
                </c:pt>
                <c:pt idx="1">
                  <c:v>RANGER</c:v>
                </c:pt>
                <c:pt idx="2">
                  <c:v>HILUX SRV</c:v>
                </c:pt>
                <c:pt idx="3">
                  <c:v>AMAROK</c:v>
                </c:pt>
                <c:pt idx="4">
                  <c:v>FRONTIER</c:v>
                </c:pt>
                <c:pt idx="5">
                  <c:v>L 200</c:v>
                </c:pt>
                <c:pt idx="6">
                  <c:v>RAM</c:v>
                </c:pt>
              </c:strCache>
            </c:strRef>
          </c:cat>
          <c:val>
            <c:numRef>
              <c:f>'Base de dados do gráfico'!$B$5:$I$5</c:f>
              <c:numCache>
                <c:formatCode>0%</c:formatCode>
                <c:ptCount val="8"/>
                <c:pt idx="0">
                  <c:v>0.36595905209369323</c:v>
                </c:pt>
                <c:pt idx="1">
                  <c:v>0.15902465791007922</c:v>
                </c:pt>
                <c:pt idx="2">
                  <c:v>0.16331149902260023</c:v>
                </c:pt>
                <c:pt idx="3">
                  <c:v>3.5872286429575774E-2</c:v>
                </c:pt>
                <c:pt idx="4">
                  <c:v>9.3898967728660104E-2</c:v>
                </c:pt>
                <c:pt idx="5">
                  <c:v>0.16279707808909771</c:v>
                </c:pt>
                <c:pt idx="6" formatCode="0.0%">
                  <c:v>1.0288418670050413E-3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7469952"/>
        <c:axId val="280688832"/>
      </c:barChart>
      <c:catAx>
        <c:axId val="9746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0688832"/>
        <c:crosses val="autoZero"/>
        <c:auto val="1"/>
        <c:lblAlgn val="ctr"/>
        <c:lblOffset val="100"/>
        <c:noMultiLvlLbl val="0"/>
      </c:catAx>
      <c:valAx>
        <c:axId val="280688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46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BAHIA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 de dados do gráfico'!$B$1:$I$1</c:f>
              <c:strCache>
                <c:ptCount val="7"/>
                <c:pt idx="0">
                  <c:v>S10</c:v>
                </c:pt>
                <c:pt idx="1">
                  <c:v>RANGER</c:v>
                </c:pt>
                <c:pt idx="2">
                  <c:v>HILUX SRV</c:v>
                </c:pt>
                <c:pt idx="3">
                  <c:v>AMAROK</c:v>
                </c:pt>
                <c:pt idx="4">
                  <c:v>FRONTIER</c:v>
                </c:pt>
                <c:pt idx="5">
                  <c:v>L 200</c:v>
                </c:pt>
                <c:pt idx="6">
                  <c:v>RAM</c:v>
                </c:pt>
              </c:strCache>
            </c:strRef>
          </c:cat>
          <c:val>
            <c:numRef>
              <c:f>'Base de dados do gráfico'!$B$6:$I$6</c:f>
              <c:numCache>
                <c:formatCode>0%</c:formatCode>
                <c:ptCount val="8"/>
                <c:pt idx="0">
                  <c:v>0.32554463447390625</c:v>
                </c:pt>
                <c:pt idx="1">
                  <c:v>0.16960030425842951</c:v>
                </c:pt>
                <c:pt idx="2">
                  <c:v>0.22876430668298886</c:v>
                </c:pt>
                <c:pt idx="3">
                  <c:v>5.0178870678282368E-2</c:v>
                </c:pt>
                <c:pt idx="4">
                  <c:v>5.8652943343752602E-2</c:v>
                </c:pt>
                <c:pt idx="5">
                  <c:v>0.13862774694255933</c:v>
                </c:pt>
                <c:pt idx="6" formatCode="0.0%">
                  <c:v>1.9016151843972474E-3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7472000"/>
        <c:axId val="47439872"/>
      </c:barChart>
      <c:catAx>
        <c:axId val="9747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439872"/>
        <c:crosses val="autoZero"/>
        <c:auto val="1"/>
        <c:lblAlgn val="ctr"/>
        <c:lblOffset val="100"/>
        <c:noMultiLvlLbl val="0"/>
      </c:catAx>
      <c:valAx>
        <c:axId val="47439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47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CEARÁ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 de dados do gráfico'!$B$1:$I$1</c:f>
              <c:strCache>
                <c:ptCount val="7"/>
                <c:pt idx="0">
                  <c:v>S10</c:v>
                </c:pt>
                <c:pt idx="1">
                  <c:v>RANGER</c:v>
                </c:pt>
                <c:pt idx="2">
                  <c:v>HILUX SRV</c:v>
                </c:pt>
                <c:pt idx="3">
                  <c:v>AMAROK</c:v>
                </c:pt>
                <c:pt idx="4">
                  <c:v>FRONTIER</c:v>
                </c:pt>
                <c:pt idx="5">
                  <c:v>L 200</c:v>
                </c:pt>
                <c:pt idx="6">
                  <c:v>RAM</c:v>
                </c:pt>
              </c:strCache>
            </c:strRef>
          </c:cat>
          <c:val>
            <c:numRef>
              <c:f>'Base de dados do gráfico'!$B$7:$I$7</c:f>
              <c:numCache>
                <c:formatCode>0%</c:formatCode>
                <c:ptCount val="8"/>
                <c:pt idx="0">
                  <c:v>0.17898101766411811</c:v>
                </c:pt>
                <c:pt idx="1">
                  <c:v>9.5076456630635381E-2</c:v>
                </c:pt>
                <c:pt idx="2">
                  <c:v>0.42644344845768523</c:v>
                </c:pt>
                <c:pt idx="3">
                  <c:v>4.4852359609807539E-2</c:v>
                </c:pt>
                <c:pt idx="4">
                  <c:v>4.9037701028209861E-2</c:v>
                </c:pt>
                <c:pt idx="5">
                  <c:v>0.18572040601107304</c:v>
                </c:pt>
                <c:pt idx="6" formatCode="0.0%">
                  <c:v>1.89493804376483E-3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5086720"/>
        <c:axId val="47441600"/>
      </c:barChart>
      <c:catAx>
        <c:axId val="16508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441600"/>
        <c:crosses val="autoZero"/>
        <c:auto val="1"/>
        <c:lblAlgn val="ctr"/>
        <c:lblOffset val="100"/>
        <c:noMultiLvlLbl val="0"/>
      </c:catAx>
      <c:valAx>
        <c:axId val="474416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08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DISTRITO</a:t>
            </a:r>
            <a:r>
              <a:rPr lang="pt-BR" baseline="0"/>
              <a:t> FEDERAL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 de dados do gráfico'!$B$1:$I$1</c:f>
              <c:strCache>
                <c:ptCount val="7"/>
                <c:pt idx="0">
                  <c:v>S10</c:v>
                </c:pt>
                <c:pt idx="1">
                  <c:v>RANGER</c:v>
                </c:pt>
                <c:pt idx="2">
                  <c:v>HILUX SRV</c:v>
                </c:pt>
                <c:pt idx="3">
                  <c:v>AMAROK</c:v>
                </c:pt>
                <c:pt idx="4">
                  <c:v>FRONTIER</c:v>
                </c:pt>
                <c:pt idx="5">
                  <c:v>L 200</c:v>
                </c:pt>
                <c:pt idx="6">
                  <c:v>RAM</c:v>
                </c:pt>
              </c:strCache>
            </c:strRef>
          </c:cat>
          <c:val>
            <c:numRef>
              <c:f>'Base de dados do gráfico'!$B$8:$I$8</c:f>
              <c:numCache>
                <c:formatCode>0%</c:formatCode>
                <c:ptCount val="8"/>
                <c:pt idx="0">
                  <c:v>0.29477495890167504</c:v>
                </c:pt>
                <c:pt idx="1">
                  <c:v>0.16350468743057717</c:v>
                </c:pt>
                <c:pt idx="2">
                  <c:v>0.20875727551428444</c:v>
                </c:pt>
                <c:pt idx="3">
                  <c:v>4.4674990003110142E-2</c:v>
                </c:pt>
                <c:pt idx="4">
                  <c:v>0.12051806104767405</c:v>
                </c:pt>
                <c:pt idx="5">
                  <c:v>0.12749366863642422</c:v>
                </c:pt>
                <c:pt idx="6" formatCode="0.0%">
                  <c:v>3.8876793886346468E-3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5088768"/>
        <c:axId val="47443328"/>
      </c:barChart>
      <c:catAx>
        <c:axId val="16508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443328"/>
        <c:crosses val="autoZero"/>
        <c:auto val="1"/>
        <c:lblAlgn val="ctr"/>
        <c:lblOffset val="100"/>
        <c:noMultiLvlLbl val="0"/>
      </c:catAx>
      <c:valAx>
        <c:axId val="47443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08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ESPÍRITO</a:t>
            </a:r>
            <a:r>
              <a:rPr lang="pt-BR" baseline="0"/>
              <a:t> SANTO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 de dados do gráfico'!$B$1:$I$1</c:f>
              <c:strCache>
                <c:ptCount val="7"/>
                <c:pt idx="0">
                  <c:v>S10</c:v>
                </c:pt>
                <c:pt idx="1">
                  <c:v>RANGER</c:v>
                </c:pt>
                <c:pt idx="2">
                  <c:v>HILUX SRV</c:v>
                </c:pt>
                <c:pt idx="3">
                  <c:v>AMAROK</c:v>
                </c:pt>
                <c:pt idx="4">
                  <c:v>FRONTIER</c:v>
                </c:pt>
                <c:pt idx="5">
                  <c:v>L 200</c:v>
                </c:pt>
                <c:pt idx="6">
                  <c:v>RAM</c:v>
                </c:pt>
              </c:strCache>
            </c:strRef>
          </c:cat>
          <c:val>
            <c:numRef>
              <c:f>'Base de dados do gráfico'!$B$9:$I$9</c:f>
              <c:numCache>
                <c:formatCode>0%</c:formatCode>
                <c:ptCount val="8"/>
                <c:pt idx="0">
                  <c:v>0.26746948279511723</c:v>
                </c:pt>
                <c:pt idx="1">
                  <c:v>0.13563986170237788</c:v>
                </c:pt>
                <c:pt idx="2">
                  <c:v>0.36909941905590704</c:v>
                </c:pt>
                <c:pt idx="3">
                  <c:v>4.6428487428557985E-2</c:v>
                </c:pt>
                <c:pt idx="4">
                  <c:v>3.2833925253428042E-2</c:v>
                </c:pt>
                <c:pt idx="5">
                  <c:v>0.12597314015570243</c:v>
                </c:pt>
                <c:pt idx="6" formatCode="0.0%">
                  <c:v>3.8572806171648989E-3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8207744"/>
        <c:axId val="47445056"/>
      </c:barChart>
      <c:catAx>
        <c:axId val="21820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445056"/>
        <c:crosses val="autoZero"/>
        <c:auto val="1"/>
        <c:lblAlgn val="ctr"/>
        <c:lblOffset val="100"/>
        <c:noMultiLvlLbl val="0"/>
      </c:catAx>
      <c:valAx>
        <c:axId val="474450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820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16" Type="http://schemas.openxmlformats.org/officeDocument/2006/relationships/image" Target="../media/image1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6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77" Type="http://schemas.openxmlformats.org/officeDocument/2006/relationships/image" Target="../media/image77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80" Type="http://schemas.openxmlformats.org/officeDocument/2006/relationships/image" Target="../media/image80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2.png"/><Relationship Id="rId3" Type="http://schemas.openxmlformats.org/officeDocument/2006/relationships/image" Target="../media/image75.png"/><Relationship Id="rId7" Type="http://schemas.openxmlformats.org/officeDocument/2006/relationships/image" Target="../media/image81.png"/><Relationship Id="rId2" Type="http://schemas.openxmlformats.org/officeDocument/2006/relationships/image" Target="../media/image74.png"/><Relationship Id="rId1" Type="http://schemas.openxmlformats.org/officeDocument/2006/relationships/image" Target="../media/image1.png"/><Relationship Id="rId6" Type="http://schemas.openxmlformats.org/officeDocument/2006/relationships/image" Target="../media/image77.png"/><Relationship Id="rId5" Type="http://schemas.openxmlformats.org/officeDocument/2006/relationships/image" Target="../media/image79.png"/><Relationship Id="rId4" Type="http://schemas.openxmlformats.org/officeDocument/2006/relationships/image" Target="../media/image76.png"/><Relationship Id="rId9" Type="http://schemas.openxmlformats.org/officeDocument/2006/relationships/image" Target="../media/image80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27</xdr:col>
      <xdr:colOff>318006</xdr:colOff>
      <xdr:row>86</xdr:row>
      <xdr:rowOff>142874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777206" cy="16525874"/>
        </a:xfrm>
        <a:prstGeom prst="rect">
          <a:avLst/>
        </a:prstGeom>
      </xdr:spPr>
    </xdr:pic>
    <xdr:clientData/>
  </xdr:twoCellAnchor>
  <xdr:twoCellAnchor editAs="oneCell">
    <xdr:from>
      <xdr:col>14</xdr:col>
      <xdr:colOff>162722</xdr:colOff>
      <xdr:row>64</xdr:row>
      <xdr:rowOff>115095</xdr:rowOff>
    </xdr:from>
    <xdr:to>
      <xdr:col>15</xdr:col>
      <xdr:colOff>101204</xdr:colOff>
      <xdr:row>66</xdr:row>
      <xdr:rowOff>30798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63785" y="12307095"/>
          <a:ext cx="545700" cy="296703"/>
        </a:xfrm>
        <a:prstGeom prst="rect">
          <a:avLst/>
        </a:prstGeom>
      </xdr:spPr>
    </xdr:pic>
    <xdr:clientData/>
  </xdr:twoCellAnchor>
  <xdr:twoCellAnchor editAs="oneCell">
    <xdr:from>
      <xdr:col>16</xdr:col>
      <xdr:colOff>196058</xdr:colOff>
      <xdr:row>58</xdr:row>
      <xdr:rowOff>148431</xdr:rowOff>
    </xdr:from>
    <xdr:to>
      <xdr:col>17</xdr:col>
      <xdr:colOff>224613</xdr:colOff>
      <xdr:row>60</xdr:row>
      <xdr:rowOff>113108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11558" y="11197431"/>
          <a:ext cx="635774" cy="345677"/>
        </a:xfrm>
        <a:prstGeom prst="rect">
          <a:avLst/>
        </a:prstGeom>
      </xdr:spPr>
    </xdr:pic>
    <xdr:clientData/>
  </xdr:twoCellAnchor>
  <xdr:twoCellAnchor editAs="oneCell">
    <xdr:from>
      <xdr:col>17</xdr:col>
      <xdr:colOff>84804</xdr:colOff>
      <xdr:row>69</xdr:row>
      <xdr:rowOff>113334</xdr:rowOff>
    </xdr:from>
    <xdr:to>
      <xdr:col>17</xdr:col>
      <xdr:colOff>278422</xdr:colOff>
      <xdr:row>70</xdr:row>
      <xdr:rowOff>27261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004" y="13257834"/>
          <a:ext cx="193618" cy="104427"/>
        </a:xfrm>
        <a:prstGeom prst="rect">
          <a:avLst/>
        </a:prstGeom>
      </xdr:spPr>
    </xdr:pic>
    <xdr:clientData/>
  </xdr:twoCellAnchor>
  <xdr:twoCellAnchor editAs="oneCell">
    <xdr:from>
      <xdr:col>20</xdr:col>
      <xdr:colOff>561112</xdr:colOff>
      <xdr:row>61</xdr:row>
      <xdr:rowOff>154133</xdr:rowOff>
    </xdr:from>
    <xdr:to>
      <xdr:col>21</xdr:col>
      <xdr:colOff>238125</xdr:colOff>
      <xdr:row>62</xdr:row>
      <xdr:rowOff>118392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70430" y="11774633"/>
          <a:ext cx="287479" cy="154759"/>
        </a:xfrm>
        <a:prstGeom prst="rect">
          <a:avLst/>
        </a:prstGeom>
      </xdr:spPr>
    </xdr:pic>
    <xdr:clientData/>
  </xdr:twoCellAnchor>
  <xdr:twoCellAnchor editAs="oneCell">
    <xdr:from>
      <xdr:col>23</xdr:col>
      <xdr:colOff>117477</xdr:colOff>
      <xdr:row>52</xdr:row>
      <xdr:rowOff>22226</xdr:rowOff>
    </xdr:from>
    <xdr:to>
      <xdr:col>23</xdr:col>
      <xdr:colOff>414076</xdr:colOff>
      <xdr:row>52</xdr:row>
      <xdr:rowOff>182563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74790" y="9928226"/>
          <a:ext cx="296599" cy="160337"/>
        </a:xfrm>
        <a:prstGeom prst="rect">
          <a:avLst/>
        </a:prstGeom>
      </xdr:spPr>
    </xdr:pic>
    <xdr:clientData/>
  </xdr:twoCellAnchor>
  <xdr:twoCellAnchor editAs="oneCell">
    <xdr:from>
      <xdr:col>11</xdr:col>
      <xdr:colOff>556319</xdr:colOff>
      <xdr:row>50</xdr:row>
      <xdr:rowOff>118374</xdr:rowOff>
    </xdr:from>
    <xdr:to>
      <xdr:col>13</xdr:col>
      <xdr:colOff>272776</xdr:colOff>
      <xdr:row>53</xdr:row>
      <xdr:rowOff>49696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98362" y="9643374"/>
          <a:ext cx="942284" cy="502822"/>
        </a:xfrm>
        <a:prstGeom prst="rect">
          <a:avLst/>
        </a:prstGeom>
      </xdr:spPr>
    </xdr:pic>
    <xdr:clientData/>
  </xdr:twoCellAnchor>
  <xdr:twoCellAnchor editAs="oneCell">
    <xdr:from>
      <xdr:col>19</xdr:col>
      <xdr:colOff>581027</xdr:colOff>
      <xdr:row>46</xdr:row>
      <xdr:rowOff>79131</xdr:rowOff>
    </xdr:from>
    <xdr:to>
      <xdr:col>21</xdr:col>
      <xdr:colOff>419969</xdr:colOff>
      <xdr:row>49</xdr:row>
      <xdr:rowOff>80596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35585" y="8842131"/>
          <a:ext cx="1055211" cy="572965"/>
        </a:xfrm>
        <a:prstGeom prst="rect">
          <a:avLst/>
        </a:prstGeom>
      </xdr:spPr>
    </xdr:pic>
    <xdr:clientData/>
  </xdr:twoCellAnchor>
  <xdr:twoCellAnchor editAs="oneCell">
    <xdr:from>
      <xdr:col>25</xdr:col>
      <xdr:colOff>405864</xdr:colOff>
      <xdr:row>33</xdr:row>
      <xdr:rowOff>169454</xdr:rowOff>
    </xdr:from>
    <xdr:to>
      <xdr:col>25</xdr:col>
      <xdr:colOff>557213</xdr:colOff>
      <xdr:row>34</xdr:row>
      <xdr:rowOff>61106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45864" y="6455954"/>
          <a:ext cx="151349" cy="82152"/>
        </a:xfrm>
        <a:prstGeom prst="rect">
          <a:avLst/>
        </a:prstGeom>
      </xdr:spPr>
    </xdr:pic>
    <xdr:clientData/>
  </xdr:twoCellAnchor>
  <xdr:twoCellAnchor editAs="oneCell">
    <xdr:from>
      <xdr:col>25</xdr:col>
      <xdr:colOff>440874</xdr:colOff>
      <xdr:row>32</xdr:row>
      <xdr:rowOff>4083</xdr:rowOff>
    </xdr:from>
    <xdr:to>
      <xdr:col>26</xdr:col>
      <xdr:colOff>136545</xdr:colOff>
      <xdr:row>32</xdr:row>
      <xdr:rowOff>168729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80874" y="6100083"/>
          <a:ext cx="305271" cy="164646"/>
        </a:xfrm>
        <a:prstGeom prst="rect">
          <a:avLst/>
        </a:prstGeom>
      </xdr:spPr>
    </xdr:pic>
    <xdr:clientData/>
  </xdr:twoCellAnchor>
  <xdr:twoCellAnchor editAs="oneCell">
    <xdr:from>
      <xdr:col>25</xdr:col>
      <xdr:colOff>313089</xdr:colOff>
      <xdr:row>22</xdr:row>
      <xdr:rowOff>178285</xdr:rowOff>
    </xdr:from>
    <xdr:to>
      <xdr:col>25</xdr:col>
      <xdr:colOff>544416</xdr:colOff>
      <xdr:row>23</xdr:row>
      <xdr:rowOff>113008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69233" y="4369285"/>
          <a:ext cx="231327" cy="125223"/>
        </a:xfrm>
        <a:prstGeom prst="rect">
          <a:avLst/>
        </a:prstGeom>
      </xdr:spPr>
    </xdr:pic>
    <xdr:clientData/>
  </xdr:twoCellAnchor>
  <xdr:twoCellAnchor editAs="oneCell">
    <xdr:from>
      <xdr:col>25</xdr:col>
      <xdr:colOff>549821</xdr:colOff>
      <xdr:row>26</xdr:row>
      <xdr:rowOff>187403</xdr:rowOff>
    </xdr:from>
    <xdr:to>
      <xdr:col>26</xdr:col>
      <xdr:colOff>238022</xdr:colOff>
      <xdr:row>27</xdr:row>
      <xdr:rowOff>157975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66589" y="5140403"/>
          <a:ext cx="296872" cy="161072"/>
        </a:xfrm>
        <a:prstGeom prst="rect">
          <a:avLst/>
        </a:prstGeom>
      </xdr:spPr>
    </xdr:pic>
    <xdr:clientData/>
  </xdr:twoCellAnchor>
  <xdr:twoCellAnchor editAs="oneCell">
    <xdr:from>
      <xdr:col>23</xdr:col>
      <xdr:colOff>492893</xdr:colOff>
      <xdr:row>18</xdr:row>
      <xdr:rowOff>54961</xdr:rowOff>
    </xdr:from>
    <xdr:to>
      <xdr:col>24</xdr:col>
      <xdr:colOff>472965</xdr:colOff>
      <xdr:row>19</xdr:row>
      <xdr:rowOff>184066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43910" y="3483961"/>
          <a:ext cx="590986" cy="319605"/>
        </a:xfrm>
        <a:prstGeom prst="rect">
          <a:avLst/>
        </a:prstGeom>
      </xdr:spPr>
    </xdr:pic>
    <xdr:clientData/>
  </xdr:twoCellAnchor>
  <xdr:twoCellAnchor editAs="oneCell">
    <xdr:from>
      <xdr:col>23</xdr:col>
      <xdr:colOff>415589</xdr:colOff>
      <xdr:row>28</xdr:row>
      <xdr:rowOff>121732</xdr:rowOff>
    </xdr:from>
    <xdr:to>
      <xdr:col>24</xdr:col>
      <xdr:colOff>165581</xdr:colOff>
      <xdr:row>29</xdr:row>
      <xdr:rowOff>125649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99100" y="5455732"/>
          <a:ext cx="357970" cy="194417"/>
        </a:xfrm>
        <a:prstGeom prst="rect">
          <a:avLst/>
        </a:prstGeom>
      </xdr:spPr>
    </xdr:pic>
    <xdr:clientData/>
  </xdr:twoCellAnchor>
  <xdr:twoCellAnchor editAs="oneCell">
    <xdr:from>
      <xdr:col>16</xdr:col>
      <xdr:colOff>165102</xdr:colOff>
      <xdr:row>44</xdr:row>
      <xdr:rowOff>142876</xdr:rowOff>
    </xdr:from>
    <xdr:to>
      <xdr:col>17</xdr:col>
      <xdr:colOff>592678</xdr:colOff>
      <xdr:row>47</xdr:row>
      <xdr:rowOff>133350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18702" y="8524876"/>
          <a:ext cx="1037176" cy="561974"/>
        </a:xfrm>
        <a:prstGeom prst="rect">
          <a:avLst/>
        </a:prstGeom>
      </xdr:spPr>
    </xdr:pic>
    <xdr:clientData/>
  </xdr:twoCellAnchor>
  <xdr:twoCellAnchor editAs="oneCell">
    <xdr:from>
      <xdr:col>0</xdr:col>
      <xdr:colOff>583780</xdr:colOff>
      <xdr:row>29</xdr:row>
      <xdr:rowOff>190039</xdr:rowOff>
    </xdr:from>
    <xdr:to>
      <xdr:col>1</xdr:col>
      <xdr:colOff>593316</xdr:colOff>
      <xdr:row>31</xdr:row>
      <xdr:rowOff>144037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3780" y="5714539"/>
          <a:ext cx="618207" cy="334998"/>
        </a:xfrm>
        <a:prstGeom prst="rect">
          <a:avLst/>
        </a:prstGeom>
      </xdr:spPr>
    </xdr:pic>
    <xdr:clientData/>
  </xdr:twoCellAnchor>
  <xdr:twoCellAnchor editAs="oneCell">
    <xdr:from>
      <xdr:col>14</xdr:col>
      <xdr:colOff>560498</xdr:colOff>
      <xdr:row>9</xdr:row>
      <xdr:rowOff>181301</xdr:rowOff>
    </xdr:from>
    <xdr:to>
      <xdr:col>15</xdr:col>
      <xdr:colOff>397562</xdr:colOff>
      <xdr:row>11</xdr:row>
      <xdr:rowOff>41672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61561" y="1895801"/>
          <a:ext cx="444282" cy="241371"/>
        </a:xfrm>
        <a:prstGeom prst="rect">
          <a:avLst/>
        </a:prstGeom>
      </xdr:spPr>
    </xdr:pic>
    <xdr:clientData/>
  </xdr:twoCellAnchor>
  <xdr:twoCellAnchor editAs="oneCell">
    <xdr:from>
      <xdr:col>8</xdr:col>
      <xdr:colOff>181416</xdr:colOff>
      <xdr:row>10</xdr:row>
      <xdr:rowOff>76311</xdr:rowOff>
    </xdr:from>
    <xdr:to>
      <xdr:col>9</xdr:col>
      <xdr:colOff>133907</xdr:colOff>
      <xdr:row>12</xdr:row>
      <xdr:rowOff>0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68726" y="1981311"/>
          <a:ext cx="563405" cy="304689"/>
        </a:xfrm>
        <a:prstGeom prst="rect">
          <a:avLst/>
        </a:prstGeom>
      </xdr:spPr>
    </xdr:pic>
    <xdr:clientData/>
  </xdr:twoCellAnchor>
  <xdr:twoCellAnchor editAs="oneCell">
    <xdr:from>
      <xdr:col>4</xdr:col>
      <xdr:colOff>186351</xdr:colOff>
      <xdr:row>19</xdr:row>
      <xdr:rowOff>98426</xdr:rowOff>
    </xdr:from>
    <xdr:to>
      <xdr:col>6</xdr:col>
      <xdr:colOff>344193</xdr:colOff>
      <xdr:row>23</xdr:row>
      <xdr:rowOff>82550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8889" y="3717926"/>
          <a:ext cx="1374112" cy="746124"/>
        </a:xfrm>
        <a:prstGeom prst="rect">
          <a:avLst/>
        </a:prstGeom>
      </xdr:spPr>
    </xdr:pic>
    <xdr:clientData/>
  </xdr:twoCellAnchor>
  <xdr:twoCellAnchor editAs="oneCell">
    <xdr:from>
      <xdr:col>6</xdr:col>
      <xdr:colOff>225980</xdr:colOff>
      <xdr:row>31</xdr:row>
      <xdr:rowOff>161788</xdr:rowOff>
    </xdr:from>
    <xdr:to>
      <xdr:col>7</xdr:col>
      <xdr:colOff>296068</xdr:colOff>
      <xdr:row>33</xdr:row>
      <xdr:rowOff>149087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3458" y="6067288"/>
          <a:ext cx="683001" cy="368299"/>
        </a:xfrm>
        <a:prstGeom prst="rect">
          <a:avLst/>
        </a:prstGeom>
      </xdr:spPr>
    </xdr:pic>
    <xdr:clientData/>
  </xdr:twoCellAnchor>
  <xdr:twoCellAnchor editAs="oneCell">
    <xdr:from>
      <xdr:col>20</xdr:col>
      <xdr:colOff>327027</xdr:colOff>
      <xdr:row>37</xdr:row>
      <xdr:rowOff>76201</xdr:rowOff>
    </xdr:from>
    <xdr:to>
      <xdr:col>22</xdr:col>
      <xdr:colOff>79144</xdr:colOff>
      <xdr:row>40</xdr:row>
      <xdr:rowOff>28575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19027" y="7124701"/>
          <a:ext cx="971317" cy="523874"/>
        </a:xfrm>
        <a:prstGeom prst="rect">
          <a:avLst/>
        </a:prstGeom>
      </xdr:spPr>
    </xdr:pic>
    <xdr:clientData/>
  </xdr:twoCellAnchor>
  <xdr:twoCellAnchor editAs="oneCell">
    <xdr:from>
      <xdr:col>20</xdr:col>
      <xdr:colOff>349252</xdr:colOff>
      <xdr:row>27</xdr:row>
      <xdr:rowOff>15876</xdr:rowOff>
    </xdr:from>
    <xdr:to>
      <xdr:col>21</xdr:col>
      <xdr:colOff>438150</xdr:colOff>
      <xdr:row>29</xdr:row>
      <xdr:rowOff>11607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41252" y="5159376"/>
          <a:ext cx="698498" cy="376731"/>
        </a:xfrm>
        <a:prstGeom prst="rect">
          <a:avLst/>
        </a:prstGeom>
      </xdr:spPr>
    </xdr:pic>
    <xdr:clientData/>
  </xdr:twoCellAnchor>
  <xdr:twoCellAnchor editAs="oneCell">
    <xdr:from>
      <xdr:col>19</xdr:col>
      <xdr:colOff>145718</xdr:colOff>
      <xdr:row>17</xdr:row>
      <xdr:rowOff>60263</xdr:rowOff>
    </xdr:from>
    <xdr:to>
      <xdr:col>20</xdr:col>
      <xdr:colOff>220579</xdr:colOff>
      <xdr:row>19</xdr:row>
      <xdr:rowOff>50132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66218" y="3298763"/>
          <a:ext cx="686466" cy="370869"/>
        </a:xfrm>
        <a:prstGeom prst="rect">
          <a:avLst/>
        </a:prstGeom>
      </xdr:spPr>
    </xdr:pic>
    <xdr:clientData/>
  </xdr:twoCellAnchor>
  <xdr:twoCellAnchor editAs="oneCell">
    <xdr:from>
      <xdr:col>13</xdr:col>
      <xdr:colOff>423864</xdr:colOff>
      <xdr:row>37</xdr:row>
      <xdr:rowOff>42863</xdr:rowOff>
    </xdr:from>
    <xdr:to>
      <xdr:col>15</xdr:col>
      <xdr:colOff>581706</xdr:colOff>
      <xdr:row>41</xdr:row>
      <xdr:rowOff>26987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2489" y="7091363"/>
          <a:ext cx="1396092" cy="746124"/>
        </a:xfrm>
        <a:prstGeom prst="rect">
          <a:avLst/>
        </a:prstGeom>
      </xdr:spPr>
    </xdr:pic>
    <xdr:clientData/>
  </xdr:twoCellAnchor>
  <xdr:twoCellAnchor editAs="oneCell">
    <xdr:from>
      <xdr:col>16</xdr:col>
      <xdr:colOff>466272</xdr:colOff>
      <xdr:row>34</xdr:row>
      <xdr:rowOff>146052</xdr:rowOff>
    </xdr:from>
    <xdr:to>
      <xdr:col>17</xdr:col>
      <xdr:colOff>484032</xdr:colOff>
      <xdr:row>36</xdr:row>
      <xdr:rowOff>103415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19872" y="6623052"/>
          <a:ext cx="627360" cy="338363"/>
        </a:xfrm>
        <a:prstGeom prst="rect">
          <a:avLst/>
        </a:prstGeom>
      </xdr:spPr>
    </xdr:pic>
    <xdr:clientData/>
  </xdr:twoCellAnchor>
  <xdr:twoCellAnchor editAs="oneCell">
    <xdr:from>
      <xdr:col>12</xdr:col>
      <xdr:colOff>478866</xdr:colOff>
      <xdr:row>10</xdr:row>
      <xdr:rowOff>116542</xdr:rowOff>
    </xdr:from>
    <xdr:to>
      <xdr:col>15</xdr:col>
      <xdr:colOff>31590</xdr:colOff>
      <xdr:row>14</xdr:row>
      <xdr:rowOff>100666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40278" y="2021542"/>
          <a:ext cx="1368077" cy="746124"/>
        </a:xfrm>
        <a:prstGeom prst="rect">
          <a:avLst/>
        </a:prstGeom>
      </xdr:spPr>
    </xdr:pic>
    <xdr:clientData/>
  </xdr:twoCellAnchor>
  <xdr:twoCellAnchor editAs="oneCell">
    <xdr:from>
      <xdr:col>13</xdr:col>
      <xdr:colOff>197727</xdr:colOff>
      <xdr:row>76</xdr:row>
      <xdr:rowOff>82772</xdr:rowOff>
    </xdr:from>
    <xdr:to>
      <xdr:col>14</xdr:col>
      <xdr:colOff>170793</xdr:colOff>
      <xdr:row>78</xdr:row>
      <xdr:rowOff>17588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39606" y="14560772"/>
          <a:ext cx="583980" cy="315816"/>
        </a:xfrm>
        <a:prstGeom prst="rect">
          <a:avLst/>
        </a:prstGeom>
      </xdr:spPr>
    </xdr:pic>
    <xdr:clientData/>
  </xdr:twoCellAnchor>
  <xdr:twoCellAnchor editAs="oneCell">
    <xdr:from>
      <xdr:col>17</xdr:col>
      <xdr:colOff>81892</xdr:colOff>
      <xdr:row>69</xdr:row>
      <xdr:rowOff>29680</xdr:rowOff>
    </xdr:from>
    <xdr:to>
      <xdr:col>17</xdr:col>
      <xdr:colOff>298937</xdr:colOff>
      <xdr:row>69</xdr:row>
      <xdr:rowOff>117156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5092" y="13174180"/>
          <a:ext cx="217045" cy="87476"/>
        </a:xfrm>
        <a:prstGeom prst="rect">
          <a:avLst/>
        </a:prstGeom>
      </xdr:spPr>
    </xdr:pic>
    <xdr:clientData/>
  </xdr:twoCellAnchor>
  <xdr:twoCellAnchor editAs="oneCell">
    <xdr:from>
      <xdr:col>13</xdr:col>
      <xdr:colOff>239658</xdr:colOff>
      <xdr:row>75</xdr:row>
      <xdr:rowOff>57369</xdr:rowOff>
    </xdr:from>
    <xdr:to>
      <xdr:col>14</xdr:col>
      <xdr:colOff>138881</xdr:colOff>
      <xdr:row>76</xdr:row>
      <xdr:rowOff>72258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81537" y="14344869"/>
          <a:ext cx="510137" cy="205389"/>
        </a:xfrm>
        <a:prstGeom prst="rect">
          <a:avLst/>
        </a:prstGeom>
      </xdr:spPr>
    </xdr:pic>
    <xdr:clientData/>
  </xdr:twoCellAnchor>
  <xdr:twoCellAnchor editAs="oneCell">
    <xdr:from>
      <xdr:col>14</xdr:col>
      <xdr:colOff>173436</xdr:colOff>
      <xdr:row>63</xdr:row>
      <xdr:rowOff>107951</xdr:rowOff>
    </xdr:from>
    <xdr:to>
      <xdr:col>15</xdr:col>
      <xdr:colOff>63819</xdr:colOff>
      <xdr:row>64</xdr:row>
      <xdr:rowOff>119062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74499" y="12109451"/>
          <a:ext cx="497601" cy="201611"/>
        </a:xfrm>
        <a:prstGeom prst="rect">
          <a:avLst/>
        </a:prstGeom>
      </xdr:spPr>
    </xdr:pic>
    <xdr:clientData/>
  </xdr:twoCellAnchor>
  <xdr:twoCellAnchor editAs="oneCell">
    <xdr:from>
      <xdr:col>16</xdr:col>
      <xdr:colOff>272258</xdr:colOff>
      <xdr:row>56</xdr:row>
      <xdr:rowOff>101602</xdr:rowOff>
    </xdr:from>
    <xdr:to>
      <xdr:col>17</xdr:col>
      <xdr:colOff>184547</xdr:colOff>
      <xdr:row>57</xdr:row>
      <xdr:rowOff>122307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7758" y="10769602"/>
          <a:ext cx="519508" cy="211205"/>
        </a:xfrm>
        <a:prstGeom prst="rect">
          <a:avLst/>
        </a:prstGeom>
      </xdr:spPr>
    </xdr:pic>
    <xdr:clientData/>
  </xdr:twoCellAnchor>
  <xdr:twoCellAnchor editAs="oneCell">
    <xdr:from>
      <xdr:col>20</xdr:col>
      <xdr:colOff>572944</xdr:colOff>
      <xdr:row>60</xdr:row>
      <xdr:rowOff>124114</xdr:rowOff>
    </xdr:from>
    <xdr:to>
      <xdr:col>21</xdr:col>
      <xdr:colOff>266926</xdr:colOff>
      <xdr:row>61</xdr:row>
      <xdr:rowOff>56283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82262" y="11554114"/>
          <a:ext cx="304448" cy="122669"/>
        </a:xfrm>
        <a:prstGeom prst="rect">
          <a:avLst/>
        </a:prstGeom>
      </xdr:spPr>
    </xdr:pic>
    <xdr:clientData/>
  </xdr:twoCellAnchor>
  <xdr:twoCellAnchor editAs="oneCell">
    <xdr:from>
      <xdr:col>12</xdr:col>
      <xdr:colOff>60884</xdr:colOff>
      <xdr:row>49</xdr:row>
      <xdr:rowOff>55080</xdr:rowOff>
    </xdr:from>
    <xdr:to>
      <xdr:col>13</xdr:col>
      <xdr:colOff>176682</xdr:colOff>
      <xdr:row>50</xdr:row>
      <xdr:rowOff>157370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520" y="9389580"/>
          <a:ext cx="721935" cy="292790"/>
        </a:xfrm>
        <a:prstGeom prst="rect">
          <a:avLst/>
        </a:prstGeom>
      </xdr:spPr>
    </xdr:pic>
    <xdr:clientData/>
  </xdr:twoCellAnchor>
  <xdr:twoCellAnchor editAs="oneCell">
    <xdr:from>
      <xdr:col>23</xdr:col>
      <xdr:colOff>155972</xdr:colOff>
      <xdr:row>52</xdr:row>
      <xdr:rowOff>179785</xdr:rowOff>
    </xdr:from>
    <xdr:to>
      <xdr:col>23</xdr:col>
      <xdr:colOff>380803</xdr:colOff>
      <xdr:row>53</xdr:row>
      <xdr:rowOff>81360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22003" y="10085785"/>
          <a:ext cx="224831" cy="92075"/>
        </a:xfrm>
        <a:prstGeom prst="rect">
          <a:avLst/>
        </a:prstGeom>
      </xdr:spPr>
    </xdr:pic>
    <xdr:clientData/>
  </xdr:twoCellAnchor>
  <xdr:twoCellAnchor editAs="oneCell">
    <xdr:from>
      <xdr:col>16</xdr:col>
      <xdr:colOff>263526</xdr:colOff>
      <xdr:row>43</xdr:row>
      <xdr:rowOff>73026</xdr:rowOff>
    </xdr:from>
    <xdr:to>
      <xdr:col>17</xdr:col>
      <xdr:colOff>487961</xdr:colOff>
      <xdr:row>45</xdr:row>
      <xdr:rowOff>28575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17126" y="8264526"/>
          <a:ext cx="834035" cy="336549"/>
        </a:xfrm>
        <a:prstGeom prst="rect">
          <a:avLst/>
        </a:prstGeom>
      </xdr:spPr>
    </xdr:pic>
    <xdr:clientData/>
  </xdr:twoCellAnchor>
  <xdr:twoCellAnchor editAs="oneCell">
    <xdr:from>
      <xdr:col>20</xdr:col>
      <xdr:colOff>23448</xdr:colOff>
      <xdr:row>44</xdr:row>
      <xdr:rowOff>46649</xdr:rowOff>
    </xdr:from>
    <xdr:to>
      <xdr:col>21</xdr:col>
      <xdr:colOff>461597</xdr:colOff>
      <xdr:row>46</xdr:row>
      <xdr:rowOff>88903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86140" y="8428649"/>
          <a:ext cx="1046284" cy="423254"/>
        </a:xfrm>
        <a:prstGeom prst="rect">
          <a:avLst/>
        </a:prstGeom>
      </xdr:spPr>
    </xdr:pic>
    <xdr:clientData/>
  </xdr:twoCellAnchor>
  <xdr:twoCellAnchor editAs="oneCell">
    <xdr:from>
      <xdr:col>25</xdr:col>
      <xdr:colOff>403354</xdr:colOff>
      <xdr:row>34</xdr:row>
      <xdr:rowOff>59071</xdr:rowOff>
    </xdr:from>
    <xdr:to>
      <xdr:col>25</xdr:col>
      <xdr:colOff>559594</xdr:colOff>
      <xdr:row>34</xdr:row>
      <xdr:rowOff>122117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43354" y="6536071"/>
          <a:ext cx="156240" cy="63046"/>
        </a:xfrm>
        <a:prstGeom prst="rect">
          <a:avLst/>
        </a:prstGeom>
      </xdr:spPr>
    </xdr:pic>
    <xdr:clientData/>
  </xdr:twoCellAnchor>
  <xdr:twoCellAnchor editAs="oneCell">
    <xdr:from>
      <xdr:col>25</xdr:col>
      <xdr:colOff>463921</xdr:colOff>
      <xdr:row>31</xdr:row>
      <xdr:rowOff>112238</xdr:rowOff>
    </xdr:from>
    <xdr:to>
      <xdr:col>26</xdr:col>
      <xdr:colOff>102222</xdr:colOff>
      <xdr:row>32</xdr:row>
      <xdr:rowOff>21771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03921" y="6017738"/>
          <a:ext cx="247901" cy="100033"/>
        </a:xfrm>
        <a:prstGeom prst="rect">
          <a:avLst/>
        </a:prstGeom>
      </xdr:spPr>
    </xdr:pic>
    <xdr:clientData/>
  </xdr:twoCellAnchor>
  <xdr:twoCellAnchor editAs="oneCell">
    <xdr:from>
      <xdr:col>14</xdr:col>
      <xdr:colOff>606426</xdr:colOff>
      <xdr:row>11</xdr:row>
      <xdr:rowOff>36910</xdr:rowOff>
    </xdr:from>
    <xdr:to>
      <xdr:col>15</xdr:col>
      <xdr:colOff>351235</xdr:colOff>
      <xdr:row>11</xdr:row>
      <xdr:rowOff>179539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07489" y="2132410"/>
          <a:ext cx="352027" cy="142629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108884</xdr:colOff>
      <xdr:row>18</xdr:row>
      <xdr:rowOff>2428</xdr:rowOff>
    </xdr:from>
    <xdr:to>
      <xdr:col>14</xdr:col>
      <xdr:colOff>544994</xdr:colOff>
      <xdr:row>20</xdr:row>
      <xdr:rowOff>44823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75413" y="3431428"/>
          <a:ext cx="1041228" cy="423395"/>
        </a:xfrm>
        <a:prstGeom prst="rect">
          <a:avLst/>
        </a:prstGeom>
      </xdr:spPr>
    </xdr:pic>
    <xdr:clientData/>
  </xdr:twoCellAnchor>
  <xdr:twoCellAnchor editAs="oneCell">
    <xdr:from>
      <xdr:col>8</xdr:col>
      <xdr:colOff>209442</xdr:colOff>
      <xdr:row>8</xdr:row>
      <xdr:rowOff>25510</xdr:rowOff>
    </xdr:from>
    <xdr:to>
      <xdr:col>9</xdr:col>
      <xdr:colOff>106216</xdr:colOff>
      <xdr:row>9</xdr:row>
      <xdr:rowOff>39413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96752" y="1549510"/>
          <a:ext cx="507688" cy="204403"/>
        </a:xfrm>
        <a:prstGeom prst="rect">
          <a:avLst/>
        </a:prstGeom>
      </xdr:spPr>
    </xdr:pic>
    <xdr:clientData/>
  </xdr:twoCellAnchor>
  <xdr:twoCellAnchor editAs="oneCell">
    <xdr:from>
      <xdr:col>4</xdr:col>
      <xdr:colOff>294298</xdr:colOff>
      <xdr:row>17</xdr:row>
      <xdr:rowOff>19539</xdr:rowOff>
    </xdr:from>
    <xdr:to>
      <xdr:col>6</xdr:col>
      <xdr:colOff>246672</xdr:colOff>
      <xdr:row>19</xdr:row>
      <xdr:rowOff>111291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6836" y="3258039"/>
          <a:ext cx="1168644" cy="472752"/>
        </a:xfrm>
        <a:prstGeom prst="rect">
          <a:avLst/>
        </a:prstGeom>
      </xdr:spPr>
    </xdr:pic>
    <xdr:clientData/>
  </xdr:twoCellAnchor>
  <xdr:twoCellAnchor editAs="oneCell">
    <xdr:from>
      <xdr:col>1</xdr:col>
      <xdr:colOff>36970</xdr:colOff>
      <xdr:row>33</xdr:row>
      <xdr:rowOff>42949</xdr:rowOff>
    </xdr:from>
    <xdr:to>
      <xdr:col>1</xdr:col>
      <xdr:colOff>520390</xdr:colOff>
      <xdr:row>34</xdr:row>
      <xdr:rowOff>47912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5641" y="6329449"/>
          <a:ext cx="483420" cy="195463"/>
        </a:xfrm>
        <a:prstGeom prst="rect">
          <a:avLst/>
        </a:prstGeom>
      </xdr:spPr>
    </xdr:pic>
    <xdr:clientData/>
  </xdr:twoCellAnchor>
  <xdr:twoCellAnchor editAs="oneCell">
    <xdr:from>
      <xdr:col>6</xdr:col>
      <xdr:colOff>354497</xdr:colOff>
      <xdr:row>33</xdr:row>
      <xdr:rowOff>146050</xdr:rowOff>
    </xdr:from>
    <xdr:to>
      <xdr:col>7</xdr:col>
      <xdr:colOff>265044</xdr:colOff>
      <xdr:row>34</xdr:row>
      <xdr:rowOff>165588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31975" y="6432550"/>
          <a:ext cx="523460" cy="210038"/>
        </a:xfrm>
        <a:prstGeom prst="rect">
          <a:avLst/>
        </a:prstGeom>
      </xdr:spPr>
    </xdr:pic>
    <xdr:clientData/>
  </xdr:twoCellAnchor>
  <xdr:twoCellAnchor editAs="oneCell">
    <xdr:from>
      <xdr:col>23</xdr:col>
      <xdr:colOff>592959</xdr:colOff>
      <xdr:row>21</xdr:row>
      <xdr:rowOff>2848</xdr:rowOff>
    </xdr:from>
    <xdr:to>
      <xdr:col>24</xdr:col>
      <xdr:colOff>380999</xdr:colOff>
      <xdr:row>21</xdr:row>
      <xdr:rowOff>163473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43976" y="4003348"/>
          <a:ext cx="398954" cy="160625"/>
        </a:xfrm>
        <a:prstGeom prst="rect">
          <a:avLst/>
        </a:prstGeom>
      </xdr:spPr>
    </xdr:pic>
    <xdr:clientData/>
  </xdr:twoCellAnchor>
  <xdr:twoCellAnchor editAs="oneCell">
    <xdr:from>
      <xdr:col>25</xdr:col>
      <xdr:colOff>338651</xdr:colOff>
      <xdr:row>23</xdr:row>
      <xdr:rowOff>113439</xdr:rowOff>
    </xdr:from>
    <xdr:to>
      <xdr:col>25</xdr:col>
      <xdr:colOff>516611</xdr:colOff>
      <xdr:row>23</xdr:row>
      <xdr:rowOff>185170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94795" y="4494939"/>
          <a:ext cx="177960" cy="71731"/>
        </a:xfrm>
        <a:prstGeom prst="rect">
          <a:avLst/>
        </a:prstGeom>
      </xdr:spPr>
    </xdr:pic>
    <xdr:clientData/>
  </xdr:twoCellAnchor>
  <xdr:twoCellAnchor editAs="oneCell">
    <xdr:from>
      <xdr:col>25</xdr:col>
      <xdr:colOff>560729</xdr:colOff>
      <xdr:row>26</xdr:row>
      <xdr:rowOff>97080</xdr:rowOff>
    </xdr:from>
    <xdr:to>
      <xdr:col>26</xdr:col>
      <xdr:colOff>229188</xdr:colOff>
      <xdr:row>27</xdr:row>
      <xdr:rowOff>18585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77497" y="5050080"/>
          <a:ext cx="277130" cy="112005"/>
        </a:xfrm>
        <a:prstGeom prst="rect">
          <a:avLst/>
        </a:prstGeom>
      </xdr:spPr>
    </xdr:pic>
    <xdr:clientData/>
  </xdr:twoCellAnchor>
  <xdr:twoCellAnchor editAs="oneCell">
    <xdr:from>
      <xdr:col>23</xdr:col>
      <xdr:colOff>433085</xdr:colOff>
      <xdr:row>28</xdr:row>
      <xdr:rowOff>3785</xdr:rowOff>
    </xdr:from>
    <xdr:to>
      <xdr:col>24</xdr:col>
      <xdr:colOff>154023</xdr:colOff>
      <xdr:row>28</xdr:row>
      <xdr:rowOff>136877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16596" y="5337785"/>
          <a:ext cx="328916" cy="133092"/>
        </a:xfrm>
        <a:prstGeom prst="rect">
          <a:avLst/>
        </a:prstGeom>
      </xdr:spPr>
    </xdr:pic>
    <xdr:clientData/>
  </xdr:twoCellAnchor>
  <xdr:twoCellAnchor editAs="oneCell">
    <xdr:from>
      <xdr:col>20</xdr:col>
      <xdr:colOff>466726</xdr:colOff>
      <xdr:row>29</xdr:row>
      <xdr:rowOff>15876</xdr:rowOff>
    </xdr:from>
    <xdr:to>
      <xdr:col>21</xdr:col>
      <xdr:colOff>381000</xdr:colOff>
      <xdr:row>30</xdr:row>
      <xdr:rowOff>36769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58726" y="5540376"/>
          <a:ext cx="523874" cy="211393"/>
        </a:xfrm>
        <a:prstGeom prst="rect">
          <a:avLst/>
        </a:prstGeom>
      </xdr:spPr>
    </xdr:pic>
    <xdr:clientData/>
  </xdr:twoCellAnchor>
  <xdr:twoCellAnchor editAs="oneCell">
    <xdr:from>
      <xdr:col>19</xdr:col>
      <xdr:colOff>201529</xdr:colOff>
      <xdr:row>19</xdr:row>
      <xdr:rowOff>46122</xdr:rowOff>
    </xdr:from>
    <xdr:to>
      <xdr:col>20</xdr:col>
      <xdr:colOff>173335</xdr:colOff>
      <xdr:row>20</xdr:row>
      <xdr:rowOff>90236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22029" y="3665622"/>
          <a:ext cx="583411" cy="234614"/>
        </a:xfrm>
        <a:prstGeom prst="rect">
          <a:avLst/>
        </a:prstGeom>
      </xdr:spPr>
    </xdr:pic>
    <xdr:clientData/>
  </xdr:twoCellAnchor>
  <xdr:twoCellAnchor editAs="oneCell">
    <xdr:from>
      <xdr:col>16</xdr:col>
      <xdr:colOff>517072</xdr:colOff>
      <xdr:row>33</xdr:row>
      <xdr:rowOff>117929</xdr:rowOff>
    </xdr:from>
    <xdr:to>
      <xdr:col>17</xdr:col>
      <xdr:colOff>448558</xdr:colOff>
      <xdr:row>34</xdr:row>
      <xdr:rowOff>146957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70672" y="6404429"/>
          <a:ext cx="541086" cy="219528"/>
        </a:xfrm>
        <a:prstGeom prst="rect">
          <a:avLst/>
        </a:prstGeom>
      </xdr:spPr>
    </xdr:pic>
    <xdr:clientData/>
  </xdr:twoCellAnchor>
  <xdr:twoCellAnchor editAs="oneCell">
    <xdr:from>
      <xdr:col>20</xdr:col>
      <xdr:colOff>384176</xdr:colOff>
      <xdr:row>35</xdr:row>
      <xdr:rowOff>136526</xdr:rowOff>
    </xdr:from>
    <xdr:to>
      <xdr:col>22</xdr:col>
      <xdr:colOff>30485</xdr:colOff>
      <xdr:row>37</xdr:row>
      <xdr:rowOff>104775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76176" y="6804026"/>
          <a:ext cx="865509" cy="349249"/>
        </a:xfrm>
        <a:prstGeom prst="rect">
          <a:avLst/>
        </a:prstGeom>
      </xdr:spPr>
    </xdr:pic>
    <xdr:clientData/>
  </xdr:twoCellAnchor>
  <xdr:twoCellAnchor editAs="oneCell">
    <xdr:from>
      <xdr:col>14</xdr:col>
      <xdr:colOff>41276</xdr:colOff>
      <xdr:row>34</xdr:row>
      <xdr:rowOff>128588</xdr:rowOff>
    </xdr:from>
    <xdr:to>
      <xdr:col>15</xdr:col>
      <xdr:colOff>477650</xdr:colOff>
      <xdr:row>36</xdr:row>
      <xdr:rowOff>166687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6776" y="6605588"/>
          <a:ext cx="1039624" cy="419099"/>
        </a:xfrm>
        <a:prstGeom prst="rect">
          <a:avLst/>
        </a:prstGeom>
      </xdr:spPr>
    </xdr:pic>
    <xdr:clientData/>
  </xdr:twoCellAnchor>
  <xdr:oneCellAnchor>
    <xdr:from>
      <xdr:col>25</xdr:col>
      <xdr:colOff>384022</xdr:colOff>
      <xdr:row>34</xdr:row>
      <xdr:rowOff>95304</xdr:rowOff>
    </xdr:from>
    <xdr:ext cx="207438" cy="116627"/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24022" y="6572304"/>
          <a:ext cx="207438" cy="116627"/>
        </a:xfrm>
        <a:prstGeom prst="rect">
          <a:avLst/>
        </a:prstGeom>
      </xdr:spPr>
    </xdr:pic>
    <xdr:clientData/>
  </xdr:oneCellAnchor>
  <xdr:oneCellAnchor>
    <xdr:from>
      <xdr:col>16</xdr:col>
      <xdr:colOff>180579</xdr:colOff>
      <xdr:row>57</xdr:row>
      <xdr:rowOff>59531</xdr:rowOff>
    </xdr:from>
    <xdr:ext cx="688253" cy="386953"/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96079" y="10918031"/>
          <a:ext cx="688253" cy="386953"/>
        </a:xfrm>
        <a:prstGeom prst="rect">
          <a:avLst/>
        </a:prstGeom>
      </xdr:spPr>
    </xdr:pic>
    <xdr:clientData/>
  </xdr:oneCellAnchor>
  <xdr:oneCellAnchor>
    <xdr:from>
      <xdr:col>17</xdr:col>
      <xdr:colOff>50323</xdr:colOff>
      <xdr:row>69</xdr:row>
      <xdr:rowOff>189163</xdr:rowOff>
    </xdr:from>
    <xdr:ext cx="257807" cy="144946"/>
    <xdr:pic>
      <xdr:nvPicPr>
        <xdr:cNvPr id="59" name="Imagem 58"/>
        <xdr:cNvPicPr>
          <a:picLocks noChangeAspect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3523" y="13333663"/>
          <a:ext cx="257807" cy="144946"/>
        </a:xfrm>
        <a:prstGeom prst="rect">
          <a:avLst/>
        </a:prstGeom>
      </xdr:spPr>
    </xdr:pic>
    <xdr:clientData/>
  </xdr:oneCellAnchor>
  <xdr:oneCellAnchor>
    <xdr:from>
      <xdr:col>13</xdr:col>
      <xdr:colOff>168496</xdr:colOff>
      <xdr:row>77</xdr:row>
      <xdr:rowOff>147693</xdr:rowOff>
    </xdr:from>
    <xdr:ext cx="601911" cy="338410"/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0375" y="14816193"/>
          <a:ext cx="601911" cy="338410"/>
        </a:xfrm>
        <a:prstGeom prst="rect">
          <a:avLst/>
        </a:prstGeom>
      </xdr:spPr>
    </xdr:pic>
    <xdr:clientData/>
  </xdr:oneCellAnchor>
  <xdr:oneCellAnchor>
    <xdr:from>
      <xdr:col>20</xdr:col>
      <xdr:colOff>522144</xdr:colOff>
      <xdr:row>60</xdr:row>
      <xdr:rowOff>188768</xdr:rowOff>
    </xdr:from>
    <xdr:ext cx="380416" cy="213880"/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31462" y="11618768"/>
          <a:ext cx="380416" cy="213880"/>
        </a:xfrm>
        <a:prstGeom prst="rect">
          <a:avLst/>
        </a:prstGeom>
      </xdr:spPr>
    </xdr:pic>
    <xdr:clientData/>
  </xdr:oneCellAnchor>
  <xdr:oneCellAnchor>
    <xdr:from>
      <xdr:col>14</xdr:col>
      <xdr:colOff>117475</xdr:colOff>
      <xdr:row>65</xdr:row>
      <xdr:rowOff>139305</xdr:rowOff>
    </xdr:from>
    <xdr:ext cx="631074" cy="354806"/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18538" y="12521805"/>
          <a:ext cx="631074" cy="354806"/>
        </a:xfrm>
        <a:prstGeom prst="rect">
          <a:avLst/>
        </a:prstGeom>
      </xdr:spPr>
    </xdr:pic>
    <xdr:clientData/>
  </xdr:oneCellAnchor>
  <xdr:oneCellAnchor>
    <xdr:from>
      <xdr:col>19</xdr:col>
      <xdr:colOff>486019</xdr:colOff>
      <xdr:row>48</xdr:row>
      <xdr:rowOff>96471</xdr:rowOff>
    </xdr:from>
    <xdr:ext cx="1157676" cy="650875"/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40577" y="9240471"/>
          <a:ext cx="1157676" cy="650875"/>
        </a:xfrm>
        <a:prstGeom prst="rect">
          <a:avLst/>
        </a:prstGeom>
      </xdr:spPr>
    </xdr:pic>
    <xdr:clientData/>
  </xdr:oneCellAnchor>
  <xdr:oneCellAnchor>
    <xdr:from>
      <xdr:col>23</xdr:col>
      <xdr:colOff>118666</xdr:colOff>
      <xdr:row>53</xdr:row>
      <xdr:rowOff>75009</xdr:rowOff>
    </xdr:from>
    <xdr:ext cx="292100" cy="164226"/>
    <xdr:pic>
      <xdr:nvPicPr>
        <xdr:cNvPr id="64" name="Imagem 63"/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84697" y="10171509"/>
          <a:ext cx="292100" cy="164226"/>
        </a:xfrm>
        <a:prstGeom prst="rect">
          <a:avLst/>
        </a:prstGeom>
      </xdr:spPr>
    </xdr:pic>
    <xdr:clientData/>
  </xdr:oneCellAnchor>
  <xdr:oneCellAnchor>
    <xdr:from>
      <xdr:col>20</xdr:col>
      <xdr:colOff>346075</xdr:colOff>
      <xdr:row>39</xdr:row>
      <xdr:rowOff>107951</xdr:rowOff>
    </xdr:from>
    <xdr:ext cx="943081" cy="530224"/>
    <xdr:pic>
      <xdr:nvPicPr>
        <xdr:cNvPr id="65" name="Imagem 64"/>
        <xdr:cNvPicPr>
          <a:picLocks noChangeAspect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38075" y="7537451"/>
          <a:ext cx="943081" cy="530224"/>
        </a:xfrm>
        <a:prstGeom prst="rect">
          <a:avLst/>
        </a:prstGeom>
      </xdr:spPr>
    </xdr:pic>
    <xdr:clientData/>
  </xdr:oneCellAnchor>
  <xdr:oneCellAnchor>
    <xdr:from>
      <xdr:col>16</xdr:col>
      <xdr:colOff>117475</xdr:colOff>
      <xdr:row>46</xdr:row>
      <xdr:rowOff>146050</xdr:rowOff>
    </xdr:from>
    <xdr:ext cx="1112499" cy="625475"/>
    <xdr:pic>
      <xdr:nvPicPr>
        <xdr:cNvPr id="67" name="Imagem 66"/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71075" y="8909050"/>
          <a:ext cx="1112499" cy="625475"/>
        </a:xfrm>
        <a:prstGeom prst="rect">
          <a:avLst/>
        </a:prstGeom>
      </xdr:spPr>
    </xdr:pic>
    <xdr:clientData/>
  </xdr:oneCellAnchor>
  <xdr:twoCellAnchor editAs="oneCell">
    <xdr:from>
      <xdr:col>17</xdr:col>
      <xdr:colOff>4906</xdr:colOff>
      <xdr:row>36</xdr:row>
      <xdr:rowOff>99071</xdr:rowOff>
    </xdr:from>
    <xdr:to>
      <xdr:col>17</xdr:col>
      <xdr:colOff>323893</xdr:colOff>
      <xdr:row>37</xdr:row>
      <xdr:rowOff>179615</xdr:rowOff>
    </xdr:to>
    <xdr:pic>
      <xdr:nvPicPr>
        <xdr:cNvPr id="68" name="Imagem 67"/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68106" y="6957071"/>
          <a:ext cx="318987" cy="271044"/>
        </a:xfrm>
        <a:prstGeom prst="rect">
          <a:avLst/>
        </a:prstGeom>
      </xdr:spPr>
    </xdr:pic>
    <xdr:clientData/>
  </xdr:twoCellAnchor>
  <xdr:twoCellAnchor editAs="oneCell">
    <xdr:from>
      <xdr:col>6</xdr:col>
      <xdr:colOff>399183</xdr:colOff>
      <xdr:row>35</xdr:row>
      <xdr:rowOff>11448</xdr:rowOff>
    </xdr:from>
    <xdr:to>
      <xdr:col>7</xdr:col>
      <xdr:colOff>106205</xdr:colOff>
      <xdr:row>36</xdr:row>
      <xdr:rowOff>91109</xdr:rowOff>
    </xdr:to>
    <xdr:pic>
      <xdr:nvPicPr>
        <xdr:cNvPr id="69" name="Imagem 68"/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6661" y="6678948"/>
          <a:ext cx="319935" cy="270161"/>
        </a:xfrm>
        <a:prstGeom prst="rect">
          <a:avLst/>
        </a:prstGeom>
      </xdr:spPr>
    </xdr:pic>
    <xdr:clientData/>
  </xdr:twoCellAnchor>
  <xdr:twoCellAnchor editAs="oneCell">
    <xdr:from>
      <xdr:col>8</xdr:col>
      <xdr:colOff>318684</xdr:colOff>
      <xdr:row>9</xdr:row>
      <xdr:rowOff>32494</xdr:rowOff>
    </xdr:from>
    <xdr:to>
      <xdr:col>8</xdr:col>
      <xdr:colOff>590351</xdr:colOff>
      <xdr:row>10</xdr:row>
      <xdr:rowOff>72259</xdr:rowOff>
    </xdr:to>
    <xdr:pic>
      <xdr:nvPicPr>
        <xdr:cNvPr id="70" name="Imagem 69"/>
        <xdr:cNvPicPr>
          <a:picLocks noChangeAspect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05994" y="1746994"/>
          <a:ext cx="271667" cy="230265"/>
        </a:xfrm>
        <a:prstGeom prst="rect">
          <a:avLst/>
        </a:prstGeom>
      </xdr:spPr>
    </xdr:pic>
    <xdr:clientData/>
  </xdr:twoCellAnchor>
  <xdr:twoCellAnchor editAs="oneCell">
    <xdr:from>
      <xdr:col>25</xdr:col>
      <xdr:colOff>356739</xdr:colOff>
      <xdr:row>23</xdr:row>
      <xdr:rowOff>188345</xdr:rowOff>
    </xdr:from>
    <xdr:to>
      <xdr:col>25</xdr:col>
      <xdr:colOff>483837</xdr:colOff>
      <xdr:row>24</xdr:row>
      <xdr:rowOff>106550</xdr:rowOff>
    </xdr:to>
    <xdr:pic>
      <xdr:nvPicPr>
        <xdr:cNvPr id="71" name="Imagem 70"/>
        <xdr:cNvPicPr>
          <a:picLocks noChangeAspect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5612883" y="4569845"/>
          <a:ext cx="127098" cy="108705"/>
        </a:xfrm>
        <a:prstGeom prst="rect">
          <a:avLst/>
        </a:prstGeom>
      </xdr:spPr>
    </xdr:pic>
    <xdr:clientData/>
  </xdr:twoCellAnchor>
  <xdr:twoCellAnchor editAs="oneCell">
    <xdr:from>
      <xdr:col>20</xdr:col>
      <xdr:colOff>536864</xdr:colOff>
      <xdr:row>30</xdr:row>
      <xdr:rowOff>46498</xdr:rowOff>
    </xdr:from>
    <xdr:to>
      <xdr:col>21</xdr:col>
      <xdr:colOff>220046</xdr:colOff>
      <xdr:row>31</xdr:row>
      <xdr:rowOff>104775</xdr:rowOff>
    </xdr:to>
    <xdr:pic>
      <xdr:nvPicPr>
        <xdr:cNvPr id="72" name="Imagem 71"/>
        <xdr:cNvPicPr>
          <a:picLocks noChangeAspect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28864" y="5761498"/>
          <a:ext cx="292782" cy="248777"/>
        </a:xfrm>
        <a:prstGeom prst="rect">
          <a:avLst/>
        </a:prstGeom>
      </xdr:spPr>
    </xdr:pic>
    <xdr:clientData/>
  </xdr:twoCellAnchor>
  <xdr:twoCellAnchor editAs="oneCell">
    <xdr:from>
      <xdr:col>26</xdr:col>
      <xdr:colOff>24303</xdr:colOff>
      <xdr:row>27</xdr:row>
      <xdr:rowOff>153934</xdr:rowOff>
    </xdr:from>
    <xdr:to>
      <xdr:col>26</xdr:col>
      <xdr:colOff>149141</xdr:colOff>
      <xdr:row>28</xdr:row>
      <xdr:rowOff>69695</xdr:rowOff>
    </xdr:to>
    <xdr:pic>
      <xdr:nvPicPr>
        <xdr:cNvPr id="73" name="Imagem 72"/>
        <xdr:cNvPicPr>
          <a:picLocks noChangeAspect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5849742" y="5297434"/>
          <a:ext cx="124838" cy="106261"/>
        </a:xfrm>
        <a:prstGeom prst="rect">
          <a:avLst/>
        </a:prstGeom>
      </xdr:spPr>
    </xdr:pic>
    <xdr:clientData/>
  </xdr:twoCellAnchor>
  <xdr:twoCellAnchor editAs="oneCell">
    <xdr:from>
      <xdr:col>13</xdr:col>
      <xdr:colOff>248246</xdr:colOff>
      <xdr:row>14</xdr:row>
      <xdr:rowOff>87807</xdr:rowOff>
    </xdr:from>
    <xdr:to>
      <xdr:col>14</xdr:col>
      <xdr:colOff>291353</xdr:colOff>
      <xdr:row>17</xdr:row>
      <xdr:rowOff>71802</xdr:rowOff>
    </xdr:to>
    <xdr:pic>
      <xdr:nvPicPr>
        <xdr:cNvPr id="74" name="Imagem 73"/>
        <xdr:cNvPicPr>
          <a:picLocks noChangeAspect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4775" y="2754807"/>
          <a:ext cx="648225" cy="555495"/>
        </a:xfrm>
        <a:prstGeom prst="rect">
          <a:avLst/>
        </a:prstGeom>
      </xdr:spPr>
    </xdr:pic>
    <xdr:clientData/>
  </xdr:twoCellAnchor>
  <xdr:twoCellAnchor editAs="oneCell">
    <xdr:from>
      <xdr:col>12</xdr:col>
      <xdr:colOff>215827</xdr:colOff>
      <xdr:row>53</xdr:row>
      <xdr:rowOff>53256</xdr:rowOff>
    </xdr:from>
    <xdr:to>
      <xdr:col>13</xdr:col>
      <xdr:colOff>10658</xdr:colOff>
      <xdr:row>55</xdr:row>
      <xdr:rowOff>16566</xdr:rowOff>
    </xdr:to>
    <xdr:pic>
      <xdr:nvPicPr>
        <xdr:cNvPr id="75" name="Imagem 74"/>
        <xdr:cNvPicPr>
          <a:picLocks noChangeAspect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0784" y="10149756"/>
          <a:ext cx="407744" cy="344310"/>
        </a:xfrm>
        <a:prstGeom prst="rect">
          <a:avLst/>
        </a:prstGeom>
      </xdr:spPr>
    </xdr:pic>
    <xdr:clientData/>
  </xdr:twoCellAnchor>
  <xdr:twoCellAnchor editAs="oneCell">
    <xdr:from>
      <xdr:col>14</xdr:col>
      <xdr:colOff>245775</xdr:colOff>
      <xdr:row>41</xdr:row>
      <xdr:rowOff>91958</xdr:rowOff>
    </xdr:from>
    <xdr:to>
      <xdr:col>15</xdr:col>
      <xdr:colOff>153411</xdr:colOff>
      <xdr:row>43</xdr:row>
      <xdr:rowOff>161491</xdr:rowOff>
    </xdr:to>
    <xdr:pic>
      <xdr:nvPicPr>
        <xdr:cNvPr id="76" name="Imagem 75"/>
        <xdr:cNvPicPr>
          <a:picLocks noChangeAspect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3525" y="7902458"/>
          <a:ext cx="526761" cy="450533"/>
        </a:xfrm>
        <a:prstGeom prst="rect">
          <a:avLst/>
        </a:prstGeom>
      </xdr:spPr>
    </xdr:pic>
    <xdr:clientData/>
  </xdr:twoCellAnchor>
  <xdr:twoCellAnchor editAs="oneCell">
    <xdr:from>
      <xdr:col>19</xdr:col>
      <xdr:colOff>308889</xdr:colOff>
      <xdr:row>20</xdr:row>
      <xdr:rowOff>87924</xdr:rowOff>
    </xdr:from>
    <xdr:to>
      <xdr:col>20</xdr:col>
      <xdr:colOff>84960</xdr:colOff>
      <xdr:row>22</xdr:row>
      <xdr:rowOff>35091</xdr:rowOff>
    </xdr:to>
    <xdr:pic>
      <xdr:nvPicPr>
        <xdr:cNvPr id="77" name="Imagem 76"/>
        <xdr:cNvPicPr>
          <a:picLocks noChangeAspect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29389" y="3897924"/>
          <a:ext cx="387676" cy="328167"/>
        </a:xfrm>
        <a:prstGeom prst="rect">
          <a:avLst/>
        </a:prstGeom>
      </xdr:spPr>
    </xdr:pic>
    <xdr:clientData/>
  </xdr:twoCellAnchor>
  <xdr:twoCellAnchor editAs="oneCell">
    <xdr:from>
      <xdr:col>24</xdr:col>
      <xdr:colOff>45335</xdr:colOff>
      <xdr:row>19</xdr:row>
      <xdr:rowOff>157068</xdr:rowOff>
    </xdr:from>
    <xdr:to>
      <xdr:col>24</xdr:col>
      <xdr:colOff>295604</xdr:colOff>
      <xdr:row>20</xdr:row>
      <xdr:rowOff>178696</xdr:rowOff>
    </xdr:to>
    <xdr:pic>
      <xdr:nvPicPr>
        <xdr:cNvPr id="78" name="Imagem 77"/>
        <xdr:cNvPicPr>
          <a:picLocks noChangeAspect="1"/>
        </xdr:cNvPicPr>
      </xdr:nvPicPr>
      <xdr:blipFill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07266" y="3776568"/>
          <a:ext cx="250269" cy="212128"/>
        </a:xfrm>
        <a:prstGeom prst="rect">
          <a:avLst/>
        </a:prstGeom>
      </xdr:spPr>
    </xdr:pic>
    <xdr:clientData/>
  </xdr:twoCellAnchor>
  <xdr:twoCellAnchor editAs="oneCell">
    <xdr:from>
      <xdr:col>4</xdr:col>
      <xdr:colOff>602783</xdr:colOff>
      <xdr:row>23</xdr:row>
      <xdr:rowOff>125029</xdr:rowOff>
    </xdr:from>
    <xdr:to>
      <xdr:col>5</xdr:col>
      <xdr:colOff>521410</xdr:colOff>
      <xdr:row>26</xdr:row>
      <xdr:rowOff>4062</xdr:rowOff>
    </xdr:to>
    <xdr:pic>
      <xdr:nvPicPr>
        <xdr:cNvPr id="79" name="Imagem 78"/>
        <xdr:cNvPicPr>
          <a:picLocks noChangeAspect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5321" y="4506529"/>
          <a:ext cx="526762" cy="450533"/>
        </a:xfrm>
        <a:prstGeom prst="rect">
          <a:avLst/>
        </a:prstGeom>
      </xdr:spPr>
    </xdr:pic>
    <xdr:clientData/>
  </xdr:twoCellAnchor>
  <xdr:twoCellAnchor editAs="oneCell">
    <xdr:from>
      <xdr:col>15</xdr:col>
      <xdr:colOff>49177</xdr:colOff>
      <xdr:row>8</xdr:row>
      <xdr:rowOff>161989</xdr:rowOff>
    </xdr:from>
    <xdr:to>
      <xdr:col>15</xdr:col>
      <xdr:colOff>291323</xdr:colOff>
      <xdr:row>9</xdr:row>
      <xdr:rowOff>178594</xdr:rowOff>
    </xdr:to>
    <xdr:pic>
      <xdr:nvPicPr>
        <xdr:cNvPr id="80" name="Imagem 79"/>
        <xdr:cNvPicPr>
          <a:picLocks noChangeAspect="1"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7458" y="1685989"/>
          <a:ext cx="242146" cy="207105"/>
        </a:xfrm>
        <a:prstGeom prst="rect">
          <a:avLst/>
        </a:prstGeom>
      </xdr:spPr>
    </xdr:pic>
    <xdr:clientData/>
  </xdr:twoCellAnchor>
  <xdr:twoCellAnchor editAs="oneCell">
    <xdr:from>
      <xdr:col>25</xdr:col>
      <xdr:colOff>523630</xdr:colOff>
      <xdr:row>32</xdr:row>
      <xdr:rowOff>153501</xdr:rowOff>
    </xdr:from>
    <xdr:to>
      <xdr:col>26</xdr:col>
      <xdr:colOff>46381</xdr:colOff>
      <xdr:row>33</xdr:row>
      <xdr:rowOff>76200</xdr:rowOff>
    </xdr:to>
    <xdr:pic>
      <xdr:nvPicPr>
        <xdr:cNvPr id="81" name="Imagem 80"/>
        <xdr:cNvPicPr>
          <a:picLocks noChangeAspect="1"/>
        </xdr:cNvPicPr>
      </xdr:nvPicPr>
      <xdr:blipFill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63630" y="6249501"/>
          <a:ext cx="132351" cy="113199"/>
        </a:xfrm>
        <a:prstGeom prst="rect">
          <a:avLst/>
        </a:prstGeom>
      </xdr:spPr>
    </xdr:pic>
    <xdr:clientData/>
  </xdr:twoCellAnchor>
  <xdr:twoCellAnchor editAs="oneCell">
    <xdr:from>
      <xdr:col>1</xdr:col>
      <xdr:colOff>120191</xdr:colOff>
      <xdr:row>31</xdr:row>
      <xdr:rowOff>121254</xdr:rowOff>
    </xdr:from>
    <xdr:to>
      <xdr:col>1</xdr:col>
      <xdr:colOff>445708</xdr:colOff>
      <xdr:row>33</xdr:row>
      <xdr:rowOff>18585</xdr:rowOff>
    </xdr:to>
    <xdr:pic>
      <xdr:nvPicPr>
        <xdr:cNvPr id="82" name="Imagem 81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8862" y="6026754"/>
          <a:ext cx="325517" cy="278331"/>
        </a:xfrm>
        <a:prstGeom prst="rect">
          <a:avLst/>
        </a:prstGeom>
      </xdr:spPr>
    </xdr:pic>
    <xdr:clientData/>
  </xdr:twoCellAnchor>
  <xdr:twoCellAnchor editAs="oneCell">
    <xdr:from>
      <xdr:col>23</xdr:col>
      <xdr:colOff>454696</xdr:colOff>
      <xdr:row>29</xdr:row>
      <xdr:rowOff>118282</xdr:rowOff>
    </xdr:from>
    <xdr:to>
      <xdr:col>24</xdr:col>
      <xdr:colOff>119802</xdr:colOff>
      <xdr:row>30</xdr:row>
      <xdr:rowOff>81064</xdr:rowOff>
    </xdr:to>
    <xdr:pic>
      <xdr:nvPicPr>
        <xdr:cNvPr id="83" name="Imagem 82"/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38207" y="5642782"/>
          <a:ext cx="273084" cy="153282"/>
        </a:xfrm>
        <a:prstGeom prst="rect">
          <a:avLst/>
        </a:prstGeom>
      </xdr:spPr>
    </xdr:pic>
    <xdr:clientData/>
  </xdr:twoCellAnchor>
  <xdr:twoCellAnchor>
    <xdr:from>
      <xdr:col>0</xdr:col>
      <xdr:colOff>438978</xdr:colOff>
      <xdr:row>30</xdr:row>
      <xdr:rowOff>132521</xdr:rowOff>
    </xdr:from>
    <xdr:to>
      <xdr:col>1</xdr:col>
      <xdr:colOff>273325</xdr:colOff>
      <xdr:row>34</xdr:row>
      <xdr:rowOff>74544</xdr:rowOff>
    </xdr:to>
    <xdr:sp macro="" textlink="">
      <xdr:nvSpPr>
        <xdr:cNvPr id="84" name="CaixaDeTexto 83"/>
        <xdr:cNvSpPr txBox="1"/>
      </xdr:nvSpPr>
      <xdr:spPr>
        <a:xfrm>
          <a:off x="438978" y="5847521"/>
          <a:ext cx="447260" cy="7040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1º</a:t>
          </a:r>
        </a:p>
        <a:p>
          <a:r>
            <a:rPr lang="pt-BR" sz="1100"/>
            <a:t>2º</a:t>
          </a:r>
        </a:p>
        <a:p>
          <a:r>
            <a:rPr lang="pt-BR" sz="1100"/>
            <a:t>3º</a:t>
          </a:r>
        </a:p>
      </xdr:txBody>
    </xdr:sp>
    <xdr:clientData/>
  </xdr:twoCellAnchor>
  <xdr:twoCellAnchor>
    <xdr:from>
      <xdr:col>25</xdr:col>
      <xdr:colOff>272357</xdr:colOff>
      <xdr:row>31</xdr:row>
      <xdr:rowOff>87746</xdr:rowOff>
    </xdr:from>
    <xdr:to>
      <xdr:col>26</xdr:col>
      <xdr:colOff>110890</xdr:colOff>
      <xdr:row>35</xdr:row>
      <xdr:rowOff>29769</xdr:rowOff>
    </xdr:to>
    <xdr:sp macro="" textlink="">
      <xdr:nvSpPr>
        <xdr:cNvPr id="88" name="CaixaDeTexto 87"/>
        <xdr:cNvSpPr txBox="1"/>
      </xdr:nvSpPr>
      <xdr:spPr>
        <a:xfrm>
          <a:off x="15475722" y="5993246"/>
          <a:ext cx="446668" cy="7040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600"/>
            <a:t>1º</a:t>
          </a:r>
        </a:p>
        <a:p>
          <a:r>
            <a:rPr lang="pt-BR" sz="600"/>
            <a:t>2º</a:t>
          </a:r>
        </a:p>
        <a:p>
          <a:r>
            <a:rPr lang="pt-BR" sz="600"/>
            <a:t>3º</a:t>
          </a:r>
        </a:p>
      </xdr:txBody>
    </xdr:sp>
    <xdr:clientData/>
  </xdr:twoCellAnchor>
  <xdr:twoCellAnchor>
    <xdr:from>
      <xdr:col>14</xdr:col>
      <xdr:colOff>355464</xdr:colOff>
      <xdr:row>8</xdr:row>
      <xdr:rowOff>188479</xdr:rowOff>
    </xdr:from>
    <xdr:to>
      <xdr:col>15</xdr:col>
      <xdr:colOff>194914</xdr:colOff>
      <xdr:row>12</xdr:row>
      <xdr:rowOff>130502</xdr:rowOff>
    </xdr:to>
    <xdr:sp macro="" textlink="">
      <xdr:nvSpPr>
        <xdr:cNvPr id="89" name="CaixaDeTexto 88"/>
        <xdr:cNvSpPr txBox="1"/>
      </xdr:nvSpPr>
      <xdr:spPr>
        <a:xfrm>
          <a:off x="8856527" y="1712479"/>
          <a:ext cx="446668" cy="7040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1º</a:t>
          </a:r>
        </a:p>
        <a:p>
          <a:r>
            <a:rPr lang="pt-BR" sz="1100"/>
            <a:t>2º</a:t>
          </a:r>
        </a:p>
        <a:p>
          <a:r>
            <a:rPr lang="pt-BR" sz="1100"/>
            <a:t>3º</a:t>
          </a:r>
        </a:p>
      </xdr:txBody>
    </xdr:sp>
    <xdr:clientData/>
  </xdr:twoCellAnchor>
  <xdr:twoCellAnchor>
    <xdr:from>
      <xdr:col>3</xdr:col>
      <xdr:colOff>519156</xdr:colOff>
      <xdr:row>17</xdr:row>
      <xdr:rowOff>82907</xdr:rowOff>
    </xdr:from>
    <xdr:to>
      <xdr:col>4</xdr:col>
      <xdr:colOff>549520</xdr:colOff>
      <xdr:row>27</xdr:row>
      <xdr:rowOff>80596</xdr:rowOff>
    </xdr:to>
    <xdr:sp macro="" textlink="">
      <xdr:nvSpPr>
        <xdr:cNvPr id="90" name="CaixaDeTexto 89"/>
        <xdr:cNvSpPr txBox="1"/>
      </xdr:nvSpPr>
      <xdr:spPr>
        <a:xfrm>
          <a:off x="2343560" y="3321407"/>
          <a:ext cx="638498" cy="19026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/>
            <a:t>1º</a:t>
          </a:r>
        </a:p>
        <a:p>
          <a:endParaRPr lang="pt-BR" sz="2000"/>
        </a:p>
        <a:p>
          <a:r>
            <a:rPr lang="pt-BR" sz="2000"/>
            <a:t>2º</a:t>
          </a:r>
        </a:p>
        <a:p>
          <a:endParaRPr lang="pt-BR" sz="2000"/>
        </a:p>
        <a:p>
          <a:r>
            <a:rPr lang="pt-BR" sz="2000"/>
            <a:t>3º</a:t>
          </a:r>
        </a:p>
      </xdr:txBody>
    </xdr:sp>
    <xdr:clientData/>
  </xdr:twoCellAnchor>
  <xdr:twoCellAnchor>
    <xdr:from>
      <xdr:col>20</xdr:col>
      <xdr:colOff>72946</xdr:colOff>
      <xdr:row>35</xdr:row>
      <xdr:rowOff>167899</xdr:rowOff>
    </xdr:from>
    <xdr:to>
      <xdr:col>20</xdr:col>
      <xdr:colOff>552450</xdr:colOff>
      <xdr:row>42</xdr:row>
      <xdr:rowOff>180975</xdr:rowOff>
    </xdr:to>
    <xdr:sp macro="" textlink="">
      <xdr:nvSpPr>
        <xdr:cNvPr id="91" name="CaixaDeTexto 90"/>
        <xdr:cNvSpPr txBox="1"/>
      </xdr:nvSpPr>
      <xdr:spPr>
        <a:xfrm>
          <a:off x="12264946" y="6835399"/>
          <a:ext cx="479504" cy="13465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/>
            <a:t>1º</a:t>
          </a:r>
        </a:p>
        <a:p>
          <a:endParaRPr lang="pt-BR" sz="1400"/>
        </a:p>
        <a:p>
          <a:r>
            <a:rPr lang="pt-BR" sz="1400"/>
            <a:t>2º</a:t>
          </a:r>
        </a:p>
        <a:p>
          <a:endParaRPr lang="pt-BR" sz="1400"/>
        </a:p>
        <a:p>
          <a:r>
            <a:rPr lang="pt-BR" sz="1400"/>
            <a:t>3º</a:t>
          </a:r>
        </a:p>
      </xdr:txBody>
    </xdr:sp>
    <xdr:clientData/>
  </xdr:twoCellAnchor>
  <xdr:twoCellAnchor>
    <xdr:from>
      <xdr:col>23</xdr:col>
      <xdr:colOff>386808</xdr:colOff>
      <xdr:row>18</xdr:row>
      <xdr:rowOff>114023</xdr:rowOff>
    </xdr:from>
    <xdr:to>
      <xdr:col>24</xdr:col>
      <xdr:colOff>225341</xdr:colOff>
      <xdr:row>22</xdr:row>
      <xdr:rowOff>56046</xdr:rowOff>
    </xdr:to>
    <xdr:sp macro="" textlink="">
      <xdr:nvSpPr>
        <xdr:cNvPr id="92" name="CaixaDeTexto 91"/>
        <xdr:cNvSpPr txBox="1"/>
      </xdr:nvSpPr>
      <xdr:spPr>
        <a:xfrm>
          <a:off x="14437825" y="3543023"/>
          <a:ext cx="449447" cy="7040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700"/>
            <a:t>1º</a:t>
          </a:r>
        </a:p>
        <a:p>
          <a:endParaRPr lang="pt-BR" sz="700"/>
        </a:p>
        <a:p>
          <a:r>
            <a:rPr lang="pt-BR" sz="700"/>
            <a:t>2º</a:t>
          </a:r>
        </a:p>
        <a:p>
          <a:endParaRPr lang="pt-BR" sz="700"/>
        </a:p>
        <a:p>
          <a:r>
            <a:rPr lang="pt-BR" sz="700"/>
            <a:t>3º</a:t>
          </a:r>
        </a:p>
      </xdr:txBody>
    </xdr:sp>
    <xdr:clientData/>
  </xdr:twoCellAnchor>
  <xdr:twoCellAnchor>
    <xdr:from>
      <xdr:col>15</xdr:col>
      <xdr:colOff>568246</xdr:colOff>
      <xdr:row>43</xdr:row>
      <xdr:rowOff>139324</xdr:rowOff>
    </xdr:from>
    <xdr:to>
      <xdr:col>16</xdr:col>
      <xdr:colOff>438150</xdr:colOff>
      <xdr:row>50</xdr:row>
      <xdr:rowOff>152400</xdr:rowOff>
    </xdr:to>
    <xdr:sp macro="" textlink="">
      <xdr:nvSpPr>
        <xdr:cNvPr id="93" name="CaixaDeTexto 92"/>
        <xdr:cNvSpPr txBox="1"/>
      </xdr:nvSpPr>
      <xdr:spPr>
        <a:xfrm>
          <a:off x="9712246" y="8330824"/>
          <a:ext cx="479504" cy="13465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/>
            <a:t> 1º</a:t>
          </a:r>
        </a:p>
        <a:p>
          <a:endParaRPr lang="pt-BR" sz="1200"/>
        </a:p>
        <a:p>
          <a:r>
            <a:rPr lang="pt-BR" sz="1200"/>
            <a:t> 2º</a:t>
          </a:r>
        </a:p>
        <a:p>
          <a:endParaRPr lang="pt-BR" sz="1200"/>
        </a:p>
        <a:p>
          <a:r>
            <a:rPr lang="pt-BR" sz="1200"/>
            <a:t> 3º</a:t>
          </a:r>
        </a:p>
      </xdr:txBody>
    </xdr:sp>
    <xdr:clientData/>
  </xdr:twoCellAnchor>
  <xdr:twoCellAnchor>
    <xdr:from>
      <xdr:col>22</xdr:col>
      <xdr:colOff>567055</xdr:colOff>
      <xdr:row>51</xdr:row>
      <xdr:rowOff>167899</xdr:rowOff>
    </xdr:from>
    <xdr:to>
      <xdr:col>23</xdr:col>
      <xdr:colOff>439341</xdr:colOff>
      <xdr:row>58</xdr:row>
      <xdr:rowOff>180975</xdr:rowOff>
    </xdr:to>
    <xdr:sp macro="" textlink="">
      <xdr:nvSpPr>
        <xdr:cNvPr id="94" name="CaixaDeTexto 93"/>
        <xdr:cNvSpPr txBox="1"/>
      </xdr:nvSpPr>
      <xdr:spPr>
        <a:xfrm>
          <a:off x="13925868" y="9883399"/>
          <a:ext cx="479504" cy="13465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500"/>
            <a:t>1º</a:t>
          </a:r>
        </a:p>
        <a:p>
          <a:endParaRPr lang="pt-BR" sz="500"/>
        </a:p>
        <a:p>
          <a:r>
            <a:rPr lang="pt-BR" sz="500"/>
            <a:t>2º</a:t>
          </a:r>
        </a:p>
        <a:p>
          <a:endParaRPr lang="pt-BR" sz="500"/>
        </a:p>
        <a:p>
          <a:r>
            <a:rPr lang="pt-BR" sz="500"/>
            <a:t>3º</a:t>
          </a:r>
        </a:p>
      </xdr:txBody>
    </xdr:sp>
    <xdr:clientData/>
  </xdr:twoCellAnchor>
  <xdr:twoCellAnchor>
    <xdr:from>
      <xdr:col>18</xdr:col>
      <xdr:colOff>599329</xdr:colOff>
      <xdr:row>17</xdr:row>
      <xdr:rowOff>87688</xdr:rowOff>
    </xdr:from>
    <xdr:to>
      <xdr:col>19</xdr:col>
      <xdr:colOff>467228</xdr:colOff>
      <xdr:row>24</xdr:row>
      <xdr:rowOff>100764</xdr:rowOff>
    </xdr:to>
    <xdr:sp macro="" textlink="">
      <xdr:nvSpPr>
        <xdr:cNvPr id="95" name="CaixaDeTexto 94"/>
        <xdr:cNvSpPr txBox="1"/>
      </xdr:nvSpPr>
      <xdr:spPr>
        <a:xfrm>
          <a:off x="11608224" y="3326188"/>
          <a:ext cx="479504" cy="13465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1º</a:t>
          </a:r>
        </a:p>
        <a:p>
          <a:endParaRPr lang="pt-BR" sz="1100"/>
        </a:p>
        <a:p>
          <a:r>
            <a:rPr lang="pt-BR" sz="1100"/>
            <a:t>2º</a:t>
          </a:r>
        </a:p>
        <a:p>
          <a:endParaRPr lang="pt-BR" sz="1100"/>
        </a:p>
        <a:p>
          <a:r>
            <a:rPr lang="pt-BR" sz="1100"/>
            <a:t>3º</a:t>
          </a:r>
        </a:p>
      </xdr:txBody>
    </xdr:sp>
    <xdr:clientData/>
  </xdr:twoCellAnchor>
  <xdr:twoCellAnchor>
    <xdr:from>
      <xdr:col>13</xdr:col>
      <xdr:colOff>287258</xdr:colOff>
      <xdr:row>35</xdr:row>
      <xdr:rowOff>25022</xdr:rowOff>
    </xdr:from>
    <xdr:to>
      <xdr:col>14</xdr:col>
      <xdr:colOff>119062</xdr:colOff>
      <xdr:row>45</xdr:row>
      <xdr:rowOff>95249</xdr:rowOff>
    </xdr:to>
    <xdr:sp macro="" textlink="">
      <xdr:nvSpPr>
        <xdr:cNvPr id="96" name="CaixaDeTexto 95"/>
        <xdr:cNvSpPr txBox="1"/>
      </xdr:nvSpPr>
      <xdr:spPr>
        <a:xfrm>
          <a:off x="8335883" y="6692522"/>
          <a:ext cx="450929" cy="19752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/>
            <a:t>1º</a:t>
          </a:r>
        </a:p>
        <a:p>
          <a:endParaRPr lang="pt-BR" sz="2000"/>
        </a:p>
        <a:p>
          <a:r>
            <a:rPr lang="pt-BR" sz="2000"/>
            <a:t>2º</a:t>
          </a:r>
        </a:p>
        <a:p>
          <a:endParaRPr lang="pt-BR" sz="2000"/>
        </a:p>
        <a:p>
          <a:r>
            <a:rPr lang="pt-BR" sz="2000"/>
            <a:t>3º</a:t>
          </a:r>
        </a:p>
      </xdr:txBody>
    </xdr:sp>
    <xdr:clientData/>
  </xdr:twoCellAnchor>
  <xdr:twoCellAnchor>
    <xdr:from>
      <xdr:col>11</xdr:col>
      <xdr:colOff>352898</xdr:colOff>
      <xdr:row>49</xdr:row>
      <xdr:rowOff>64781</xdr:rowOff>
    </xdr:from>
    <xdr:to>
      <xdr:col>12</xdr:col>
      <xdr:colOff>222801</xdr:colOff>
      <xdr:row>56</xdr:row>
      <xdr:rowOff>77857</xdr:rowOff>
    </xdr:to>
    <xdr:sp macro="" textlink="">
      <xdr:nvSpPr>
        <xdr:cNvPr id="97" name="CaixaDeTexto 96"/>
        <xdr:cNvSpPr txBox="1"/>
      </xdr:nvSpPr>
      <xdr:spPr>
        <a:xfrm>
          <a:off x="7094941" y="9399281"/>
          <a:ext cx="482817" cy="13465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/>
            <a:t> </a:t>
          </a:r>
          <a:r>
            <a:rPr lang="pt-BR" sz="1400"/>
            <a:t>1º</a:t>
          </a:r>
        </a:p>
        <a:p>
          <a:endParaRPr lang="pt-BR" sz="1400"/>
        </a:p>
        <a:p>
          <a:r>
            <a:rPr lang="pt-BR" sz="1400"/>
            <a:t> 2º</a:t>
          </a:r>
        </a:p>
        <a:p>
          <a:endParaRPr lang="pt-BR" sz="1400"/>
        </a:p>
        <a:p>
          <a:r>
            <a:rPr lang="pt-BR" sz="1400"/>
            <a:t> 3º</a:t>
          </a:r>
        </a:p>
      </xdr:txBody>
    </xdr:sp>
    <xdr:clientData/>
  </xdr:twoCellAnchor>
  <xdr:twoCellAnchor>
    <xdr:from>
      <xdr:col>19</xdr:col>
      <xdr:colOff>356405</xdr:colOff>
      <xdr:row>44</xdr:row>
      <xdr:rowOff>153246</xdr:rowOff>
    </xdr:from>
    <xdr:to>
      <xdr:col>20</xdr:col>
      <xdr:colOff>228691</xdr:colOff>
      <xdr:row>51</xdr:row>
      <xdr:rowOff>166322</xdr:rowOff>
    </xdr:to>
    <xdr:sp macro="" textlink="">
      <xdr:nvSpPr>
        <xdr:cNvPr id="98" name="CaixaDeTexto 97"/>
        <xdr:cNvSpPr txBox="1"/>
      </xdr:nvSpPr>
      <xdr:spPr>
        <a:xfrm>
          <a:off x="11910963" y="8535246"/>
          <a:ext cx="480420" cy="13465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/>
            <a:t>1º</a:t>
          </a:r>
        </a:p>
        <a:p>
          <a:endParaRPr lang="pt-BR" sz="1400"/>
        </a:p>
        <a:p>
          <a:r>
            <a:rPr lang="pt-BR" sz="1400"/>
            <a:t>2º</a:t>
          </a:r>
        </a:p>
        <a:p>
          <a:endParaRPr lang="pt-BR" sz="1400"/>
        </a:p>
        <a:p>
          <a:r>
            <a:rPr lang="pt-BR" sz="1400"/>
            <a:t>3º</a:t>
          </a:r>
        </a:p>
      </xdr:txBody>
    </xdr:sp>
    <xdr:clientData/>
  </xdr:twoCellAnchor>
  <xdr:twoCellAnchor>
    <xdr:from>
      <xdr:col>12</xdr:col>
      <xdr:colOff>368723</xdr:colOff>
      <xdr:row>12</xdr:row>
      <xdr:rowOff>177334</xdr:rowOff>
    </xdr:from>
    <xdr:to>
      <xdr:col>13</xdr:col>
      <xdr:colOff>313765</xdr:colOff>
      <xdr:row>21</xdr:row>
      <xdr:rowOff>11205</xdr:rowOff>
    </xdr:to>
    <xdr:sp macro="" textlink="">
      <xdr:nvSpPr>
        <xdr:cNvPr id="99" name="CaixaDeTexto 98"/>
        <xdr:cNvSpPr txBox="1"/>
      </xdr:nvSpPr>
      <xdr:spPr>
        <a:xfrm>
          <a:off x="7630135" y="2463334"/>
          <a:ext cx="550159" cy="15483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/>
            <a:t>1º</a:t>
          </a:r>
        </a:p>
        <a:p>
          <a:endParaRPr lang="pt-BR" sz="1600"/>
        </a:p>
        <a:p>
          <a:r>
            <a:rPr lang="pt-BR" sz="1600"/>
            <a:t>2º</a:t>
          </a:r>
        </a:p>
        <a:p>
          <a:endParaRPr lang="pt-BR" sz="1600"/>
        </a:p>
        <a:p>
          <a:r>
            <a:rPr lang="pt-BR" sz="1600"/>
            <a:t>3º</a:t>
          </a:r>
        </a:p>
      </xdr:txBody>
    </xdr:sp>
    <xdr:clientData/>
  </xdr:twoCellAnchor>
  <xdr:twoCellAnchor>
    <xdr:from>
      <xdr:col>25</xdr:col>
      <xdr:colOff>412283</xdr:colOff>
      <xdr:row>26</xdr:row>
      <xdr:rowOff>73807</xdr:rowOff>
    </xdr:from>
    <xdr:to>
      <xdr:col>26</xdr:col>
      <xdr:colOff>250816</xdr:colOff>
      <xdr:row>30</xdr:row>
      <xdr:rowOff>15830</xdr:rowOff>
    </xdr:to>
    <xdr:sp macro="" textlink="">
      <xdr:nvSpPr>
        <xdr:cNvPr id="100" name="CaixaDeTexto 99"/>
        <xdr:cNvSpPr txBox="1"/>
      </xdr:nvSpPr>
      <xdr:spPr>
        <a:xfrm>
          <a:off x="15629051" y="5026807"/>
          <a:ext cx="447204" cy="7040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400"/>
            <a:t>1º</a:t>
          </a:r>
        </a:p>
        <a:p>
          <a:endParaRPr lang="pt-BR" sz="400"/>
        </a:p>
        <a:p>
          <a:r>
            <a:rPr lang="pt-BR" sz="400"/>
            <a:t>2º</a:t>
          </a:r>
        </a:p>
        <a:p>
          <a:endParaRPr lang="pt-BR" sz="400"/>
        </a:p>
        <a:p>
          <a:r>
            <a:rPr lang="pt-BR" sz="400"/>
            <a:t>3º</a:t>
          </a:r>
        </a:p>
      </xdr:txBody>
    </xdr:sp>
    <xdr:clientData/>
  </xdr:twoCellAnchor>
  <xdr:twoCellAnchor>
    <xdr:from>
      <xdr:col>13</xdr:col>
      <xdr:colOff>570315</xdr:colOff>
      <xdr:row>63</xdr:row>
      <xdr:rowOff>94548</xdr:rowOff>
    </xdr:from>
    <xdr:to>
      <xdr:col>14</xdr:col>
      <xdr:colOff>440218</xdr:colOff>
      <xdr:row>70</xdr:row>
      <xdr:rowOff>107624</xdr:rowOff>
    </xdr:to>
    <xdr:sp macro="" textlink="">
      <xdr:nvSpPr>
        <xdr:cNvPr id="101" name="CaixaDeTexto 100"/>
        <xdr:cNvSpPr txBox="1"/>
      </xdr:nvSpPr>
      <xdr:spPr>
        <a:xfrm>
          <a:off x="8464159" y="12096048"/>
          <a:ext cx="477122" cy="13465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700"/>
            <a:t> </a:t>
          </a:r>
          <a:r>
            <a:rPr lang="pt-BR" sz="800"/>
            <a:t>1º</a:t>
          </a:r>
        </a:p>
        <a:p>
          <a:endParaRPr lang="pt-BR" sz="800"/>
        </a:p>
        <a:p>
          <a:r>
            <a:rPr lang="pt-BR" sz="800"/>
            <a:t> 2º</a:t>
          </a:r>
        </a:p>
        <a:p>
          <a:endParaRPr lang="pt-BR" sz="800"/>
        </a:p>
        <a:p>
          <a:r>
            <a:rPr lang="pt-BR" sz="800"/>
            <a:t> 3º</a:t>
          </a:r>
        </a:p>
      </xdr:txBody>
    </xdr:sp>
    <xdr:clientData/>
  </xdr:twoCellAnchor>
  <xdr:twoCellAnchor>
    <xdr:from>
      <xdr:col>23</xdr:col>
      <xdr:colOff>275561</xdr:colOff>
      <xdr:row>28</xdr:row>
      <xdr:rowOff>4903</xdr:rowOff>
    </xdr:from>
    <xdr:to>
      <xdr:col>24</xdr:col>
      <xdr:colOff>114095</xdr:colOff>
      <xdr:row>31</xdr:row>
      <xdr:rowOff>137426</xdr:rowOff>
    </xdr:to>
    <xdr:sp macro="" textlink="">
      <xdr:nvSpPr>
        <xdr:cNvPr id="102" name="CaixaDeTexto 101"/>
        <xdr:cNvSpPr txBox="1"/>
      </xdr:nvSpPr>
      <xdr:spPr>
        <a:xfrm>
          <a:off x="14259072" y="5338903"/>
          <a:ext cx="446512" cy="7040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500"/>
            <a:t>1º</a:t>
          </a:r>
        </a:p>
        <a:p>
          <a:endParaRPr lang="pt-BR" sz="500"/>
        </a:p>
        <a:p>
          <a:r>
            <a:rPr lang="pt-BR" sz="500"/>
            <a:t>2º</a:t>
          </a:r>
        </a:p>
        <a:p>
          <a:endParaRPr lang="pt-BR" sz="500"/>
        </a:p>
        <a:p>
          <a:r>
            <a:rPr lang="pt-BR" sz="500"/>
            <a:t>3º</a:t>
          </a:r>
        </a:p>
      </xdr:txBody>
    </xdr:sp>
    <xdr:clientData/>
  </xdr:twoCellAnchor>
  <xdr:twoCellAnchor>
    <xdr:from>
      <xdr:col>20</xdr:col>
      <xdr:colOff>235374</xdr:colOff>
      <xdr:row>27</xdr:row>
      <xdr:rowOff>78163</xdr:rowOff>
    </xdr:from>
    <xdr:to>
      <xdr:col>21</xdr:col>
      <xdr:colOff>103273</xdr:colOff>
      <xdr:row>34</xdr:row>
      <xdr:rowOff>91239</xdr:rowOff>
    </xdr:to>
    <xdr:sp macro="" textlink="">
      <xdr:nvSpPr>
        <xdr:cNvPr id="103" name="CaixaDeTexto 102"/>
        <xdr:cNvSpPr txBox="1"/>
      </xdr:nvSpPr>
      <xdr:spPr>
        <a:xfrm>
          <a:off x="12427374" y="5221663"/>
          <a:ext cx="477499" cy="13465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00"/>
            <a:t>1º</a:t>
          </a:r>
        </a:p>
        <a:p>
          <a:endParaRPr lang="pt-BR" sz="1000"/>
        </a:p>
        <a:p>
          <a:r>
            <a:rPr lang="pt-BR" sz="1000"/>
            <a:t>2º</a:t>
          </a:r>
        </a:p>
        <a:p>
          <a:endParaRPr lang="pt-BR" sz="1000"/>
        </a:p>
        <a:p>
          <a:r>
            <a:rPr lang="pt-BR" sz="1000"/>
            <a:t>3º</a:t>
          </a:r>
        </a:p>
      </xdr:txBody>
    </xdr:sp>
    <xdr:clientData/>
  </xdr:twoCellAnchor>
  <xdr:twoCellAnchor>
    <xdr:from>
      <xdr:col>20</xdr:col>
      <xdr:colOff>391709</xdr:colOff>
      <xdr:row>60</xdr:row>
      <xdr:rowOff>76979</xdr:rowOff>
    </xdr:from>
    <xdr:to>
      <xdr:col>21</xdr:col>
      <xdr:colOff>263995</xdr:colOff>
      <xdr:row>63</xdr:row>
      <xdr:rowOff>73603</xdr:rowOff>
    </xdr:to>
    <xdr:sp macro="" textlink="">
      <xdr:nvSpPr>
        <xdr:cNvPr id="104" name="CaixaDeTexto 103"/>
        <xdr:cNvSpPr txBox="1"/>
      </xdr:nvSpPr>
      <xdr:spPr>
        <a:xfrm>
          <a:off x="12601027" y="11506979"/>
          <a:ext cx="482752" cy="5681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500"/>
            <a:t>1º</a:t>
          </a:r>
        </a:p>
        <a:p>
          <a:endParaRPr lang="pt-BR" sz="500"/>
        </a:p>
        <a:p>
          <a:r>
            <a:rPr lang="pt-BR" sz="500"/>
            <a:t>2º</a:t>
          </a:r>
        </a:p>
        <a:p>
          <a:endParaRPr lang="pt-BR" sz="500"/>
        </a:p>
        <a:p>
          <a:r>
            <a:rPr lang="pt-BR" sz="500"/>
            <a:t>3º</a:t>
          </a:r>
        </a:p>
      </xdr:txBody>
    </xdr:sp>
    <xdr:clientData/>
  </xdr:twoCellAnchor>
  <xdr:twoCellAnchor>
    <xdr:from>
      <xdr:col>25</xdr:col>
      <xdr:colOff>198551</xdr:colOff>
      <xdr:row>22</xdr:row>
      <xdr:rowOff>144841</xdr:rowOff>
    </xdr:from>
    <xdr:to>
      <xdr:col>26</xdr:col>
      <xdr:colOff>37084</xdr:colOff>
      <xdr:row>26</xdr:row>
      <xdr:rowOff>86864</xdr:rowOff>
    </xdr:to>
    <xdr:sp macro="" textlink="">
      <xdr:nvSpPr>
        <xdr:cNvPr id="105" name="CaixaDeTexto 104"/>
        <xdr:cNvSpPr txBox="1"/>
      </xdr:nvSpPr>
      <xdr:spPr>
        <a:xfrm>
          <a:off x="15454695" y="4335841"/>
          <a:ext cx="448779" cy="7040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400"/>
            <a:t>1º</a:t>
          </a:r>
        </a:p>
        <a:p>
          <a:endParaRPr lang="pt-BR" sz="400"/>
        </a:p>
        <a:p>
          <a:r>
            <a:rPr lang="pt-BR" sz="400"/>
            <a:t>2º</a:t>
          </a:r>
        </a:p>
        <a:p>
          <a:endParaRPr lang="pt-BR" sz="400"/>
        </a:p>
        <a:p>
          <a:r>
            <a:rPr lang="pt-BR" sz="400"/>
            <a:t>3º</a:t>
          </a:r>
        </a:p>
      </xdr:txBody>
    </xdr:sp>
    <xdr:clientData/>
  </xdr:twoCellAnchor>
  <xdr:twoCellAnchor>
    <xdr:from>
      <xdr:col>13</xdr:col>
      <xdr:colOff>16469</xdr:colOff>
      <xdr:row>75</xdr:row>
      <xdr:rowOff>68272</xdr:rowOff>
    </xdr:from>
    <xdr:to>
      <xdr:col>13</xdr:col>
      <xdr:colOff>497286</xdr:colOff>
      <xdr:row>79</xdr:row>
      <xdr:rowOff>111672</xdr:rowOff>
    </xdr:to>
    <xdr:sp macro="" textlink="">
      <xdr:nvSpPr>
        <xdr:cNvPr id="106" name="CaixaDeTexto 105"/>
        <xdr:cNvSpPr txBox="1"/>
      </xdr:nvSpPr>
      <xdr:spPr>
        <a:xfrm>
          <a:off x="7958348" y="14355772"/>
          <a:ext cx="480817" cy="805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700"/>
            <a:t> </a:t>
          </a:r>
          <a:r>
            <a:rPr lang="pt-BR" sz="800"/>
            <a:t>1º</a:t>
          </a:r>
        </a:p>
        <a:p>
          <a:endParaRPr lang="pt-BR" sz="800"/>
        </a:p>
        <a:p>
          <a:r>
            <a:rPr lang="pt-BR" sz="800"/>
            <a:t> 2º</a:t>
          </a:r>
        </a:p>
        <a:p>
          <a:endParaRPr lang="pt-BR" sz="800"/>
        </a:p>
        <a:p>
          <a:r>
            <a:rPr lang="pt-BR" sz="800"/>
            <a:t> 3º</a:t>
          </a:r>
        </a:p>
      </xdr:txBody>
    </xdr:sp>
    <xdr:clientData/>
  </xdr:twoCellAnchor>
  <xdr:twoCellAnchor>
    <xdr:from>
      <xdr:col>6</xdr:col>
      <xdr:colOff>144382</xdr:colOff>
      <xdr:row>32</xdr:row>
      <xdr:rowOff>41586</xdr:rowOff>
    </xdr:from>
    <xdr:to>
      <xdr:col>6</xdr:col>
      <xdr:colOff>589099</xdr:colOff>
      <xdr:row>42</xdr:row>
      <xdr:rowOff>111813</xdr:rowOff>
    </xdr:to>
    <xdr:sp macro="" textlink="">
      <xdr:nvSpPr>
        <xdr:cNvPr id="107" name="CaixaDeTexto 106"/>
        <xdr:cNvSpPr txBox="1"/>
      </xdr:nvSpPr>
      <xdr:spPr>
        <a:xfrm>
          <a:off x="3821860" y="6137586"/>
          <a:ext cx="444717" cy="19752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00"/>
            <a:t>1º</a:t>
          </a:r>
        </a:p>
        <a:p>
          <a:endParaRPr lang="pt-BR" sz="1000"/>
        </a:p>
        <a:p>
          <a:r>
            <a:rPr lang="pt-BR" sz="1000"/>
            <a:t>2º</a:t>
          </a:r>
        </a:p>
        <a:p>
          <a:endParaRPr lang="pt-BR" sz="1000"/>
        </a:p>
        <a:p>
          <a:r>
            <a:rPr lang="pt-BR" sz="1000"/>
            <a:t>3º</a:t>
          </a:r>
        </a:p>
      </xdr:txBody>
    </xdr:sp>
    <xdr:clientData/>
  </xdr:twoCellAnchor>
  <xdr:twoCellAnchor>
    <xdr:from>
      <xdr:col>8</xdr:col>
      <xdr:colOff>16703</xdr:colOff>
      <xdr:row>8</xdr:row>
      <xdr:rowOff>19679</xdr:rowOff>
    </xdr:from>
    <xdr:to>
      <xdr:col>8</xdr:col>
      <xdr:colOff>572658</xdr:colOff>
      <xdr:row>16</xdr:row>
      <xdr:rowOff>44050</xdr:rowOff>
    </xdr:to>
    <xdr:sp macro="" textlink="">
      <xdr:nvSpPr>
        <xdr:cNvPr id="108" name="CaixaDeTexto 107"/>
        <xdr:cNvSpPr txBox="1"/>
      </xdr:nvSpPr>
      <xdr:spPr>
        <a:xfrm>
          <a:off x="4904013" y="1543679"/>
          <a:ext cx="555955" cy="15483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800"/>
            <a:t>1º</a:t>
          </a:r>
        </a:p>
        <a:p>
          <a:endParaRPr lang="pt-BR" sz="800"/>
        </a:p>
        <a:p>
          <a:r>
            <a:rPr lang="pt-BR" sz="800"/>
            <a:t>2º</a:t>
          </a:r>
        </a:p>
        <a:p>
          <a:endParaRPr lang="pt-BR" sz="800"/>
        </a:p>
        <a:p>
          <a:r>
            <a:rPr lang="pt-BR" sz="800"/>
            <a:t>3º</a:t>
          </a:r>
        </a:p>
      </xdr:txBody>
    </xdr:sp>
    <xdr:clientData/>
  </xdr:twoCellAnchor>
  <xdr:twoCellAnchor>
    <xdr:from>
      <xdr:col>16</xdr:col>
      <xdr:colOff>543502</xdr:colOff>
      <xdr:row>69</xdr:row>
      <xdr:rowOff>3795</xdr:rowOff>
    </xdr:from>
    <xdr:to>
      <xdr:col>17</xdr:col>
      <xdr:colOff>414719</xdr:colOff>
      <xdr:row>73</xdr:row>
      <xdr:rowOff>47195</xdr:rowOff>
    </xdr:to>
    <xdr:sp macro="" textlink="">
      <xdr:nvSpPr>
        <xdr:cNvPr id="109" name="CaixaDeTexto 108"/>
        <xdr:cNvSpPr txBox="1"/>
      </xdr:nvSpPr>
      <xdr:spPr>
        <a:xfrm>
          <a:off x="10297102" y="13148295"/>
          <a:ext cx="480817" cy="805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"/>
            <a:t> </a:t>
          </a:r>
          <a:r>
            <a:rPr lang="pt-BR" sz="300"/>
            <a:t>1º</a:t>
          </a:r>
        </a:p>
        <a:p>
          <a:endParaRPr lang="pt-BR" sz="300"/>
        </a:p>
        <a:p>
          <a:r>
            <a:rPr lang="pt-BR" sz="300"/>
            <a:t> 2º</a:t>
          </a:r>
        </a:p>
        <a:p>
          <a:endParaRPr lang="pt-BR" sz="300"/>
        </a:p>
        <a:p>
          <a:r>
            <a:rPr lang="pt-BR" sz="300"/>
            <a:t> 3º</a:t>
          </a:r>
        </a:p>
      </xdr:txBody>
    </xdr:sp>
    <xdr:clientData/>
  </xdr:twoCellAnchor>
  <xdr:twoCellAnchor>
    <xdr:from>
      <xdr:col>16</xdr:col>
      <xdr:colOff>14293</xdr:colOff>
      <xdr:row>56</xdr:row>
      <xdr:rowOff>127886</xdr:rowOff>
    </xdr:from>
    <xdr:to>
      <xdr:col>16</xdr:col>
      <xdr:colOff>491415</xdr:colOff>
      <xdr:row>63</xdr:row>
      <xdr:rowOff>140962</xdr:rowOff>
    </xdr:to>
    <xdr:sp macro="" textlink="">
      <xdr:nvSpPr>
        <xdr:cNvPr id="110" name="CaixaDeTexto 109"/>
        <xdr:cNvSpPr txBox="1"/>
      </xdr:nvSpPr>
      <xdr:spPr>
        <a:xfrm>
          <a:off x="9729793" y="10795886"/>
          <a:ext cx="477122" cy="13465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700"/>
            <a:t> </a:t>
          </a:r>
          <a:r>
            <a:rPr lang="pt-BR" sz="800"/>
            <a:t>1º</a:t>
          </a:r>
        </a:p>
        <a:p>
          <a:endParaRPr lang="pt-BR" sz="800"/>
        </a:p>
        <a:p>
          <a:r>
            <a:rPr lang="pt-BR" sz="800"/>
            <a:t> 2º</a:t>
          </a:r>
        </a:p>
        <a:p>
          <a:endParaRPr lang="pt-BR" sz="800"/>
        </a:p>
        <a:p>
          <a:r>
            <a:rPr lang="pt-BR" sz="800"/>
            <a:t> 3º</a:t>
          </a:r>
        </a:p>
      </xdr:txBody>
    </xdr:sp>
    <xdr:clientData/>
  </xdr:twoCellAnchor>
  <xdr:twoCellAnchor>
    <xdr:from>
      <xdr:col>25</xdr:col>
      <xdr:colOff>276203</xdr:colOff>
      <xdr:row>33</xdr:row>
      <xdr:rowOff>161565</xdr:rowOff>
    </xdr:from>
    <xdr:to>
      <xdr:col>26</xdr:col>
      <xdr:colOff>114736</xdr:colOff>
      <xdr:row>37</xdr:row>
      <xdr:rowOff>103588</xdr:rowOff>
    </xdr:to>
    <xdr:sp macro="" textlink="">
      <xdr:nvSpPr>
        <xdr:cNvPr id="111" name="CaixaDeTexto 110"/>
        <xdr:cNvSpPr txBox="1"/>
      </xdr:nvSpPr>
      <xdr:spPr>
        <a:xfrm>
          <a:off x="15516203" y="6448065"/>
          <a:ext cx="448133" cy="7040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"/>
            <a:t>1º</a:t>
          </a:r>
        </a:p>
        <a:p>
          <a:endParaRPr lang="pt-BR" sz="200"/>
        </a:p>
        <a:p>
          <a:r>
            <a:rPr lang="pt-BR" sz="200"/>
            <a:t>2º</a:t>
          </a:r>
        </a:p>
        <a:p>
          <a:endParaRPr lang="pt-BR" sz="200"/>
        </a:p>
        <a:p>
          <a:r>
            <a:rPr lang="pt-BR" sz="200"/>
            <a:t>3º</a:t>
          </a:r>
        </a:p>
      </xdr:txBody>
    </xdr:sp>
    <xdr:clientData/>
  </xdr:twoCellAnchor>
  <xdr:twoCellAnchor>
    <xdr:from>
      <xdr:col>16</xdr:col>
      <xdr:colOff>306988</xdr:colOff>
      <xdr:row>33</xdr:row>
      <xdr:rowOff>86258</xdr:rowOff>
    </xdr:from>
    <xdr:to>
      <xdr:col>17</xdr:col>
      <xdr:colOff>176892</xdr:colOff>
      <xdr:row>40</xdr:row>
      <xdr:rowOff>99334</xdr:rowOff>
    </xdr:to>
    <xdr:sp macro="" textlink="">
      <xdr:nvSpPr>
        <xdr:cNvPr id="113" name="CaixaDeTexto 112"/>
        <xdr:cNvSpPr txBox="1"/>
      </xdr:nvSpPr>
      <xdr:spPr>
        <a:xfrm>
          <a:off x="10060588" y="6372758"/>
          <a:ext cx="479504" cy="13465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50"/>
            <a:t>1º</a:t>
          </a:r>
        </a:p>
        <a:p>
          <a:endParaRPr lang="pt-BR" sz="1050"/>
        </a:p>
        <a:p>
          <a:r>
            <a:rPr lang="pt-BR" sz="1050"/>
            <a:t>2º</a:t>
          </a:r>
        </a:p>
        <a:p>
          <a:endParaRPr lang="pt-BR" sz="1050"/>
        </a:p>
        <a:p>
          <a:r>
            <a:rPr lang="pt-BR" sz="1050"/>
            <a:t>3º</a:t>
          </a:r>
        </a:p>
      </xdr:txBody>
    </xdr:sp>
    <xdr:clientData/>
  </xdr:twoCellAnchor>
  <xdr:twoCellAnchor>
    <xdr:from>
      <xdr:col>0</xdr:col>
      <xdr:colOff>341312</xdr:colOff>
      <xdr:row>42</xdr:row>
      <xdr:rowOff>10206</xdr:rowOff>
    </xdr:from>
    <xdr:to>
      <xdr:col>8</xdr:col>
      <xdr:colOff>373062</xdr:colOff>
      <xdr:row>48</xdr:row>
      <xdr:rowOff>166687</xdr:rowOff>
    </xdr:to>
    <xdr:sp macro="" textlink="">
      <xdr:nvSpPr>
        <xdr:cNvPr id="29" name="CaixaDeTexto 28"/>
        <xdr:cNvSpPr txBox="1"/>
      </xdr:nvSpPr>
      <xdr:spPr>
        <a:xfrm>
          <a:off x="341312" y="8011206"/>
          <a:ext cx="4857750" cy="1299481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2400">
              <a:solidFill>
                <a:sysClr val="windowText" lastClr="000000"/>
              </a:solidFill>
            </a:rPr>
            <a:t>As designações</a:t>
          </a:r>
          <a:r>
            <a:rPr lang="pt-BR" sz="2400" baseline="0">
              <a:solidFill>
                <a:sysClr val="windowText" lastClr="000000"/>
              </a:solidFill>
            </a:rPr>
            <a:t> do mapa significam o ranking das marcas de caminhonetes nos 26 estados e Distrito Federal.</a:t>
          </a:r>
          <a:endParaRPr lang="pt-BR" sz="2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</xdr:colOff>
      <xdr:row>50</xdr:row>
      <xdr:rowOff>95247</xdr:rowOff>
    </xdr:from>
    <xdr:to>
      <xdr:col>9</xdr:col>
      <xdr:colOff>190500</xdr:colOff>
      <xdr:row>77</xdr:row>
      <xdr:rowOff>95251</xdr:rowOff>
    </xdr:to>
    <xdr:sp macro="" textlink="">
      <xdr:nvSpPr>
        <xdr:cNvPr id="56" name="CaixaDeTexto 55"/>
        <xdr:cNvSpPr txBox="1"/>
      </xdr:nvSpPr>
      <xdr:spPr>
        <a:xfrm>
          <a:off x="1809751" y="9620247"/>
          <a:ext cx="3809999" cy="514350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S10    – </a:t>
          </a:r>
        </a:p>
        <a:p>
          <a:endParaRPr lang="pt-BR" sz="10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36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HILUX – </a:t>
          </a:r>
        </a:p>
        <a:p>
          <a:endParaRPr lang="pt-BR" sz="10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36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RANGER – </a:t>
          </a:r>
        </a:p>
        <a:p>
          <a:endParaRPr lang="pt-BR" sz="10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36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 200 – </a:t>
          </a:r>
        </a:p>
        <a:p>
          <a:endParaRPr lang="pt-BR" sz="10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36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FRONTIER – </a:t>
          </a:r>
        </a:p>
        <a:p>
          <a:endParaRPr lang="pt-BR" sz="10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36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AMAROK – </a:t>
          </a:r>
        </a:p>
        <a:p>
          <a:endParaRPr lang="pt-BR" sz="10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36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36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RAM - </a:t>
          </a:r>
          <a:endParaRPr lang="pt-BR" sz="36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6</xdr:col>
      <xdr:colOff>9526</xdr:colOff>
      <xdr:row>51</xdr:row>
      <xdr:rowOff>22173</xdr:rowOff>
    </xdr:from>
    <xdr:to>
      <xdr:col>8</xdr:col>
      <xdr:colOff>38100</xdr:colOff>
      <xdr:row>53</xdr:row>
      <xdr:rowOff>138112</xdr:rowOff>
    </xdr:to>
    <xdr:pic>
      <xdr:nvPicPr>
        <xdr:cNvPr id="117" name="Imagem 116"/>
        <xdr:cNvPicPr>
          <a:picLocks noChangeAspect="1"/>
        </xdr:cNvPicPr>
      </xdr:nvPicPr>
      <xdr:blipFill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67126" y="9737673"/>
          <a:ext cx="1247774" cy="496939"/>
        </a:xfrm>
        <a:prstGeom prst="rect">
          <a:avLst/>
        </a:prstGeom>
      </xdr:spPr>
    </xdr:pic>
    <xdr:clientData/>
  </xdr:twoCellAnchor>
  <xdr:twoCellAnchor editAs="oneCell">
    <xdr:from>
      <xdr:col>5</xdr:col>
      <xdr:colOff>596414</xdr:colOff>
      <xdr:row>54</xdr:row>
      <xdr:rowOff>19637</xdr:rowOff>
    </xdr:from>
    <xdr:to>
      <xdr:col>8</xdr:col>
      <xdr:colOff>38100</xdr:colOff>
      <xdr:row>57</xdr:row>
      <xdr:rowOff>136525</xdr:rowOff>
    </xdr:to>
    <xdr:pic>
      <xdr:nvPicPr>
        <xdr:cNvPr id="118" name="Imagem 117"/>
        <xdr:cNvPicPr>
          <a:picLocks noChangeAspect="1"/>
        </xdr:cNvPicPr>
      </xdr:nvPicPr>
      <xdr:blipFill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4414" y="10306637"/>
          <a:ext cx="1270486" cy="688388"/>
        </a:xfrm>
        <a:prstGeom prst="rect">
          <a:avLst/>
        </a:prstGeom>
      </xdr:spPr>
    </xdr:pic>
    <xdr:clientData/>
  </xdr:twoCellAnchor>
  <xdr:oneCellAnchor>
    <xdr:from>
      <xdr:col>6</xdr:col>
      <xdr:colOff>184150</xdr:colOff>
      <xdr:row>57</xdr:row>
      <xdr:rowOff>153377</xdr:rowOff>
    </xdr:from>
    <xdr:ext cx="1387475" cy="780073"/>
    <xdr:pic>
      <xdr:nvPicPr>
        <xdr:cNvPr id="121" name="Imagem 120"/>
        <xdr:cNvPicPr>
          <a:picLocks noChangeAspect="1"/>
        </xdr:cNvPicPr>
      </xdr:nvPicPr>
      <xdr:blipFill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41750" y="11011877"/>
          <a:ext cx="1387475" cy="780073"/>
        </a:xfrm>
        <a:prstGeom prst="rect">
          <a:avLst/>
        </a:prstGeom>
      </xdr:spPr>
    </xdr:pic>
    <xdr:clientData/>
  </xdr:oneCellAnchor>
  <xdr:twoCellAnchor editAs="oneCell">
    <xdr:from>
      <xdr:col>6</xdr:col>
      <xdr:colOff>469758</xdr:colOff>
      <xdr:row>65</xdr:row>
      <xdr:rowOff>58449</xdr:rowOff>
    </xdr:from>
    <xdr:to>
      <xdr:col>8</xdr:col>
      <xdr:colOff>508509</xdr:colOff>
      <xdr:row>69</xdr:row>
      <xdr:rowOff>4330</xdr:rowOff>
    </xdr:to>
    <xdr:pic>
      <xdr:nvPicPr>
        <xdr:cNvPr id="66" name="Imagem 65"/>
        <xdr:cNvPicPr>
          <a:picLocks noChangeAspect="1"/>
        </xdr:cNvPicPr>
      </xdr:nvPicPr>
      <xdr:blipFill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4508" y="12440949"/>
          <a:ext cx="1277001" cy="707881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69</xdr:row>
      <xdr:rowOff>0</xdr:rowOff>
    </xdr:from>
    <xdr:to>
      <xdr:col>8</xdr:col>
      <xdr:colOff>190500</xdr:colOff>
      <xdr:row>72</xdr:row>
      <xdr:rowOff>165199</xdr:rowOff>
    </xdr:to>
    <xdr:pic>
      <xdr:nvPicPr>
        <xdr:cNvPr id="123" name="Imagem 122"/>
        <xdr:cNvPicPr>
          <a:picLocks noChangeAspect="1"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3813" y="13144500"/>
          <a:ext cx="1309687" cy="736699"/>
        </a:xfrm>
        <a:prstGeom prst="rect">
          <a:avLst/>
        </a:prstGeom>
      </xdr:spPr>
    </xdr:pic>
    <xdr:clientData/>
  </xdr:twoCellAnchor>
  <xdr:twoCellAnchor editAs="oneCell">
    <xdr:from>
      <xdr:col>5</xdr:col>
      <xdr:colOff>285751</xdr:colOff>
      <xdr:row>60</xdr:row>
      <xdr:rowOff>166688</xdr:rowOff>
    </xdr:from>
    <xdr:to>
      <xdr:col>6</xdr:col>
      <xdr:colOff>552672</xdr:colOff>
      <xdr:row>64</xdr:row>
      <xdr:rowOff>166688</xdr:rowOff>
    </xdr:to>
    <xdr:pic>
      <xdr:nvPicPr>
        <xdr:cNvPr id="124" name="Imagem 123"/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81376" y="11596688"/>
          <a:ext cx="886046" cy="762000"/>
        </a:xfrm>
        <a:prstGeom prst="rect">
          <a:avLst/>
        </a:prstGeom>
      </xdr:spPr>
    </xdr:pic>
    <xdr:clientData/>
  </xdr:twoCellAnchor>
  <xdr:twoCellAnchor>
    <xdr:from>
      <xdr:col>3</xdr:col>
      <xdr:colOff>26987</xdr:colOff>
      <xdr:row>79</xdr:row>
      <xdr:rowOff>155576</xdr:rowOff>
    </xdr:from>
    <xdr:to>
      <xdr:col>12</xdr:col>
      <xdr:colOff>290512</xdr:colOff>
      <xdr:row>87</xdr:row>
      <xdr:rowOff>28576</xdr:rowOff>
    </xdr:to>
    <xdr:sp macro="" textlink="">
      <xdr:nvSpPr>
        <xdr:cNvPr id="85" name="CaixaDeTexto 84"/>
        <xdr:cNvSpPr txBox="1"/>
      </xdr:nvSpPr>
      <xdr:spPr>
        <a:xfrm>
          <a:off x="1836737" y="15205076"/>
          <a:ext cx="5692775" cy="1397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>
              <a:solidFill>
                <a:sysClr val="windowText" lastClr="000000"/>
              </a:solidFill>
            </a:rPr>
            <a:t>Mercado</a:t>
          </a:r>
          <a:r>
            <a:rPr lang="pt-BR" sz="1800" baseline="0">
              <a:solidFill>
                <a:sysClr val="windowText" lastClr="000000"/>
              </a:solidFill>
            </a:rPr>
            <a:t> Total  de Caminhonetes = 1.849.696</a:t>
          </a:r>
        </a:p>
        <a:p>
          <a:r>
            <a:rPr lang="pt-BR" sz="1800" baseline="0">
              <a:solidFill>
                <a:sysClr val="windowText" lastClr="000000"/>
              </a:solidFill>
            </a:rPr>
            <a:t>Frota 2016</a:t>
          </a:r>
        </a:p>
        <a:p>
          <a:r>
            <a:rPr lang="pt-BR" sz="1800" baseline="0">
              <a:solidFill>
                <a:sysClr val="windowText" lastClr="000000"/>
              </a:solidFill>
            </a:rPr>
            <a:t>Autor: ADM. Luciano da Silva Alves</a:t>
          </a:r>
        </a:p>
        <a:p>
          <a:r>
            <a:rPr lang="pt-BR" sz="1800" baseline="0">
              <a:solidFill>
                <a:sysClr val="windowText" lastClr="000000"/>
              </a:solidFill>
            </a:rPr>
            <a:t>CRA/RN Nº 5.168-ADM</a:t>
          </a:r>
        </a:p>
      </xdr:txBody>
    </xdr:sp>
    <xdr:clientData/>
  </xdr:twoCellAnchor>
  <xdr:twoCellAnchor editAs="oneCell">
    <xdr:from>
      <xdr:col>5</xdr:col>
      <xdr:colOff>222251</xdr:colOff>
      <xdr:row>72</xdr:row>
      <xdr:rowOff>158746</xdr:rowOff>
    </xdr:from>
    <xdr:to>
      <xdr:col>7</xdr:col>
      <xdr:colOff>13608</xdr:colOff>
      <xdr:row>76</xdr:row>
      <xdr:rowOff>145138</xdr:rowOff>
    </xdr:to>
    <xdr:pic>
      <xdr:nvPicPr>
        <xdr:cNvPr id="120" name="Imagem 119"/>
        <xdr:cNvPicPr>
          <a:picLocks noChangeAspect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0251" y="13874746"/>
          <a:ext cx="1010557" cy="748392"/>
        </a:xfrm>
        <a:prstGeom prst="rect">
          <a:avLst/>
        </a:prstGeom>
      </xdr:spPr>
    </xdr:pic>
    <xdr:clientData/>
  </xdr:twoCellAnchor>
  <xdr:twoCellAnchor>
    <xdr:from>
      <xdr:col>16</xdr:col>
      <xdr:colOff>527050</xdr:colOff>
      <xdr:row>4</xdr:row>
      <xdr:rowOff>44450</xdr:rowOff>
    </xdr:from>
    <xdr:to>
      <xdr:col>28</xdr:col>
      <xdr:colOff>381000</xdr:colOff>
      <xdr:row>9</xdr:row>
      <xdr:rowOff>6350</xdr:rowOff>
    </xdr:to>
    <xdr:sp macro="" textlink="">
      <xdr:nvSpPr>
        <xdr:cNvPr id="86" name="CaixaDeTexto 85"/>
        <xdr:cNvSpPr txBox="1"/>
      </xdr:nvSpPr>
      <xdr:spPr>
        <a:xfrm>
          <a:off x="10179050" y="806450"/>
          <a:ext cx="7092950" cy="914400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4800">
              <a:ln>
                <a:noFill/>
              </a:ln>
              <a:solidFill>
                <a:sysClr val="windowText" lastClr="000000"/>
              </a:solidFill>
            </a:rPr>
            <a:t>Mercado</a:t>
          </a:r>
          <a:r>
            <a:rPr lang="pt-BR" sz="4800" baseline="0">
              <a:ln>
                <a:noFill/>
              </a:ln>
              <a:solidFill>
                <a:sysClr val="windowText" lastClr="000000"/>
              </a:solidFill>
            </a:rPr>
            <a:t> Atendido </a:t>
          </a:r>
          <a:r>
            <a:rPr lang="pt-BR" sz="4800">
              <a:ln>
                <a:noFill/>
              </a:ln>
              <a:solidFill>
                <a:sysClr val="windowText" lastClr="000000"/>
              </a:solidFill>
            </a:rPr>
            <a:t>| Brasil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494400</xdr:colOff>
      <xdr:row>18</xdr:row>
      <xdr:rowOff>171000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494400</xdr:colOff>
      <xdr:row>18</xdr:row>
      <xdr:rowOff>171000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494400</xdr:colOff>
      <xdr:row>18</xdr:row>
      <xdr:rowOff>171000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494400</xdr:colOff>
      <xdr:row>18</xdr:row>
      <xdr:rowOff>171000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494400</xdr:colOff>
      <xdr:row>18</xdr:row>
      <xdr:rowOff>171000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494400</xdr:colOff>
      <xdr:row>18</xdr:row>
      <xdr:rowOff>171000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494400</xdr:colOff>
      <xdr:row>18</xdr:row>
      <xdr:rowOff>171000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494400</xdr:colOff>
      <xdr:row>18</xdr:row>
      <xdr:rowOff>171000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494400</xdr:colOff>
      <xdr:row>18</xdr:row>
      <xdr:rowOff>171000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494400</xdr:colOff>
      <xdr:row>18</xdr:row>
      <xdr:rowOff>171000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27</xdr:col>
      <xdr:colOff>146556</xdr:colOff>
      <xdr:row>86</xdr:row>
      <xdr:rowOff>142874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605756" cy="16525874"/>
        </a:xfrm>
        <a:prstGeom prst="rect">
          <a:avLst/>
        </a:prstGeom>
      </xdr:spPr>
    </xdr:pic>
    <xdr:clientData/>
  </xdr:twoCellAnchor>
  <xdr:twoCellAnchor>
    <xdr:from>
      <xdr:col>0</xdr:col>
      <xdr:colOff>547687</xdr:colOff>
      <xdr:row>42</xdr:row>
      <xdr:rowOff>46491</xdr:rowOff>
    </xdr:from>
    <xdr:to>
      <xdr:col>8</xdr:col>
      <xdr:colOff>475528</xdr:colOff>
      <xdr:row>49</xdr:row>
      <xdr:rowOff>21543</xdr:rowOff>
    </xdr:to>
    <xdr:sp macro="" textlink="">
      <xdr:nvSpPr>
        <xdr:cNvPr id="3" name="CaixaDeTexto 2"/>
        <xdr:cNvSpPr txBox="1"/>
      </xdr:nvSpPr>
      <xdr:spPr>
        <a:xfrm>
          <a:off x="547687" y="7666491"/>
          <a:ext cx="4826412" cy="1245052"/>
        </a:xfrm>
        <a:prstGeom prst="rect">
          <a:avLst/>
        </a:prstGeom>
        <a:noFill/>
        <a:ln w="9525" cmpd="sng">
          <a:solidFill>
            <a:sysClr val="window" lastClr="FFFFFF">
              <a:shade val="50000"/>
            </a:sysClr>
          </a:solidFill>
        </a:ln>
        <a:effectLst/>
      </xdr:spPr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2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</a:rPr>
            <a:t>As designações do mapa significam o ranking das marcas de caminhonetes por região no Brasil.</a:t>
          </a:r>
        </a:p>
      </xdr:txBody>
    </xdr:sp>
    <xdr:clientData/>
  </xdr:twoCellAnchor>
  <xdr:twoCellAnchor>
    <xdr:from>
      <xdr:col>3</xdr:col>
      <xdr:colOff>21545</xdr:colOff>
      <xdr:row>79</xdr:row>
      <xdr:rowOff>180975</xdr:rowOff>
    </xdr:from>
    <xdr:to>
      <xdr:col>12</xdr:col>
      <xdr:colOff>158646</xdr:colOff>
      <xdr:row>87</xdr:row>
      <xdr:rowOff>53976</xdr:rowOff>
    </xdr:to>
    <xdr:sp macro="" textlink="">
      <xdr:nvSpPr>
        <xdr:cNvPr id="4" name="CaixaDeTexto 3"/>
        <xdr:cNvSpPr txBox="1"/>
      </xdr:nvSpPr>
      <xdr:spPr>
        <a:xfrm>
          <a:off x="1850345" y="15230475"/>
          <a:ext cx="5623501" cy="1397001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</a:rPr>
            <a:t>Mercado Total  de Caminhonetes = 1.849.696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</a:rPr>
            <a:t>Frota 2016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</a:rPr>
            <a:t>Autor: ADM. Luciano da Silva Alves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</a:rPr>
            <a:t>CRA/RN Nº 5.168-ADM</a:t>
          </a:r>
        </a:p>
      </xdr:txBody>
    </xdr:sp>
    <xdr:clientData/>
  </xdr:twoCellAnchor>
  <xdr:twoCellAnchor>
    <xdr:from>
      <xdr:col>2</xdr:col>
      <xdr:colOff>23813</xdr:colOff>
      <xdr:row>50</xdr:row>
      <xdr:rowOff>23813</xdr:rowOff>
    </xdr:from>
    <xdr:to>
      <xdr:col>8</xdr:col>
      <xdr:colOff>342901</xdr:colOff>
      <xdr:row>77</xdr:row>
      <xdr:rowOff>114301</xdr:rowOff>
    </xdr:to>
    <xdr:sp macro="" textlink="">
      <xdr:nvSpPr>
        <xdr:cNvPr id="5" name="CaixaDeTexto 4"/>
        <xdr:cNvSpPr txBox="1"/>
      </xdr:nvSpPr>
      <xdr:spPr>
        <a:xfrm>
          <a:off x="1243013" y="9548813"/>
          <a:ext cx="3976688" cy="5233988"/>
        </a:xfrm>
        <a:prstGeom prst="rect">
          <a:avLst/>
        </a:prstGeom>
        <a:noFill/>
        <a:ln w="9525" cmpd="sng">
          <a:solidFill>
            <a:sysClr val="window" lastClr="FFFFFF">
              <a:shade val="50000"/>
            </a:sysClr>
          </a:solidFill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3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S10    –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3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HILUX –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3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RANGER –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3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L 200 –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3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FRONTIER –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3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AMAROK –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3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</a:rPr>
            <a:t>RAM - </a:t>
          </a:r>
        </a:p>
      </xdr:txBody>
    </xdr:sp>
    <xdr:clientData/>
  </xdr:twoCellAnchor>
  <xdr:twoCellAnchor editAs="oneCell">
    <xdr:from>
      <xdr:col>4</xdr:col>
      <xdr:colOff>571500</xdr:colOff>
      <xdr:row>50</xdr:row>
      <xdr:rowOff>119063</xdr:rowOff>
    </xdr:from>
    <xdr:to>
      <xdr:col>6</xdr:col>
      <xdr:colOff>574097</xdr:colOff>
      <xdr:row>53</xdr:row>
      <xdr:rowOff>44502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9900" y="9644063"/>
          <a:ext cx="1221797" cy="496939"/>
        </a:xfrm>
        <a:prstGeom prst="rect">
          <a:avLst/>
        </a:prstGeom>
      </xdr:spPr>
    </xdr:pic>
    <xdr:clientData/>
  </xdr:twoCellAnchor>
  <xdr:twoCellAnchor editAs="oneCell">
    <xdr:from>
      <xdr:col>4</xdr:col>
      <xdr:colOff>476249</xdr:colOff>
      <xdr:row>53</xdr:row>
      <xdr:rowOff>166688</xdr:rowOff>
    </xdr:from>
    <xdr:to>
      <xdr:col>6</xdr:col>
      <xdr:colOff>498094</xdr:colOff>
      <xdr:row>57</xdr:row>
      <xdr:rowOff>93076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4649" y="10263188"/>
          <a:ext cx="1241045" cy="688388"/>
        </a:xfrm>
        <a:prstGeom prst="rect">
          <a:avLst/>
        </a:prstGeom>
      </xdr:spPr>
    </xdr:pic>
    <xdr:clientData/>
  </xdr:twoCellAnchor>
  <xdr:oneCellAnchor>
    <xdr:from>
      <xdr:col>5</xdr:col>
      <xdr:colOff>190499</xdr:colOff>
      <xdr:row>57</xdr:row>
      <xdr:rowOff>71438</xdr:rowOff>
    </xdr:from>
    <xdr:ext cx="1387475" cy="780073"/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499" y="10929938"/>
          <a:ext cx="1387475" cy="780073"/>
        </a:xfrm>
        <a:prstGeom prst="rect">
          <a:avLst/>
        </a:prstGeom>
      </xdr:spPr>
    </xdr:pic>
    <xdr:clientData/>
  </xdr:oneCellAnchor>
  <xdr:twoCellAnchor editAs="oneCell">
    <xdr:from>
      <xdr:col>4</xdr:col>
      <xdr:colOff>214311</xdr:colOff>
      <xdr:row>61</xdr:row>
      <xdr:rowOff>23814</xdr:rowOff>
    </xdr:from>
    <xdr:to>
      <xdr:col>5</xdr:col>
      <xdr:colOff>468243</xdr:colOff>
      <xdr:row>65</xdr:row>
      <xdr:rowOff>23814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2711" y="11644314"/>
          <a:ext cx="863532" cy="762000"/>
        </a:xfrm>
        <a:prstGeom prst="rect">
          <a:avLst/>
        </a:prstGeom>
      </xdr:spPr>
    </xdr:pic>
    <xdr:clientData/>
  </xdr:twoCellAnchor>
  <xdr:twoCellAnchor editAs="oneCell">
    <xdr:from>
      <xdr:col>5</xdr:col>
      <xdr:colOff>380999</xdr:colOff>
      <xdr:row>64</xdr:row>
      <xdr:rowOff>95250</xdr:rowOff>
    </xdr:from>
    <xdr:to>
      <xdr:col>7</xdr:col>
      <xdr:colOff>393773</xdr:colOff>
      <xdr:row>68</xdr:row>
      <xdr:rowOff>41131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8999" y="12287250"/>
          <a:ext cx="1231974" cy="707881"/>
        </a:xfrm>
        <a:prstGeom prst="rect">
          <a:avLst/>
        </a:prstGeom>
      </xdr:spPr>
    </xdr:pic>
    <xdr:clientData/>
  </xdr:twoCellAnchor>
  <xdr:twoCellAnchor editAs="oneCell">
    <xdr:from>
      <xdr:col>5</xdr:col>
      <xdr:colOff>190499</xdr:colOff>
      <xdr:row>68</xdr:row>
      <xdr:rowOff>119066</xdr:rowOff>
    </xdr:from>
    <xdr:to>
      <xdr:col>7</xdr:col>
      <xdr:colOff>72575</xdr:colOff>
      <xdr:row>72</xdr:row>
      <xdr:rowOff>2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499" y="13073066"/>
          <a:ext cx="1101276" cy="642936"/>
        </a:xfrm>
        <a:prstGeom prst="rect">
          <a:avLst/>
        </a:prstGeom>
      </xdr:spPr>
    </xdr:pic>
    <xdr:clientData/>
  </xdr:twoCellAnchor>
  <xdr:twoCellAnchor>
    <xdr:from>
      <xdr:col>17</xdr:col>
      <xdr:colOff>595312</xdr:colOff>
      <xdr:row>70</xdr:row>
      <xdr:rowOff>47624</xdr:rowOff>
    </xdr:from>
    <xdr:to>
      <xdr:col>24</xdr:col>
      <xdr:colOff>23812</xdr:colOff>
      <xdr:row>83</xdr:row>
      <xdr:rowOff>142874</xdr:rowOff>
    </xdr:to>
    <xdr:sp macro="" textlink="">
      <xdr:nvSpPr>
        <xdr:cNvPr id="13" name="CaixaDeTexto 12"/>
        <xdr:cNvSpPr txBox="1"/>
      </xdr:nvSpPr>
      <xdr:spPr>
        <a:xfrm>
          <a:off x="10958512" y="13382624"/>
          <a:ext cx="3695700" cy="2571750"/>
        </a:xfrm>
        <a:prstGeom prst="rect">
          <a:avLst/>
        </a:prstGeom>
        <a:noFill/>
        <a:ln w="9525" cmpd="sng">
          <a:solidFill>
            <a:sysClr val="window" lastClr="FFFFFF">
              <a:shade val="50000"/>
            </a:sysClr>
          </a:solidFill>
        </a:ln>
        <a:effectLst/>
      </xdr:spPr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2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Legenda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2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Norte -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2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Nordeste -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2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Centro-oeste -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2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Sudeste -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2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Sul - </a:t>
          </a:r>
        </a:p>
      </xdr:txBody>
    </xdr:sp>
    <xdr:clientData/>
  </xdr:twoCellAnchor>
  <xdr:twoCellAnchor>
    <xdr:from>
      <xdr:col>20</xdr:col>
      <xdr:colOff>598715</xdr:colOff>
      <xdr:row>73</xdr:row>
      <xdr:rowOff>9070</xdr:rowOff>
    </xdr:from>
    <xdr:to>
      <xdr:col>22</xdr:col>
      <xdr:colOff>3403</xdr:colOff>
      <xdr:row>74</xdr:row>
      <xdr:rowOff>122464</xdr:rowOff>
    </xdr:to>
    <xdr:sp macro="" textlink="">
      <xdr:nvSpPr>
        <xdr:cNvPr id="14" name="Retângulo 13"/>
        <xdr:cNvSpPr/>
      </xdr:nvSpPr>
      <xdr:spPr>
        <a:xfrm>
          <a:off x="12790715" y="13915570"/>
          <a:ext cx="623888" cy="303894"/>
        </a:xfrm>
        <a:prstGeom prst="rect">
          <a:avLst/>
        </a:prstGeom>
        <a:solidFill>
          <a:srgbClr val="208E1A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</a:endParaRPr>
        </a:p>
      </xdr:txBody>
    </xdr:sp>
    <xdr:clientData/>
  </xdr:twoCellAnchor>
  <xdr:twoCellAnchor>
    <xdr:from>
      <xdr:col>21</xdr:col>
      <xdr:colOff>7258</xdr:colOff>
      <xdr:row>75</xdr:row>
      <xdr:rowOff>40821</xdr:rowOff>
    </xdr:from>
    <xdr:to>
      <xdr:col>22</xdr:col>
      <xdr:colOff>1</xdr:colOff>
      <xdr:row>76</xdr:row>
      <xdr:rowOff>136071</xdr:rowOff>
    </xdr:to>
    <xdr:sp macro="" textlink="">
      <xdr:nvSpPr>
        <xdr:cNvPr id="15" name="Retângulo 14"/>
        <xdr:cNvSpPr/>
      </xdr:nvSpPr>
      <xdr:spPr>
        <a:xfrm>
          <a:off x="12808858" y="14328321"/>
          <a:ext cx="602343" cy="285750"/>
        </a:xfrm>
        <a:prstGeom prst="rect">
          <a:avLst/>
        </a:prstGeom>
        <a:solidFill>
          <a:srgbClr val="F4750C"/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</a:endParaRPr>
        </a:p>
      </xdr:txBody>
    </xdr:sp>
    <xdr:clientData/>
  </xdr:twoCellAnchor>
  <xdr:twoCellAnchor>
    <xdr:from>
      <xdr:col>21</xdr:col>
      <xdr:colOff>1</xdr:colOff>
      <xdr:row>77</xdr:row>
      <xdr:rowOff>13607</xdr:rowOff>
    </xdr:from>
    <xdr:to>
      <xdr:col>21</xdr:col>
      <xdr:colOff>610961</xdr:colOff>
      <xdr:row>78</xdr:row>
      <xdr:rowOff>104094</xdr:rowOff>
    </xdr:to>
    <xdr:sp macro="" textlink="">
      <xdr:nvSpPr>
        <xdr:cNvPr id="16" name="Retângulo 15"/>
        <xdr:cNvSpPr/>
      </xdr:nvSpPr>
      <xdr:spPr>
        <a:xfrm>
          <a:off x="12801601" y="14682107"/>
          <a:ext cx="610960" cy="280987"/>
        </a:xfrm>
        <a:prstGeom prst="rect">
          <a:avLst/>
        </a:prstGeom>
        <a:solidFill>
          <a:srgbClr val="FFFE1A"/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</a:endParaRPr>
        </a:p>
      </xdr:txBody>
    </xdr:sp>
    <xdr:clientData/>
  </xdr:twoCellAnchor>
  <xdr:twoCellAnchor>
    <xdr:from>
      <xdr:col>21</xdr:col>
      <xdr:colOff>13608</xdr:colOff>
      <xdr:row>78</xdr:row>
      <xdr:rowOff>176893</xdr:rowOff>
    </xdr:from>
    <xdr:to>
      <xdr:col>21</xdr:col>
      <xdr:colOff>598942</xdr:colOff>
      <xdr:row>80</xdr:row>
      <xdr:rowOff>65994</xdr:rowOff>
    </xdr:to>
    <xdr:sp macro="" textlink="">
      <xdr:nvSpPr>
        <xdr:cNvPr id="17" name="Retângulo 16"/>
        <xdr:cNvSpPr/>
      </xdr:nvSpPr>
      <xdr:spPr>
        <a:xfrm>
          <a:off x="12815208" y="15035893"/>
          <a:ext cx="585334" cy="270101"/>
        </a:xfrm>
        <a:prstGeom prst="rect">
          <a:avLst/>
        </a:prstGeom>
        <a:solidFill>
          <a:srgbClr val="F9B1D2"/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</a:endParaRPr>
        </a:p>
      </xdr:txBody>
    </xdr:sp>
    <xdr:clientData/>
  </xdr:twoCellAnchor>
  <xdr:twoCellAnchor>
    <xdr:from>
      <xdr:col>20</xdr:col>
      <xdr:colOff>588818</xdr:colOff>
      <xdr:row>80</xdr:row>
      <xdr:rowOff>121229</xdr:rowOff>
    </xdr:from>
    <xdr:to>
      <xdr:col>21</xdr:col>
      <xdr:colOff>606135</xdr:colOff>
      <xdr:row>82</xdr:row>
      <xdr:rowOff>34637</xdr:rowOff>
    </xdr:to>
    <xdr:sp macro="" textlink="">
      <xdr:nvSpPr>
        <xdr:cNvPr id="18" name="Retângulo 17"/>
        <xdr:cNvSpPr/>
      </xdr:nvSpPr>
      <xdr:spPr>
        <a:xfrm>
          <a:off x="12780818" y="15361229"/>
          <a:ext cx="626917" cy="294408"/>
        </a:xfrm>
        <a:prstGeom prst="rect">
          <a:avLst/>
        </a:prstGeom>
        <a:solidFill>
          <a:srgbClr val="00B0F0"/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</a:endParaRPr>
        </a:p>
      </xdr:txBody>
    </xdr:sp>
    <xdr:clientData/>
  </xdr:twoCellAnchor>
  <xdr:twoCellAnchor>
    <xdr:from>
      <xdr:col>9</xdr:col>
      <xdr:colOff>142874</xdr:colOff>
      <xdr:row>14</xdr:row>
      <xdr:rowOff>1</xdr:rowOff>
    </xdr:from>
    <xdr:to>
      <xdr:col>12</xdr:col>
      <xdr:colOff>142875</xdr:colOff>
      <xdr:row>26</xdr:row>
      <xdr:rowOff>23813</xdr:rowOff>
    </xdr:to>
    <xdr:sp macro="" textlink="">
      <xdr:nvSpPr>
        <xdr:cNvPr id="19" name="CaixaDeTexto 18"/>
        <xdr:cNvSpPr txBox="1"/>
      </xdr:nvSpPr>
      <xdr:spPr>
        <a:xfrm>
          <a:off x="5629274" y="2667001"/>
          <a:ext cx="1828801" cy="2309812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2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</a:rPr>
            <a:t>1º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2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2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</a:rPr>
            <a:t>2º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2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2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</a:rPr>
            <a:t>3º</a:t>
          </a:r>
        </a:p>
      </xdr:txBody>
    </xdr:sp>
    <xdr:clientData/>
  </xdr:twoCellAnchor>
  <xdr:twoCellAnchor editAs="oneCell">
    <xdr:from>
      <xdr:col>9</xdr:col>
      <xdr:colOff>547686</xdr:colOff>
      <xdr:row>13</xdr:row>
      <xdr:rowOff>166689</xdr:rowOff>
    </xdr:from>
    <xdr:to>
      <xdr:col>11</xdr:col>
      <xdr:colOff>569531</xdr:colOff>
      <xdr:row>17</xdr:row>
      <xdr:rowOff>93077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34086" y="2643189"/>
          <a:ext cx="1241045" cy="688388"/>
        </a:xfrm>
        <a:prstGeom prst="rect">
          <a:avLst/>
        </a:prstGeom>
      </xdr:spPr>
    </xdr:pic>
    <xdr:clientData/>
  </xdr:twoCellAnchor>
  <xdr:twoCellAnchor editAs="oneCell">
    <xdr:from>
      <xdr:col>10</xdr:col>
      <xdr:colOff>23811</xdr:colOff>
      <xdr:row>18</xdr:row>
      <xdr:rowOff>71439</xdr:rowOff>
    </xdr:from>
    <xdr:to>
      <xdr:col>12</xdr:col>
      <xdr:colOff>26408</xdr:colOff>
      <xdr:row>20</xdr:row>
      <xdr:rowOff>187378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19811" y="3500439"/>
          <a:ext cx="1221797" cy="496939"/>
        </a:xfrm>
        <a:prstGeom prst="rect">
          <a:avLst/>
        </a:prstGeom>
      </xdr:spPr>
    </xdr:pic>
    <xdr:clientData/>
  </xdr:twoCellAnchor>
  <xdr:twoCellAnchor editAs="oneCell">
    <xdr:from>
      <xdr:col>10</xdr:col>
      <xdr:colOff>119062</xdr:colOff>
      <xdr:row>21</xdr:row>
      <xdr:rowOff>47626</xdr:rowOff>
    </xdr:from>
    <xdr:to>
      <xdr:col>11</xdr:col>
      <xdr:colOff>372994</xdr:colOff>
      <xdr:row>25</xdr:row>
      <xdr:rowOff>47626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5062" y="4048126"/>
          <a:ext cx="863532" cy="762000"/>
        </a:xfrm>
        <a:prstGeom prst="rect">
          <a:avLst/>
        </a:prstGeom>
      </xdr:spPr>
    </xdr:pic>
    <xdr:clientData/>
  </xdr:twoCellAnchor>
  <xdr:twoCellAnchor>
    <xdr:from>
      <xdr:col>12</xdr:col>
      <xdr:colOff>295274</xdr:colOff>
      <xdr:row>41</xdr:row>
      <xdr:rowOff>57151</xdr:rowOff>
    </xdr:from>
    <xdr:to>
      <xdr:col>15</xdr:col>
      <xdr:colOff>295275</xdr:colOff>
      <xdr:row>53</xdr:row>
      <xdr:rowOff>80963</xdr:rowOff>
    </xdr:to>
    <xdr:sp macro="" textlink="">
      <xdr:nvSpPr>
        <xdr:cNvPr id="23" name="CaixaDeTexto 22"/>
        <xdr:cNvSpPr txBox="1"/>
      </xdr:nvSpPr>
      <xdr:spPr>
        <a:xfrm>
          <a:off x="7610474" y="7867651"/>
          <a:ext cx="1828801" cy="2309812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2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</a:rPr>
            <a:t>1º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2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2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</a:rPr>
            <a:t>2º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2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2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</a:rPr>
            <a:t>3º</a:t>
          </a:r>
        </a:p>
      </xdr:txBody>
    </xdr:sp>
    <xdr:clientData/>
  </xdr:twoCellAnchor>
  <xdr:twoCellAnchor>
    <xdr:from>
      <xdr:col>20</xdr:col>
      <xdr:colOff>376236</xdr:colOff>
      <xdr:row>22</xdr:row>
      <xdr:rowOff>42864</xdr:rowOff>
    </xdr:from>
    <xdr:to>
      <xdr:col>23</xdr:col>
      <xdr:colOff>376237</xdr:colOff>
      <xdr:row>34</xdr:row>
      <xdr:rowOff>66676</xdr:rowOff>
    </xdr:to>
    <xdr:sp macro="" textlink="">
      <xdr:nvSpPr>
        <xdr:cNvPr id="24" name="CaixaDeTexto 23"/>
        <xdr:cNvSpPr txBox="1"/>
      </xdr:nvSpPr>
      <xdr:spPr>
        <a:xfrm>
          <a:off x="12568236" y="4233864"/>
          <a:ext cx="1828801" cy="2309812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2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</a:rPr>
            <a:t>1º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2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2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</a:rPr>
            <a:t>2º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2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2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</a:rPr>
            <a:t>3º</a:t>
          </a:r>
        </a:p>
      </xdr:txBody>
    </xdr:sp>
    <xdr:clientData/>
  </xdr:twoCellAnchor>
  <xdr:twoCellAnchor>
    <xdr:from>
      <xdr:col>18</xdr:col>
      <xdr:colOff>528637</xdr:colOff>
      <xdr:row>48</xdr:row>
      <xdr:rowOff>100013</xdr:rowOff>
    </xdr:from>
    <xdr:to>
      <xdr:col>21</xdr:col>
      <xdr:colOff>528638</xdr:colOff>
      <xdr:row>60</xdr:row>
      <xdr:rowOff>123825</xdr:rowOff>
    </xdr:to>
    <xdr:sp macro="" textlink="">
      <xdr:nvSpPr>
        <xdr:cNvPr id="25" name="CaixaDeTexto 24"/>
        <xdr:cNvSpPr txBox="1"/>
      </xdr:nvSpPr>
      <xdr:spPr>
        <a:xfrm>
          <a:off x="11501437" y="9244013"/>
          <a:ext cx="1828801" cy="2309812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2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</a:rPr>
            <a:t>1º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2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2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</a:rPr>
            <a:t>2º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2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2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</a:rPr>
            <a:t>3º</a:t>
          </a:r>
        </a:p>
      </xdr:txBody>
    </xdr:sp>
    <xdr:clientData/>
  </xdr:twoCellAnchor>
  <xdr:twoCellAnchor>
    <xdr:from>
      <xdr:col>14</xdr:col>
      <xdr:colOff>133350</xdr:colOff>
      <xdr:row>65</xdr:row>
      <xdr:rowOff>109539</xdr:rowOff>
    </xdr:from>
    <xdr:to>
      <xdr:col>16</xdr:col>
      <xdr:colOff>238125</xdr:colOff>
      <xdr:row>76</xdr:row>
      <xdr:rowOff>47625</xdr:rowOff>
    </xdr:to>
    <xdr:sp macro="" textlink="">
      <xdr:nvSpPr>
        <xdr:cNvPr id="26" name="CaixaDeTexto 25"/>
        <xdr:cNvSpPr txBox="1"/>
      </xdr:nvSpPr>
      <xdr:spPr>
        <a:xfrm>
          <a:off x="8667750" y="12492039"/>
          <a:ext cx="1323975" cy="2033586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2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</a:rPr>
            <a:t>1º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24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2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</a:rPr>
            <a:t>2º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24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2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</a:rPr>
            <a:t>3º</a:t>
          </a:r>
        </a:p>
      </xdr:txBody>
    </xdr:sp>
    <xdr:clientData/>
  </xdr:twoCellAnchor>
  <xdr:twoCellAnchor editAs="oneCell">
    <xdr:from>
      <xdr:col>13</xdr:col>
      <xdr:colOff>200024</xdr:colOff>
      <xdr:row>41</xdr:row>
      <xdr:rowOff>57151</xdr:rowOff>
    </xdr:from>
    <xdr:to>
      <xdr:col>15</xdr:col>
      <xdr:colOff>202621</xdr:colOff>
      <xdr:row>43</xdr:row>
      <xdr:rowOff>173090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24824" y="7867651"/>
          <a:ext cx="1221797" cy="496939"/>
        </a:xfrm>
        <a:prstGeom prst="rect">
          <a:avLst/>
        </a:prstGeom>
      </xdr:spPr>
    </xdr:pic>
    <xdr:clientData/>
  </xdr:twoCellAnchor>
  <xdr:twoCellAnchor editAs="oneCell">
    <xdr:from>
      <xdr:col>13</xdr:col>
      <xdr:colOff>57149</xdr:colOff>
      <xdr:row>45</xdr:row>
      <xdr:rowOff>57151</xdr:rowOff>
    </xdr:from>
    <xdr:to>
      <xdr:col>15</xdr:col>
      <xdr:colOff>78994</xdr:colOff>
      <xdr:row>48</xdr:row>
      <xdr:rowOff>174039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81949" y="8629651"/>
          <a:ext cx="1241045" cy="688388"/>
        </a:xfrm>
        <a:prstGeom prst="rect">
          <a:avLst/>
        </a:prstGeom>
      </xdr:spPr>
    </xdr:pic>
    <xdr:clientData/>
  </xdr:twoCellAnchor>
  <xdr:oneCellAnchor>
    <xdr:from>
      <xdr:col>13</xdr:col>
      <xdr:colOff>80962</xdr:colOff>
      <xdr:row>49</xdr:row>
      <xdr:rowOff>128588</xdr:rowOff>
    </xdr:from>
    <xdr:ext cx="1387475" cy="780073"/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5762" y="9463088"/>
          <a:ext cx="1387475" cy="780073"/>
        </a:xfrm>
        <a:prstGeom prst="rect">
          <a:avLst/>
        </a:prstGeom>
      </xdr:spPr>
    </xdr:pic>
    <xdr:clientData/>
  </xdr:oneCellAnchor>
  <xdr:twoCellAnchor editAs="oneCell">
    <xdr:from>
      <xdr:col>21</xdr:col>
      <xdr:colOff>152399</xdr:colOff>
      <xdr:row>22</xdr:row>
      <xdr:rowOff>80963</xdr:rowOff>
    </xdr:from>
    <xdr:to>
      <xdr:col>23</xdr:col>
      <xdr:colOff>174244</xdr:colOff>
      <xdr:row>26</xdr:row>
      <xdr:rowOff>7351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3999" y="4271963"/>
          <a:ext cx="1241045" cy="688388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26</xdr:row>
      <xdr:rowOff>152400</xdr:rowOff>
    </xdr:from>
    <xdr:to>
      <xdr:col>23</xdr:col>
      <xdr:colOff>154997</xdr:colOff>
      <xdr:row>29</xdr:row>
      <xdr:rowOff>77839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00" y="5105400"/>
          <a:ext cx="1221797" cy="496939"/>
        </a:xfrm>
        <a:prstGeom prst="rect">
          <a:avLst/>
        </a:prstGeom>
      </xdr:spPr>
    </xdr:pic>
    <xdr:clientData/>
  </xdr:twoCellAnchor>
  <xdr:twoCellAnchor editAs="oneCell">
    <xdr:from>
      <xdr:col>21</xdr:col>
      <xdr:colOff>414336</xdr:colOff>
      <xdr:row>30</xdr:row>
      <xdr:rowOff>9527</xdr:rowOff>
    </xdr:from>
    <xdr:to>
      <xdr:col>23</xdr:col>
      <xdr:colOff>49143</xdr:colOff>
      <xdr:row>34</xdr:row>
      <xdr:rowOff>9527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15936" y="5724527"/>
          <a:ext cx="854007" cy="762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481012</xdr:colOff>
      <xdr:row>48</xdr:row>
      <xdr:rowOff>123825</xdr:rowOff>
    </xdr:from>
    <xdr:to>
      <xdr:col>21</xdr:col>
      <xdr:colOff>483609</xdr:colOff>
      <xdr:row>51</xdr:row>
      <xdr:rowOff>49264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3412" y="9267825"/>
          <a:ext cx="1221797" cy="496939"/>
        </a:xfrm>
        <a:prstGeom prst="rect">
          <a:avLst/>
        </a:prstGeom>
      </xdr:spPr>
    </xdr:pic>
    <xdr:clientData/>
  </xdr:twoCellAnchor>
  <xdr:twoCellAnchor editAs="oneCell">
    <xdr:from>
      <xdr:col>19</xdr:col>
      <xdr:colOff>328612</xdr:colOff>
      <xdr:row>52</xdr:row>
      <xdr:rowOff>66676</xdr:rowOff>
    </xdr:from>
    <xdr:to>
      <xdr:col>21</xdr:col>
      <xdr:colOff>350457</xdr:colOff>
      <xdr:row>55</xdr:row>
      <xdr:rowOff>183564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11012" y="9972676"/>
          <a:ext cx="1241045" cy="688388"/>
        </a:xfrm>
        <a:prstGeom prst="rect">
          <a:avLst/>
        </a:prstGeom>
      </xdr:spPr>
    </xdr:pic>
    <xdr:clientData/>
  </xdr:twoCellAnchor>
  <xdr:oneCellAnchor>
    <xdr:from>
      <xdr:col>19</xdr:col>
      <xdr:colOff>304799</xdr:colOff>
      <xdr:row>56</xdr:row>
      <xdr:rowOff>90488</xdr:rowOff>
    </xdr:from>
    <xdr:ext cx="1387475" cy="780073"/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87199" y="10758488"/>
          <a:ext cx="1387475" cy="780073"/>
        </a:xfrm>
        <a:prstGeom prst="rect">
          <a:avLst/>
        </a:prstGeom>
      </xdr:spPr>
    </xdr:pic>
    <xdr:clientData/>
  </xdr:oneCellAnchor>
  <xdr:twoCellAnchor editAs="oneCell">
    <xdr:from>
      <xdr:col>14</xdr:col>
      <xdr:colOff>514350</xdr:colOff>
      <xdr:row>65</xdr:row>
      <xdr:rowOff>133352</xdr:rowOff>
    </xdr:from>
    <xdr:to>
      <xdr:col>16</xdr:col>
      <xdr:colOff>238126</xdr:colOff>
      <xdr:row>67</xdr:row>
      <xdr:rowOff>137628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0" y="12515852"/>
          <a:ext cx="942976" cy="385276"/>
        </a:xfrm>
        <a:prstGeom prst="rect">
          <a:avLst/>
        </a:prstGeom>
      </xdr:spPr>
    </xdr:pic>
    <xdr:clientData/>
  </xdr:twoCellAnchor>
  <xdr:twoCellAnchor editAs="oneCell">
    <xdr:from>
      <xdr:col>14</xdr:col>
      <xdr:colOff>338137</xdr:colOff>
      <xdr:row>68</xdr:row>
      <xdr:rowOff>123826</xdr:rowOff>
    </xdr:from>
    <xdr:to>
      <xdr:col>16</xdr:col>
      <xdr:colOff>359982</xdr:colOff>
      <xdr:row>72</xdr:row>
      <xdr:rowOff>50214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72537" y="13077826"/>
          <a:ext cx="1241045" cy="688388"/>
        </a:xfrm>
        <a:prstGeom prst="rect">
          <a:avLst/>
        </a:prstGeom>
      </xdr:spPr>
    </xdr:pic>
    <xdr:clientData/>
  </xdr:twoCellAnchor>
  <xdr:oneCellAnchor>
    <xdr:from>
      <xdr:col>14</xdr:col>
      <xdr:colOff>385762</xdr:colOff>
      <xdr:row>72</xdr:row>
      <xdr:rowOff>171451</xdr:rowOff>
    </xdr:from>
    <xdr:ext cx="1219795" cy="685799"/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0162" y="13887451"/>
          <a:ext cx="1219795" cy="685799"/>
        </a:xfrm>
        <a:prstGeom prst="rect">
          <a:avLst/>
        </a:prstGeom>
      </xdr:spPr>
    </xdr:pic>
    <xdr:clientData/>
  </xdr:oneCellAnchor>
  <xdr:twoCellAnchor editAs="oneCell">
    <xdr:from>
      <xdr:col>3</xdr:col>
      <xdr:colOff>578757</xdr:colOff>
      <xdr:row>72</xdr:row>
      <xdr:rowOff>119744</xdr:rowOff>
    </xdr:from>
    <xdr:to>
      <xdr:col>5</xdr:col>
      <xdr:colOff>354693</xdr:colOff>
      <xdr:row>76</xdr:row>
      <xdr:rowOff>142422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7557" y="13835744"/>
          <a:ext cx="995136" cy="784678"/>
        </a:xfrm>
        <a:prstGeom prst="rect">
          <a:avLst/>
        </a:prstGeom>
      </xdr:spPr>
    </xdr:pic>
    <xdr:clientData/>
  </xdr:twoCellAnchor>
  <xdr:twoCellAnchor>
    <xdr:from>
      <xdr:col>16</xdr:col>
      <xdr:colOff>304800</xdr:colOff>
      <xdr:row>3</xdr:row>
      <xdr:rowOff>38100</xdr:rowOff>
    </xdr:from>
    <xdr:to>
      <xdr:col>28</xdr:col>
      <xdr:colOff>257175</xdr:colOff>
      <xdr:row>8</xdr:row>
      <xdr:rowOff>0</xdr:rowOff>
    </xdr:to>
    <xdr:sp macro="" textlink="">
      <xdr:nvSpPr>
        <xdr:cNvPr id="39" name="CaixaDeTexto 38"/>
        <xdr:cNvSpPr txBox="1"/>
      </xdr:nvSpPr>
      <xdr:spPr>
        <a:xfrm>
          <a:off x="10058400" y="609600"/>
          <a:ext cx="7267575" cy="914400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4800">
              <a:ln>
                <a:noFill/>
              </a:ln>
              <a:solidFill>
                <a:sysClr val="windowText" lastClr="000000"/>
              </a:solidFill>
            </a:rPr>
            <a:t>Mercado</a:t>
          </a:r>
          <a:r>
            <a:rPr lang="pt-BR" sz="4800" baseline="0">
              <a:ln>
                <a:noFill/>
              </a:ln>
              <a:solidFill>
                <a:sysClr val="windowText" lastClr="000000"/>
              </a:solidFill>
            </a:rPr>
            <a:t> Atendido </a:t>
          </a:r>
          <a:r>
            <a:rPr lang="pt-BR" sz="4800">
              <a:ln>
                <a:noFill/>
              </a:ln>
              <a:solidFill>
                <a:sysClr val="windowText" lastClr="000000"/>
              </a:solidFill>
            </a:rPr>
            <a:t>| Brasil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494400</xdr:colOff>
      <xdr:row>18</xdr:row>
      <xdr:rowOff>171000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494400</xdr:colOff>
      <xdr:row>18</xdr:row>
      <xdr:rowOff>171000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494400</xdr:colOff>
      <xdr:row>18</xdr:row>
      <xdr:rowOff>171000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494400</xdr:colOff>
      <xdr:row>18</xdr:row>
      <xdr:rowOff>171000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494400</xdr:colOff>
      <xdr:row>18</xdr:row>
      <xdr:rowOff>171000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494400</xdr:colOff>
      <xdr:row>18</xdr:row>
      <xdr:rowOff>171000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494400</xdr:colOff>
      <xdr:row>18</xdr:row>
      <xdr:rowOff>171000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494400</xdr:colOff>
      <xdr:row>18</xdr:row>
      <xdr:rowOff>171000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494400</xdr:colOff>
      <xdr:row>18</xdr:row>
      <xdr:rowOff>171000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494400</xdr:colOff>
      <xdr:row>18</xdr:row>
      <xdr:rowOff>171000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53</xdr:col>
      <xdr:colOff>361950</xdr:colOff>
      <xdr:row>57</xdr:row>
      <xdr:rowOff>47624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494400</xdr:colOff>
      <xdr:row>18</xdr:row>
      <xdr:rowOff>171000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494400</xdr:colOff>
      <xdr:row>18</xdr:row>
      <xdr:rowOff>171000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494400</xdr:colOff>
      <xdr:row>18</xdr:row>
      <xdr:rowOff>171000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494400</xdr:colOff>
      <xdr:row>18</xdr:row>
      <xdr:rowOff>171000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494400</xdr:colOff>
      <xdr:row>18</xdr:row>
      <xdr:rowOff>171000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494400</xdr:colOff>
      <xdr:row>18</xdr:row>
      <xdr:rowOff>171000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494400</xdr:colOff>
      <xdr:row>18</xdr:row>
      <xdr:rowOff>171000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showGridLines="0" tabSelected="1" zoomScale="60" zoomScaleNormal="60" workbookViewId="0">
      <selection activeCell="C46" sqref="C46"/>
    </sheetView>
  </sheetViews>
  <sheetFormatPr defaultRowHeight="14.25" x14ac:dyDescent="0.2"/>
  <cols>
    <col min="1" max="1" width="7" style="1" customWidth="1"/>
    <col min="2" max="2" width="19.5703125" style="1" hidden="1" customWidth="1"/>
    <col min="3" max="3" width="33.7109375" style="1" customWidth="1"/>
    <col min="4" max="4" width="18" style="1" customWidth="1"/>
    <col min="5" max="5" width="11.42578125" style="1" customWidth="1"/>
    <col min="6" max="6" width="11.5703125" style="1" customWidth="1"/>
    <col min="7" max="7" width="13.42578125" style="36" customWidth="1"/>
    <col min="8" max="8" width="11" style="46" customWidth="1"/>
    <col min="9" max="9" width="12.42578125" style="1" customWidth="1"/>
    <col min="10" max="10" width="12.28515625" style="1" customWidth="1"/>
    <col min="11" max="11" width="13.140625" style="1" customWidth="1"/>
    <col min="12" max="12" width="10.7109375" style="1" customWidth="1"/>
    <col min="13" max="13" width="15.7109375" style="1" customWidth="1"/>
    <col min="14" max="14" width="13.42578125" style="1" customWidth="1"/>
    <col min="15" max="15" width="10.7109375" style="1" customWidth="1"/>
    <col min="16" max="16" width="13.85546875" style="1" customWidth="1"/>
    <col min="17" max="17" width="12" style="1" customWidth="1"/>
    <col min="18" max="18" width="14.5703125" style="46" customWidth="1"/>
    <col min="19" max="20" width="13.85546875" style="1" hidden="1" customWidth="1"/>
    <col min="21" max="22" width="0" style="1" hidden="1" customWidth="1"/>
    <col min="23" max="24" width="9.140625" style="1" hidden="1" customWidth="1"/>
    <col min="25" max="25" width="13" style="49" customWidth="1"/>
    <col min="26" max="26" width="10.140625" style="49" customWidth="1"/>
    <col min="27" max="27" width="9.140625" style="49"/>
    <col min="28" max="28" width="11.5703125" style="49" customWidth="1"/>
    <col min="29" max="16384" width="9.140625" style="49"/>
  </cols>
  <sheetData>
    <row r="1" spans="1:30" s="48" customFormat="1" ht="22.5" customHeight="1" x14ac:dyDescent="0.25">
      <c r="A1" s="157"/>
      <c r="B1" s="158"/>
      <c r="C1" s="158"/>
      <c r="D1" s="159" t="s">
        <v>45</v>
      </c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56"/>
      <c r="T1" s="156"/>
      <c r="U1" s="156"/>
      <c r="V1" s="156"/>
      <c r="W1" s="156"/>
      <c r="X1" s="156"/>
    </row>
    <row r="2" spans="1:30" s="48" customFormat="1" ht="22.5" hidden="1" customHeight="1" x14ac:dyDescent="0.25">
      <c r="A2" s="159"/>
      <c r="B2" s="160"/>
      <c r="C2" s="160"/>
      <c r="D2" s="153" t="s">
        <v>6</v>
      </c>
      <c r="E2" s="154"/>
      <c r="F2" s="154"/>
      <c r="G2" s="30"/>
      <c r="H2" s="40"/>
      <c r="I2" s="154"/>
      <c r="J2" s="154"/>
      <c r="K2" s="154"/>
      <c r="L2" s="154"/>
      <c r="M2" s="154"/>
      <c r="N2" s="154"/>
      <c r="O2" s="154"/>
      <c r="P2" s="154"/>
      <c r="Q2" s="154"/>
      <c r="R2" s="40" t="s">
        <v>5</v>
      </c>
      <c r="S2" s="154" t="s">
        <v>4</v>
      </c>
      <c r="T2" s="154" t="s">
        <v>3</v>
      </c>
      <c r="U2" s="134"/>
      <c r="V2" s="134"/>
      <c r="W2" s="134"/>
      <c r="X2" s="134"/>
      <c r="Y2" s="49"/>
      <c r="Z2" s="49"/>
      <c r="AA2" s="49"/>
      <c r="AB2" s="49"/>
      <c r="AC2" s="49"/>
      <c r="AD2" s="49"/>
    </row>
    <row r="3" spans="1:30" s="48" customFormat="1" ht="22.5" customHeight="1" x14ac:dyDescent="0.25">
      <c r="A3" s="161"/>
      <c r="B3" s="162"/>
      <c r="C3" s="162"/>
      <c r="D3" s="163" t="s">
        <v>9</v>
      </c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56"/>
      <c r="T3" s="156"/>
      <c r="U3" s="156"/>
      <c r="V3" s="156"/>
      <c r="W3" s="156"/>
      <c r="X3" s="156"/>
      <c r="Y3" s="49"/>
      <c r="Z3" s="49"/>
      <c r="AA3" s="49"/>
      <c r="AB3" s="49"/>
      <c r="AC3" s="49"/>
      <c r="AD3" s="49"/>
    </row>
    <row r="4" spans="1:30" s="48" customFormat="1" ht="54" customHeight="1" x14ac:dyDescent="0.25">
      <c r="A4" s="19" t="s">
        <v>2</v>
      </c>
      <c r="B4" s="19" t="s">
        <v>1</v>
      </c>
      <c r="C4" s="18" t="s">
        <v>48</v>
      </c>
      <c r="D4" s="17" t="s">
        <v>16</v>
      </c>
      <c r="E4" s="24" t="s">
        <v>10</v>
      </c>
      <c r="F4" s="24" t="s">
        <v>12</v>
      </c>
      <c r="G4" s="29" t="s">
        <v>11</v>
      </c>
      <c r="H4" s="41" t="s">
        <v>12</v>
      </c>
      <c r="I4" s="24" t="s">
        <v>46</v>
      </c>
      <c r="J4" s="25" t="s">
        <v>12</v>
      </c>
      <c r="K4" s="24" t="s">
        <v>14</v>
      </c>
      <c r="L4" s="25" t="s">
        <v>12</v>
      </c>
      <c r="M4" s="24" t="s">
        <v>15</v>
      </c>
      <c r="N4" s="25" t="s">
        <v>12</v>
      </c>
      <c r="O4" s="24" t="s">
        <v>13</v>
      </c>
      <c r="P4" s="25" t="s">
        <v>12</v>
      </c>
      <c r="Q4" s="133" t="s">
        <v>403</v>
      </c>
      <c r="R4" s="41" t="s">
        <v>47</v>
      </c>
      <c r="Y4" s="23"/>
      <c r="Z4" s="23"/>
      <c r="AA4" s="23"/>
      <c r="AB4" s="23"/>
      <c r="AC4" s="23"/>
      <c r="AD4" s="23"/>
    </row>
    <row r="5" spans="1:30" ht="15.75" customHeight="1" x14ac:dyDescent="0.2">
      <c r="A5" s="13">
        <v>1</v>
      </c>
      <c r="B5" s="13" t="e">
        <v>#REF!</v>
      </c>
      <c r="C5" s="12" t="s">
        <v>17</v>
      </c>
      <c r="D5" s="52">
        <f>SUM(E5,G5,I5,K5,M5,O5,Q5)</f>
        <v>11705</v>
      </c>
      <c r="E5" s="52">
        <v>1438</v>
      </c>
      <c r="F5" s="11">
        <f>E5/D5</f>
        <v>0.12285348141819735</v>
      </c>
      <c r="G5" s="31">
        <v>959</v>
      </c>
      <c r="H5" s="27">
        <f>G5/D5</f>
        <v>8.193079880392995E-2</v>
      </c>
      <c r="I5" s="14">
        <v>4752</v>
      </c>
      <c r="J5" s="27">
        <f>I5/D5</f>
        <v>0.40598035027765911</v>
      </c>
      <c r="K5" s="14">
        <v>1157</v>
      </c>
      <c r="L5" s="27">
        <f>K5/D5</f>
        <v>9.8846646732165741E-2</v>
      </c>
      <c r="M5" s="14">
        <v>584</v>
      </c>
      <c r="N5" s="27">
        <f>M5/D5</f>
        <v>4.9893208030756087E-2</v>
      </c>
      <c r="O5" s="14">
        <v>2779</v>
      </c>
      <c r="P5" s="27">
        <f>O5/D5</f>
        <v>0.23741990602306706</v>
      </c>
      <c r="Q5" s="14">
        <v>36</v>
      </c>
      <c r="R5" s="136">
        <f t="shared" ref="R5:R32" si="0">Q5/D5</f>
        <v>3.0756087142246903E-3</v>
      </c>
      <c r="S5" s="49"/>
      <c r="T5" s="49"/>
      <c r="U5" s="49"/>
      <c r="V5" s="49"/>
      <c r="W5" s="49"/>
      <c r="X5" s="49"/>
    </row>
    <row r="6" spans="1:30" ht="15.75" customHeight="1" x14ac:dyDescent="0.2">
      <c r="A6" s="56">
        <v>2</v>
      </c>
      <c r="B6" s="56"/>
      <c r="C6" s="26" t="s">
        <v>18</v>
      </c>
      <c r="D6" s="57">
        <f t="shared" ref="D6:D32" si="1">SUM(E6,G6,I6,K6,M6,O6,Q6)</f>
        <v>15613</v>
      </c>
      <c r="E6" s="57">
        <v>3409</v>
      </c>
      <c r="F6" s="9">
        <f>E6/D6</f>
        <v>0.2183436879523474</v>
      </c>
      <c r="G6" s="58">
        <v>2955</v>
      </c>
      <c r="H6" s="28">
        <f t="shared" ref="H6:H23" si="2">G6/D6</f>
        <v>0.18926535579324921</v>
      </c>
      <c r="I6" s="57">
        <v>3142</v>
      </c>
      <c r="J6" s="28">
        <f t="shared" ref="J6:J23" si="3">I6/D6</f>
        <v>0.20124255428168833</v>
      </c>
      <c r="K6" s="57">
        <v>1602</v>
      </c>
      <c r="L6" s="28">
        <f t="shared" ref="L6:L23" si="4">K6/D6</f>
        <v>0.10260680202395439</v>
      </c>
      <c r="M6" s="57">
        <v>1519</v>
      </c>
      <c r="N6" s="28">
        <f t="shared" ref="N6:N23" si="5">M6/D6</f>
        <v>9.729071927240121E-2</v>
      </c>
      <c r="O6" s="57">
        <v>2961</v>
      </c>
      <c r="P6" s="28">
        <f t="shared" ref="P6:P23" si="6">O6/D6</f>
        <v>0.18964965093191571</v>
      </c>
      <c r="Q6" s="57">
        <v>25</v>
      </c>
      <c r="R6" s="137">
        <f t="shared" si="0"/>
        <v>1.6012297444437328E-3</v>
      </c>
      <c r="S6" s="49"/>
      <c r="T6" s="49"/>
      <c r="U6" s="49"/>
      <c r="V6" s="49"/>
      <c r="W6" s="49"/>
      <c r="X6" s="49"/>
    </row>
    <row r="7" spans="1:30" s="23" customFormat="1" ht="15.75" customHeight="1" x14ac:dyDescent="0.2">
      <c r="A7" s="50">
        <v>3</v>
      </c>
      <c r="B7" s="50"/>
      <c r="C7" s="51" t="s">
        <v>19</v>
      </c>
      <c r="D7" s="52">
        <f t="shared" si="1"/>
        <v>7599</v>
      </c>
      <c r="E7" s="52">
        <v>1524</v>
      </c>
      <c r="F7" s="11">
        <f t="shared" ref="F7:F23" si="7">E7/D7</f>
        <v>0.2005527043031978</v>
      </c>
      <c r="G7" s="54">
        <v>885</v>
      </c>
      <c r="H7" s="27">
        <f t="shared" si="2"/>
        <v>0.11646269245953415</v>
      </c>
      <c r="I7" s="52">
        <v>1849</v>
      </c>
      <c r="J7" s="27">
        <f t="shared" si="3"/>
        <v>0.24332148966969339</v>
      </c>
      <c r="K7" s="52">
        <v>173</v>
      </c>
      <c r="L7" s="27">
        <f t="shared" si="4"/>
        <v>2.2766153441242269E-2</v>
      </c>
      <c r="M7" s="52">
        <v>410</v>
      </c>
      <c r="N7" s="27">
        <f t="shared" si="5"/>
        <v>5.3954467693117514E-2</v>
      </c>
      <c r="O7" s="52">
        <v>2746</v>
      </c>
      <c r="P7" s="27">
        <f t="shared" si="6"/>
        <v>0.36136333728122122</v>
      </c>
      <c r="Q7" s="52">
        <v>12</v>
      </c>
      <c r="R7" s="136">
        <f t="shared" si="0"/>
        <v>1.5791551519936833E-3</v>
      </c>
    </row>
    <row r="8" spans="1:30" ht="15.75" customHeight="1" x14ac:dyDescent="0.2">
      <c r="A8" s="56">
        <v>4</v>
      </c>
      <c r="B8" s="56"/>
      <c r="C8" s="26" t="s">
        <v>20</v>
      </c>
      <c r="D8" s="57">
        <f t="shared" si="1"/>
        <v>28631</v>
      </c>
      <c r="E8" s="57">
        <v>10671</v>
      </c>
      <c r="F8" s="9">
        <f t="shared" si="7"/>
        <v>0.37270790402011805</v>
      </c>
      <c r="G8" s="58">
        <v>4637</v>
      </c>
      <c r="H8" s="28">
        <f t="shared" si="2"/>
        <v>0.16195731898990604</v>
      </c>
      <c r="I8" s="57">
        <v>4762</v>
      </c>
      <c r="J8" s="28">
        <f t="shared" si="3"/>
        <v>0.16632321609444309</v>
      </c>
      <c r="K8" s="57">
        <v>1046</v>
      </c>
      <c r="L8" s="28">
        <f t="shared" si="4"/>
        <v>3.6533826970765952E-2</v>
      </c>
      <c r="M8" s="57">
        <v>2738</v>
      </c>
      <c r="N8" s="28">
        <f t="shared" si="5"/>
        <v>9.5630610177779324E-2</v>
      </c>
      <c r="O8" s="57">
        <v>4747</v>
      </c>
      <c r="P8" s="28">
        <f t="shared" si="6"/>
        <v>0.16579930844189864</v>
      </c>
      <c r="Q8" s="57">
        <v>30</v>
      </c>
      <c r="R8" s="137">
        <f t="shared" si="0"/>
        <v>1.0478153050888896E-3</v>
      </c>
      <c r="S8" s="49"/>
      <c r="T8" s="49"/>
      <c r="U8" s="49"/>
      <c r="V8" s="49"/>
      <c r="W8" s="49"/>
      <c r="X8" s="49"/>
    </row>
    <row r="9" spans="1:30" s="23" customFormat="1" ht="15.75" customHeight="1" x14ac:dyDescent="0.2">
      <c r="A9" s="50">
        <v>5</v>
      </c>
      <c r="B9" s="50"/>
      <c r="C9" s="51" t="s">
        <v>21</v>
      </c>
      <c r="D9" s="52">
        <f t="shared" si="1"/>
        <v>81890</v>
      </c>
      <c r="E9" s="52">
        <v>27391</v>
      </c>
      <c r="F9" s="11">
        <f t="shared" si="7"/>
        <v>0.33448528513860054</v>
      </c>
      <c r="G9" s="54">
        <v>14270</v>
      </c>
      <c r="H9" s="27">
        <f t="shared" si="2"/>
        <v>0.17425815117841006</v>
      </c>
      <c r="I9" s="52">
        <v>19248</v>
      </c>
      <c r="J9" s="27">
        <f t="shared" si="3"/>
        <v>0.23504701428745878</v>
      </c>
      <c r="K9" s="52">
        <v>4222</v>
      </c>
      <c r="L9" s="27">
        <f t="shared" si="4"/>
        <v>5.1556966662596168E-2</v>
      </c>
      <c r="M9" s="52">
        <v>4935</v>
      </c>
      <c r="N9" s="27">
        <f t="shared" si="5"/>
        <v>6.0263768469898643E-2</v>
      </c>
      <c r="O9" s="52">
        <v>11664</v>
      </c>
      <c r="P9" s="27">
        <f t="shared" si="6"/>
        <v>0.14243497374526803</v>
      </c>
      <c r="Q9" s="52">
        <v>160</v>
      </c>
      <c r="R9" s="136">
        <f t="shared" si="0"/>
        <v>1.9538405177677372E-3</v>
      </c>
    </row>
    <row r="10" spans="1:30" s="23" customFormat="1" ht="15.75" customHeight="1" x14ac:dyDescent="0.2">
      <c r="A10" s="56">
        <v>6</v>
      </c>
      <c r="B10" s="56"/>
      <c r="C10" s="26" t="s">
        <v>22</v>
      </c>
      <c r="D10" s="57">
        <f t="shared" si="1"/>
        <v>59596</v>
      </c>
      <c r="E10" s="57">
        <v>10862</v>
      </c>
      <c r="F10" s="9">
        <f t="shared" si="7"/>
        <v>0.18226055439962413</v>
      </c>
      <c r="G10" s="58">
        <v>5770</v>
      </c>
      <c r="H10" s="28">
        <f t="shared" si="2"/>
        <v>9.6818578428082419E-2</v>
      </c>
      <c r="I10" s="57">
        <v>25880</v>
      </c>
      <c r="J10" s="28">
        <f t="shared" si="3"/>
        <v>0.4342573327068931</v>
      </c>
      <c r="K10" s="57">
        <v>2722</v>
      </c>
      <c r="L10" s="28">
        <f t="shared" si="4"/>
        <v>4.5674206322571985E-2</v>
      </c>
      <c r="M10" s="57">
        <v>2976</v>
      </c>
      <c r="N10" s="28">
        <f t="shared" si="5"/>
        <v>4.9936237331364521E-2</v>
      </c>
      <c r="O10" s="57">
        <v>11271</v>
      </c>
      <c r="P10" s="28">
        <f t="shared" si="6"/>
        <v>0.18912343110275859</v>
      </c>
      <c r="Q10" s="57">
        <v>115</v>
      </c>
      <c r="R10" s="137">
        <f t="shared" si="0"/>
        <v>1.9296597087052822E-3</v>
      </c>
    </row>
    <row r="11" spans="1:30" ht="15.75" customHeight="1" x14ac:dyDescent="0.2">
      <c r="A11" s="50">
        <v>7</v>
      </c>
      <c r="B11" s="50"/>
      <c r="C11" s="51" t="s">
        <v>23</v>
      </c>
      <c r="D11" s="52">
        <f t="shared" si="1"/>
        <v>43376</v>
      </c>
      <c r="E11" s="52">
        <v>13269</v>
      </c>
      <c r="F11" s="11">
        <f t="shared" si="7"/>
        <v>0.30590649206934711</v>
      </c>
      <c r="G11" s="54">
        <v>7360</v>
      </c>
      <c r="H11" s="27">
        <f t="shared" si="2"/>
        <v>0.16967908520841019</v>
      </c>
      <c r="I11" s="52">
        <v>9397</v>
      </c>
      <c r="J11" s="27">
        <f t="shared" si="3"/>
        <v>0.21664053854666174</v>
      </c>
      <c r="K11" s="52">
        <v>2011</v>
      </c>
      <c r="L11" s="27">
        <f t="shared" si="4"/>
        <v>4.6362043526374033E-2</v>
      </c>
      <c r="M11" s="52">
        <v>5425</v>
      </c>
      <c r="N11" s="27">
        <f t="shared" si="5"/>
        <v>0.12506916267060125</v>
      </c>
      <c r="O11" s="52">
        <v>5739</v>
      </c>
      <c r="P11" s="27">
        <f t="shared" si="6"/>
        <v>0.13230818886019918</v>
      </c>
      <c r="Q11" s="52">
        <v>175</v>
      </c>
      <c r="R11" s="136">
        <f t="shared" si="0"/>
        <v>4.0344891184064917E-3</v>
      </c>
      <c r="S11" s="49"/>
      <c r="T11" s="49"/>
      <c r="U11" s="49"/>
      <c r="V11" s="49"/>
      <c r="W11" s="49"/>
      <c r="X11" s="49"/>
    </row>
    <row r="12" spans="1:30" s="23" customFormat="1" ht="15.75" customHeight="1" x14ac:dyDescent="0.2">
      <c r="A12" s="56">
        <v>8</v>
      </c>
      <c r="B12" s="56"/>
      <c r="C12" s="26" t="s">
        <v>24</v>
      </c>
      <c r="D12" s="57">
        <f t="shared" si="1"/>
        <v>41722</v>
      </c>
      <c r="E12" s="57">
        <v>11372</v>
      </c>
      <c r="F12" s="9">
        <f t="shared" si="7"/>
        <v>0.27256603230909354</v>
      </c>
      <c r="G12" s="58">
        <v>5767</v>
      </c>
      <c r="H12" s="28">
        <f t="shared" si="2"/>
        <v>0.13822443794640718</v>
      </c>
      <c r="I12" s="57">
        <v>15693</v>
      </c>
      <c r="J12" s="28">
        <f t="shared" si="3"/>
        <v>0.3761324960452519</v>
      </c>
      <c r="K12" s="57">
        <v>1974</v>
      </c>
      <c r="L12" s="28">
        <f t="shared" si="4"/>
        <v>4.7313168112746273E-2</v>
      </c>
      <c r="M12" s="57">
        <v>1396</v>
      </c>
      <c r="N12" s="28">
        <f t="shared" si="5"/>
        <v>3.3459565696754713E-2</v>
      </c>
      <c r="O12" s="57">
        <v>5356</v>
      </c>
      <c r="P12" s="28">
        <f t="shared" si="6"/>
        <v>0.12837351996548582</v>
      </c>
      <c r="Q12" s="57">
        <v>164</v>
      </c>
      <c r="R12" s="137">
        <f t="shared" si="0"/>
        <v>3.9307799242605818E-3</v>
      </c>
    </row>
    <row r="13" spans="1:30" s="23" customFormat="1" ht="15.75" customHeight="1" x14ac:dyDescent="0.2">
      <c r="A13" s="50">
        <v>9</v>
      </c>
      <c r="B13" s="50"/>
      <c r="C13" s="51" t="s">
        <v>25</v>
      </c>
      <c r="D13" s="52">
        <f t="shared" si="1"/>
        <v>115286</v>
      </c>
      <c r="E13" s="52">
        <v>49090</v>
      </c>
      <c r="F13" s="11">
        <f t="shared" si="7"/>
        <v>0.42581059278663497</v>
      </c>
      <c r="G13" s="54">
        <v>15516</v>
      </c>
      <c r="H13" s="27">
        <f t="shared" si="2"/>
        <v>0.13458702704578179</v>
      </c>
      <c r="I13" s="52">
        <v>23270</v>
      </c>
      <c r="J13" s="27">
        <f t="shared" si="3"/>
        <v>0.20184584424821747</v>
      </c>
      <c r="K13" s="52">
        <v>6438</v>
      </c>
      <c r="L13" s="27">
        <f t="shared" si="4"/>
        <v>5.5843727772669709E-2</v>
      </c>
      <c r="M13" s="52">
        <v>6907</v>
      </c>
      <c r="N13" s="27">
        <f t="shared" si="5"/>
        <v>5.9911871346043755E-2</v>
      </c>
      <c r="O13" s="52">
        <v>13556</v>
      </c>
      <c r="P13" s="27">
        <f t="shared" si="6"/>
        <v>0.11758583002272609</v>
      </c>
      <c r="Q13" s="52">
        <v>509</v>
      </c>
      <c r="R13" s="136">
        <f t="shared" si="0"/>
        <v>4.4151067779262011E-3</v>
      </c>
    </row>
    <row r="14" spans="1:30" s="23" customFormat="1" ht="15.75" customHeight="1" x14ac:dyDescent="0.2">
      <c r="A14" s="56">
        <v>10</v>
      </c>
      <c r="B14" s="56"/>
      <c r="C14" s="26" t="s">
        <v>26</v>
      </c>
      <c r="D14" s="57">
        <f t="shared" si="1"/>
        <v>38554</v>
      </c>
      <c r="E14" s="57">
        <v>9998</v>
      </c>
      <c r="F14" s="9">
        <f t="shared" si="7"/>
        <v>0.25932458370078332</v>
      </c>
      <c r="G14" s="58">
        <v>2683</v>
      </c>
      <c r="H14" s="28">
        <f t="shared" si="2"/>
        <v>6.9590703947709706E-2</v>
      </c>
      <c r="I14" s="57">
        <v>15512</v>
      </c>
      <c r="J14" s="28">
        <f t="shared" si="3"/>
        <v>0.40234476318929296</v>
      </c>
      <c r="K14" s="57">
        <v>1349</v>
      </c>
      <c r="L14" s="28">
        <f t="shared" si="4"/>
        <v>3.4989884318099289E-2</v>
      </c>
      <c r="M14" s="57">
        <v>3374</v>
      </c>
      <c r="N14" s="28">
        <f t="shared" si="5"/>
        <v>8.7513617264097107E-2</v>
      </c>
      <c r="O14" s="57">
        <v>5558</v>
      </c>
      <c r="P14" s="28">
        <f t="shared" si="6"/>
        <v>0.14416143590807698</v>
      </c>
      <c r="Q14" s="57">
        <v>80</v>
      </c>
      <c r="R14" s="137">
        <f t="shared" si="0"/>
        <v>2.0750116719406545E-3</v>
      </c>
    </row>
    <row r="15" spans="1:30" s="23" customFormat="1" ht="15.75" customHeight="1" x14ac:dyDescent="0.2">
      <c r="A15" s="50">
        <v>11</v>
      </c>
      <c r="B15" s="50"/>
      <c r="C15" s="51" t="s">
        <v>27</v>
      </c>
      <c r="D15" s="52">
        <f t="shared" si="1"/>
        <v>84381</v>
      </c>
      <c r="E15" s="52">
        <v>34931</v>
      </c>
      <c r="F15" s="11">
        <f t="shared" si="7"/>
        <v>0.4139675993410839</v>
      </c>
      <c r="G15" s="54">
        <v>6132</v>
      </c>
      <c r="H15" s="27">
        <f t="shared" si="2"/>
        <v>7.2670387883528281E-2</v>
      </c>
      <c r="I15" s="52">
        <v>24151</v>
      </c>
      <c r="J15" s="27">
        <f t="shared" si="3"/>
        <v>0.28621372109835153</v>
      </c>
      <c r="K15" s="52">
        <v>4368</v>
      </c>
      <c r="L15" s="27">
        <f t="shared" si="4"/>
        <v>5.1765207807444806E-2</v>
      </c>
      <c r="M15" s="52">
        <v>2525</v>
      </c>
      <c r="N15" s="27">
        <f t="shared" si="5"/>
        <v>2.992379801140067E-2</v>
      </c>
      <c r="O15" s="52">
        <v>12004</v>
      </c>
      <c r="P15" s="27">
        <f t="shared" si="6"/>
        <v>0.14225951339756579</v>
      </c>
      <c r="Q15" s="52">
        <v>270</v>
      </c>
      <c r="R15" s="136">
        <f t="shared" si="0"/>
        <v>3.1997724606250221E-3</v>
      </c>
    </row>
    <row r="16" spans="1:30" s="23" customFormat="1" ht="15.75" customHeight="1" x14ac:dyDescent="0.2">
      <c r="A16" s="56">
        <v>12</v>
      </c>
      <c r="B16" s="56"/>
      <c r="C16" s="26" t="s">
        <v>28</v>
      </c>
      <c r="D16" s="57">
        <f t="shared" si="1"/>
        <v>58912</v>
      </c>
      <c r="E16" s="57">
        <v>23810</v>
      </c>
      <c r="F16" s="9">
        <f t="shared" si="7"/>
        <v>0.40416214014122759</v>
      </c>
      <c r="G16" s="58">
        <v>6450</v>
      </c>
      <c r="H16" s="28">
        <f t="shared" si="2"/>
        <v>0.1094853340575774</v>
      </c>
      <c r="I16" s="57">
        <v>15925</v>
      </c>
      <c r="J16" s="28">
        <f t="shared" si="3"/>
        <v>0.27031844106463876</v>
      </c>
      <c r="K16" s="57">
        <v>2095</v>
      </c>
      <c r="L16" s="28">
        <f t="shared" si="4"/>
        <v>3.5561515480717003E-2</v>
      </c>
      <c r="M16" s="57">
        <v>2029</v>
      </c>
      <c r="N16" s="28">
        <f t="shared" si="5"/>
        <v>3.4441200434546439E-2</v>
      </c>
      <c r="O16" s="57">
        <v>8087</v>
      </c>
      <c r="P16" s="28">
        <f t="shared" si="6"/>
        <v>0.13727254209668657</v>
      </c>
      <c r="Q16" s="57">
        <v>516</v>
      </c>
      <c r="R16" s="137">
        <f t="shared" si="0"/>
        <v>8.7588267246061918E-3</v>
      </c>
    </row>
    <row r="17" spans="1:24" s="23" customFormat="1" ht="15.75" customHeight="1" x14ac:dyDescent="0.2">
      <c r="A17" s="50">
        <v>13</v>
      </c>
      <c r="B17" s="50"/>
      <c r="C17" s="51" t="s">
        <v>29</v>
      </c>
      <c r="D17" s="52">
        <f t="shared" si="1"/>
        <v>188760</v>
      </c>
      <c r="E17" s="52">
        <v>65343</v>
      </c>
      <c r="F17" s="11">
        <f t="shared" si="7"/>
        <v>0.34616973935155754</v>
      </c>
      <c r="G17" s="54">
        <v>31257</v>
      </c>
      <c r="H17" s="27">
        <f t="shared" si="2"/>
        <v>0.16559122695486331</v>
      </c>
      <c r="I17" s="52">
        <v>39055</v>
      </c>
      <c r="J17" s="27">
        <f t="shared" si="3"/>
        <v>0.20690294553930919</v>
      </c>
      <c r="K17" s="52">
        <v>9739</v>
      </c>
      <c r="L17" s="27">
        <f t="shared" si="4"/>
        <v>5.1594617503708411E-2</v>
      </c>
      <c r="M17" s="52">
        <v>12339</v>
      </c>
      <c r="N17" s="27">
        <f t="shared" si="5"/>
        <v>6.536872218690401E-2</v>
      </c>
      <c r="O17" s="52">
        <v>30391</v>
      </c>
      <c r="P17" s="27">
        <f t="shared" si="6"/>
        <v>0.1610033905488451</v>
      </c>
      <c r="Q17" s="52">
        <v>636</v>
      </c>
      <c r="R17" s="136">
        <f t="shared" si="0"/>
        <v>3.3693579148124601E-3</v>
      </c>
    </row>
    <row r="18" spans="1:24" s="23" customFormat="1" ht="15.75" customHeight="1" x14ac:dyDescent="0.2">
      <c r="A18" s="56">
        <v>14</v>
      </c>
      <c r="B18" s="56"/>
      <c r="C18" s="26" t="s">
        <v>30</v>
      </c>
      <c r="D18" s="57">
        <f t="shared" si="1"/>
        <v>60193</v>
      </c>
      <c r="E18" s="57">
        <v>11771</v>
      </c>
      <c r="F18" s="9">
        <f t="shared" si="7"/>
        <v>0.19555430033392587</v>
      </c>
      <c r="G18" s="58">
        <v>4384</v>
      </c>
      <c r="H18" s="28">
        <f t="shared" si="2"/>
        <v>7.2832389148239834E-2</v>
      </c>
      <c r="I18" s="57">
        <v>19881</v>
      </c>
      <c r="J18" s="28">
        <f t="shared" si="3"/>
        <v>0.33028757496718886</v>
      </c>
      <c r="K18" s="57">
        <v>2851</v>
      </c>
      <c r="L18" s="28">
        <f t="shared" si="4"/>
        <v>4.7364311464788263E-2</v>
      </c>
      <c r="M18" s="57">
        <v>3226</v>
      </c>
      <c r="N18" s="28">
        <f t="shared" si="5"/>
        <v>5.3594271759174653E-2</v>
      </c>
      <c r="O18" s="57">
        <v>17923</v>
      </c>
      <c r="P18" s="28">
        <f t="shared" si="6"/>
        <v>0.29775887561676606</v>
      </c>
      <c r="Q18" s="57">
        <v>157</v>
      </c>
      <c r="R18" s="137">
        <f t="shared" si="0"/>
        <v>2.6082767099164356E-3</v>
      </c>
    </row>
    <row r="19" spans="1:24" s="23" customFormat="1" ht="15.75" customHeight="1" x14ac:dyDescent="0.2">
      <c r="A19" s="50">
        <v>15</v>
      </c>
      <c r="B19" s="50"/>
      <c r="C19" s="51" t="s">
        <v>31</v>
      </c>
      <c r="D19" s="52">
        <f t="shared" si="1"/>
        <v>23267</v>
      </c>
      <c r="E19" s="52">
        <v>7044</v>
      </c>
      <c r="F19" s="11">
        <f t="shared" si="7"/>
        <v>0.30274637899170498</v>
      </c>
      <c r="G19" s="54">
        <v>2614</v>
      </c>
      <c r="H19" s="27">
        <f t="shared" si="2"/>
        <v>0.11234796063093652</v>
      </c>
      <c r="I19" s="52">
        <v>6087</v>
      </c>
      <c r="J19" s="27">
        <f t="shared" si="3"/>
        <v>0.26161516310654576</v>
      </c>
      <c r="K19" s="52">
        <v>1699</v>
      </c>
      <c r="L19" s="27">
        <f t="shared" si="4"/>
        <v>7.3021876477414357E-2</v>
      </c>
      <c r="M19" s="52">
        <v>2360</v>
      </c>
      <c r="N19" s="27">
        <f t="shared" si="5"/>
        <v>0.10143121158722654</v>
      </c>
      <c r="O19" s="52">
        <v>3441</v>
      </c>
      <c r="P19" s="27">
        <f t="shared" si="6"/>
        <v>0.14789186401340956</v>
      </c>
      <c r="Q19" s="52">
        <v>22</v>
      </c>
      <c r="R19" s="136">
        <f t="shared" si="0"/>
        <v>9.4554519276228129E-4</v>
      </c>
    </row>
    <row r="20" spans="1:24" ht="15.75" customHeight="1" x14ac:dyDescent="0.2">
      <c r="A20" s="56">
        <v>16</v>
      </c>
      <c r="B20" s="56"/>
      <c r="C20" s="26" t="s">
        <v>32</v>
      </c>
      <c r="D20" s="57">
        <f t="shared" si="1"/>
        <v>160079</v>
      </c>
      <c r="E20" s="57">
        <v>62296</v>
      </c>
      <c r="F20" s="9">
        <f t="shared" si="7"/>
        <v>0.38915785330992825</v>
      </c>
      <c r="G20" s="58">
        <v>28788</v>
      </c>
      <c r="H20" s="28">
        <f t="shared" si="2"/>
        <v>0.17983620587335003</v>
      </c>
      <c r="I20" s="57">
        <v>28617</v>
      </c>
      <c r="J20" s="28">
        <f t="shared" si="3"/>
        <v>0.17876798330824156</v>
      </c>
      <c r="K20" s="57">
        <v>10817</v>
      </c>
      <c r="L20" s="28">
        <f t="shared" si="4"/>
        <v>6.7572885887592998E-2</v>
      </c>
      <c r="M20" s="57">
        <v>13588</v>
      </c>
      <c r="N20" s="28">
        <f t="shared" si="5"/>
        <v>8.488308897481868E-2</v>
      </c>
      <c r="O20" s="57">
        <v>14920</v>
      </c>
      <c r="P20" s="28">
        <f t="shared" si="6"/>
        <v>9.3203980534611042E-2</v>
      </c>
      <c r="Q20" s="57">
        <v>1053</v>
      </c>
      <c r="R20" s="137">
        <f t="shared" si="0"/>
        <v>6.5780021114574677E-3</v>
      </c>
      <c r="S20" s="49"/>
      <c r="T20" s="49"/>
      <c r="U20" s="49"/>
      <c r="V20" s="49"/>
      <c r="W20" s="49"/>
      <c r="X20" s="49"/>
    </row>
    <row r="21" spans="1:24" s="23" customFormat="1" ht="15.75" customHeight="1" x14ac:dyDescent="0.2">
      <c r="A21" s="50">
        <v>17</v>
      </c>
      <c r="B21" s="50"/>
      <c r="C21" s="51" t="s">
        <v>33</v>
      </c>
      <c r="D21" s="52">
        <f t="shared" si="1"/>
        <v>47651</v>
      </c>
      <c r="E21" s="52">
        <v>16367</v>
      </c>
      <c r="F21" s="53">
        <f t="shared" si="7"/>
        <v>0.3434765272502151</v>
      </c>
      <c r="G21" s="54">
        <v>5920</v>
      </c>
      <c r="H21" s="55">
        <f t="shared" si="2"/>
        <v>0.12423663721642778</v>
      </c>
      <c r="I21" s="52">
        <v>11266</v>
      </c>
      <c r="J21" s="55">
        <f t="shared" si="3"/>
        <v>0.23642735724328975</v>
      </c>
      <c r="K21" s="52">
        <v>2505</v>
      </c>
      <c r="L21" s="55">
        <f t="shared" si="4"/>
        <v>5.2569725714045876E-2</v>
      </c>
      <c r="M21" s="52">
        <v>7134</v>
      </c>
      <c r="N21" s="55">
        <f t="shared" si="5"/>
        <v>0.14971354221317495</v>
      </c>
      <c r="O21" s="52">
        <v>4392</v>
      </c>
      <c r="P21" s="55">
        <f t="shared" si="6"/>
        <v>9.2170153826782231E-2</v>
      </c>
      <c r="Q21" s="52">
        <v>67</v>
      </c>
      <c r="R21" s="143">
        <f t="shared" si="0"/>
        <v>1.406056536064301E-3</v>
      </c>
    </row>
    <row r="22" spans="1:24" s="23" customFormat="1" ht="15.75" customHeight="1" x14ac:dyDescent="0.2">
      <c r="A22" s="56">
        <v>18</v>
      </c>
      <c r="B22" s="56"/>
      <c r="C22" s="26" t="s">
        <v>34</v>
      </c>
      <c r="D22" s="57">
        <f t="shared" si="1"/>
        <v>27653</v>
      </c>
      <c r="E22" s="57">
        <v>8538</v>
      </c>
      <c r="F22" s="9">
        <f t="shared" si="7"/>
        <v>0.30875492713267999</v>
      </c>
      <c r="G22" s="58">
        <v>2201</v>
      </c>
      <c r="H22" s="28">
        <f t="shared" si="2"/>
        <v>7.9593534155426179E-2</v>
      </c>
      <c r="I22" s="57">
        <v>9611</v>
      </c>
      <c r="J22" s="28">
        <f t="shared" si="3"/>
        <v>0.34755722706397135</v>
      </c>
      <c r="K22" s="57">
        <v>1237</v>
      </c>
      <c r="L22" s="28">
        <f t="shared" si="4"/>
        <v>4.4732940368133654E-2</v>
      </c>
      <c r="M22" s="57">
        <v>2398</v>
      </c>
      <c r="N22" s="28">
        <f t="shared" si="5"/>
        <v>8.6717535167974535E-2</v>
      </c>
      <c r="O22" s="57">
        <v>3612</v>
      </c>
      <c r="P22" s="28">
        <f t="shared" si="6"/>
        <v>0.13061873937728274</v>
      </c>
      <c r="Q22" s="57">
        <v>56</v>
      </c>
      <c r="R22" s="137">
        <f t="shared" si="0"/>
        <v>2.0250967345315156E-3</v>
      </c>
    </row>
    <row r="23" spans="1:24" ht="15.75" customHeight="1" x14ac:dyDescent="0.2">
      <c r="A23" s="50">
        <v>19</v>
      </c>
      <c r="B23" s="50"/>
      <c r="C23" s="51" t="s">
        <v>35</v>
      </c>
      <c r="D23" s="52">
        <f t="shared" si="1"/>
        <v>72124</v>
      </c>
      <c r="E23" s="52">
        <v>21631</v>
      </c>
      <c r="F23" s="53">
        <f t="shared" si="7"/>
        <v>0.29991403693638735</v>
      </c>
      <c r="G23" s="54">
        <v>18993</v>
      </c>
      <c r="H23" s="55">
        <f t="shared" si="2"/>
        <v>0.26333813987022353</v>
      </c>
      <c r="I23" s="52">
        <v>11737</v>
      </c>
      <c r="J23" s="55">
        <f t="shared" si="3"/>
        <v>0.1627336254228828</v>
      </c>
      <c r="K23" s="52">
        <v>2543</v>
      </c>
      <c r="L23" s="55">
        <f t="shared" si="4"/>
        <v>3.5258721091453608E-2</v>
      </c>
      <c r="M23" s="52">
        <v>5483</v>
      </c>
      <c r="N23" s="55">
        <f t="shared" si="5"/>
        <v>7.6021851256169934E-2</v>
      </c>
      <c r="O23" s="52">
        <v>11467</v>
      </c>
      <c r="P23" s="55">
        <f t="shared" si="6"/>
        <v>0.15899007265265377</v>
      </c>
      <c r="Q23" s="52">
        <v>270</v>
      </c>
      <c r="R23" s="143">
        <f t="shared" si="0"/>
        <v>3.7435527702290501E-3</v>
      </c>
      <c r="S23" s="49"/>
      <c r="T23" s="49"/>
      <c r="U23" s="49"/>
      <c r="V23" s="49"/>
      <c r="W23" s="49"/>
      <c r="X23" s="49"/>
    </row>
    <row r="24" spans="1:24" ht="15.75" customHeight="1" x14ac:dyDescent="0.2">
      <c r="A24" s="56">
        <v>20</v>
      </c>
      <c r="B24" s="56" t="e">
        <v>#REF!</v>
      </c>
      <c r="C24" s="26" t="s">
        <v>36</v>
      </c>
      <c r="D24" s="26">
        <f t="shared" si="1"/>
        <v>24508</v>
      </c>
      <c r="E24" s="26">
        <v>4906</v>
      </c>
      <c r="F24" s="9">
        <f t="shared" ref="F24:F31" si="8">E24/D24</f>
        <v>0.20017953321364451</v>
      </c>
      <c r="G24" s="61">
        <v>3629</v>
      </c>
      <c r="H24" s="28">
        <f t="shared" ref="H24:H31" si="9">G24/D24</f>
        <v>0.14807409825363146</v>
      </c>
      <c r="I24" s="26">
        <v>7862</v>
      </c>
      <c r="J24" s="28">
        <f t="shared" ref="J24:J31" si="10">I24/D24</f>
        <v>0.32079321038028397</v>
      </c>
      <c r="K24" s="26">
        <v>1449</v>
      </c>
      <c r="L24" s="28">
        <f t="shared" ref="L24:L31" si="11">K24/D24</f>
        <v>5.9123551493389916E-2</v>
      </c>
      <c r="M24" s="26">
        <v>1968</v>
      </c>
      <c r="N24" s="28">
        <f t="shared" ref="N24:N31" si="12">M24/D24</f>
        <v>8.0300310102823569E-2</v>
      </c>
      <c r="O24" s="26">
        <v>4664</v>
      </c>
      <c r="P24" s="28">
        <f t="shared" ref="P24:P31" si="13">O24/D24</f>
        <v>0.19030520646319568</v>
      </c>
      <c r="Q24" s="26">
        <v>30</v>
      </c>
      <c r="R24" s="137">
        <f t="shared" si="0"/>
        <v>1.2240900930308471E-3</v>
      </c>
      <c r="S24" s="49"/>
      <c r="T24" s="49"/>
      <c r="U24" s="49"/>
      <c r="V24" s="49"/>
      <c r="W24" s="49"/>
      <c r="X24" s="49"/>
    </row>
    <row r="25" spans="1:24" ht="15.75" customHeight="1" x14ac:dyDescent="0.2">
      <c r="A25" s="50">
        <v>21</v>
      </c>
      <c r="B25" s="60" t="e">
        <v>#REF!</v>
      </c>
      <c r="C25" s="51" t="s">
        <v>37</v>
      </c>
      <c r="D25" s="51">
        <f t="shared" si="1"/>
        <v>131036</v>
      </c>
      <c r="E25" s="51">
        <v>51830</v>
      </c>
      <c r="F25" s="53">
        <f t="shared" si="8"/>
        <v>0.3955401569034464</v>
      </c>
      <c r="G25" s="59">
        <v>23239</v>
      </c>
      <c r="H25" s="55">
        <f t="shared" si="9"/>
        <v>0.1773482096523093</v>
      </c>
      <c r="I25" s="51">
        <v>28096</v>
      </c>
      <c r="J25" s="55">
        <f t="shared" si="10"/>
        <v>0.21441435941268047</v>
      </c>
      <c r="K25" s="51">
        <v>5993</v>
      </c>
      <c r="L25" s="55">
        <f t="shared" si="11"/>
        <v>4.5735523062364544E-2</v>
      </c>
      <c r="M25" s="51">
        <v>9325</v>
      </c>
      <c r="N25" s="55">
        <f t="shared" si="12"/>
        <v>7.1163649684056293E-2</v>
      </c>
      <c r="O25" s="51">
        <v>12137</v>
      </c>
      <c r="P25" s="55">
        <f t="shared" si="13"/>
        <v>9.2623401202722916E-2</v>
      </c>
      <c r="Q25" s="51">
        <v>416</v>
      </c>
      <c r="R25" s="143">
        <f t="shared" si="0"/>
        <v>3.1747000824200984E-3</v>
      </c>
      <c r="S25" s="49"/>
      <c r="T25" s="49"/>
      <c r="U25" s="49"/>
      <c r="V25" s="49"/>
      <c r="W25" s="49"/>
      <c r="X25" s="49"/>
    </row>
    <row r="26" spans="1:24" ht="15.75" customHeight="1" x14ac:dyDescent="0.2">
      <c r="A26" s="56">
        <v>22</v>
      </c>
      <c r="B26" s="56" t="e">
        <v>#REF!</v>
      </c>
      <c r="C26" s="26" t="s">
        <v>38</v>
      </c>
      <c r="D26" s="26">
        <f t="shared" si="1"/>
        <v>32508</v>
      </c>
      <c r="E26" s="26">
        <v>10029</v>
      </c>
      <c r="F26" s="9">
        <f t="shared" si="8"/>
        <v>0.30850867478774457</v>
      </c>
      <c r="G26" s="61">
        <v>3114</v>
      </c>
      <c r="H26" s="28">
        <f t="shared" si="9"/>
        <v>9.5791805094130669E-2</v>
      </c>
      <c r="I26" s="26">
        <v>11047</v>
      </c>
      <c r="J26" s="28">
        <f t="shared" si="10"/>
        <v>0.33982404331241539</v>
      </c>
      <c r="K26" s="26">
        <v>1388</v>
      </c>
      <c r="L26" s="28">
        <f t="shared" si="11"/>
        <v>4.269718223206595E-2</v>
      </c>
      <c r="M26" s="26">
        <v>826</v>
      </c>
      <c r="N26" s="28">
        <f t="shared" si="12"/>
        <v>2.5409130060292853E-2</v>
      </c>
      <c r="O26" s="26">
        <v>6019</v>
      </c>
      <c r="P26" s="28">
        <f t="shared" si="13"/>
        <v>0.18515442352651654</v>
      </c>
      <c r="Q26" s="26">
        <v>85</v>
      </c>
      <c r="R26" s="137">
        <f t="shared" si="0"/>
        <v>2.6147409868340103E-3</v>
      </c>
      <c r="S26" s="49"/>
      <c r="T26" s="49"/>
      <c r="U26" s="49"/>
      <c r="V26" s="49"/>
      <c r="W26" s="49"/>
      <c r="X26" s="49"/>
    </row>
    <row r="27" spans="1:24" ht="15.75" customHeight="1" x14ac:dyDescent="0.2">
      <c r="A27" s="50">
        <v>23</v>
      </c>
      <c r="B27" s="60" t="e">
        <v>#REF!</v>
      </c>
      <c r="C27" s="51" t="s">
        <v>39</v>
      </c>
      <c r="D27" s="51">
        <f t="shared" si="1"/>
        <v>10171</v>
      </c>
      <c r="E27" s="51">
        <v>3804</v>
      </c>
      <c r="F27" s="53">
        <f t="shared" si="8"/>
        <v>0.37400452266247175</v>
      </c>
      <c r="G27" s="59">
        <v>808</v>
      </c>
      <c r="H27" s="55">
        <f t="shared" si="9"/>
        <v>7.9441549503490319E-2</v>
      </c>
      <c r="I27" s="51">
        <v>1994</v>
      </c>
      <c r="J27" s="55">
        <f t="shared" si="10"/>
        <v>0.19604758627470259</v>
      </c>
      <c r="K27" s="51">
        <v>563</v>
      </c>
      <c r="L27" s="55">
        <f t="shared" si="11"/>
        <v>5.53534559040409E-2</v>
      </c>
      <c r="M27" s="51">
        <v>485</v>
      </c>
      <c r="N27" s="55">
        <f t="shared" si="12"/>
        <v>4.7684593451971291E-2</v>
      </c>
      <c r="O27" s="51">
        <v>2500</v>
      </c>
      <c r="P27" s="55">
        <f t="shared" si="13"/>
        <v>0.24579687346376955</v>
      </c>
      <c r="Q27" s="51">
        <v>17</v>
      </c>
      <c r="R27" s="143">
        <f t="shared" si="0"/>
        <v>1.6714187395536328E-3</v>
      </c>
      <c r="S27" s="49"/>
      <c r="T27" s="49"/>
      <c r="U27" s="49"/>
      <c r="V27" s="49"/>
      <c r="W27" s="49"/>
      <c r="X27" s="49"/>
    </row>
    <row r="28" spans="1:24" ht="15.75" customHeight="1" x14ac:dyDescent="0.2">
      <c r="A28" s="56">
        <v>24</v>
      </c>
      <c r="B28" s="56" t="e">
        <v>#REF!</v>
      </c>
      <c r="C28" s="26" t="s">
        <v>40</v>
      </c>
      <c r="D28" s="26">
        <f t="shared" si="1"/>
        <v>88478</v>
      </c>
      <c r="E28" s="26">
        <v>29418</v>
      </c>
      <c r="F28" s="9">
        <f t="shared" si="8"/>
        <v>0.33248943240127488</v>
      </c>
      <c r="G28" s="61">
        <v>16072</v>
      </c>
      <c r="H28" s="28">
        <f t="shared" si="9"/>
        <v>0.18164967562557924</v>
      </c>
      <c r="I28" s="26">
        <v>18493</v>
      </c>
      <c r="J28" s="28">
        <f t="shared" si="10"/>
        <v>0.2090124098645991</v>
      </c>
      <c r="K28" s="26">
        <v>5236</v>
      </c>
      <c r="L28" s="28">
        <f t="shared" si="11"/>
        <v>5.9178552860598116E-2</v>
      </c>
      <c r="M28" s="26">
        <v>7717</v>
      </c>
      <c r="N28" s="28">
        <f t="shared" si="12"/>
        <v>8.7219421777164949E-2</v>
      </c>
      <c r="O28" s="26">
        <v>11207</v>
      </c>
      <c r="P28" s="28">
        <f t="shared" si="13"/>
        <v>0.12666425552114649</v>
      </c>
      <c r="Q28" s="26">
        <v>335</v>
      </c>
      <c r="R28" s="137">
        <f t="shared" si="0"/>
        <v>3.7862519496371979E-3</v>
      </c>
      <c r="S28" s="49"/>
      <c r="T28" s="49"/>
      <c r="U28" s="49"/>
      <c r="V28" s="49"/>
      <c r="W28" s="49"/>
      <c r="X28" s="49"/>
    </row>
    <row r="29" spans="1:24" ht="15.75" customHeight="1" x14ac:dyDescent="0.2">
      <c r="A29" s="50">
        <v>25</v>
      </c>
      <c r="B29" s="62" t="e">
        <v>#REF!</v>
      </c>
      <c r="C29" s="51" t="s">
        <v>41</v>
      </c>
      <c r="D29" s="51">
        <f t="shared" si="1"/>
        <v>359252</v>
      </c>
      <c r="E29" s="51">
        <v>146021</v>
      </c>
      <c r="F29" s="53">
        <f t="shared" si="8"/>
        <v>0.40645841915980985</v>
      </c>
      <c r="G29" s="59">
        <v>64772</v>
      </c>
      <c r="H29" s="55">
        <f t="shared" si="9"/>
        <v>0.1802968389876744</v>
      </c>
      <c r="I29" s="51">
        <v>62275</v>
      </c>
      <c r="J29" s="55">
        <f t="shared" si="10"/>
        <v>0.1733462861723804</v>
      </c>
      <c r="K29" s="51">
        <v>19457</v>
      </c>
      <c r="L29" s="55">
        <f t="shared" si="11"/>
        <v>5.4159754155857172E-2</v>
      </c>
      <c r="M29" s="51">
        <v>18445</v>
      </c>
      <c r="N29" s="55">
        <f t="shared" si="12"/>
        <v>5.1342790019262244E-2</v>
      </c>
      <c r="O29" s="51">
        <v>46074</v>
      </c>
      <c r="P29" s="55">
        <f t="shared" si="13"/>
        <v>0.12824980793426341</v>
      </c>
      <c r="Q29" s="51">
        <v>2208</v>
      </c>
      <c r="R29" s="143">
        <f t="shared" si="0"/>
        <v>6.1461035707525632E-3</v>
      </c>
      <c r="S29" s="49"/>
      <c r="T29" s="49"/>
      <c r="U29" s="49"/>
      <c r="V29" s="49"/>
      <c r="W29" s="49"/>
      <c r="X29" s="49"/>
    </row>
    <row r="30" spans="1:24" ht="15.75" customHeight="1" x14ac:dyDescent="0.2">
      <c r="A30" s="56">
        <v>26</v>
      </c>
      <c r="B30" s="56" t="e">
        <v>#REF!</v>
      </c>
      <c r="C30" s="26" t="s">
        <v>42</v>
      </c>
      <c r="D30" s="26">
        <f t="shared" si="1"/>
        <v>13287</v>
      </c>
      <c r="E30" s="26">
        <v>2939</v>
      </c>
      <c r="F30" s="9">
        <f t="shared" si="8"/>
        <v>0.22119364792654475</v>
      </c>
      <c r="G30" s="61">
        <v>2352</v>
      </c>
      <c r="H30" s="28">
        <f t="shared" si="9"/>
        <v>0.17701512756829985</v>
      </c>
      <c r="I30" s="26">
        <v>4033</v>
      </c>
      <c r="J30" s="28">
        <f t="shared" si="10"/>
        <v>0.30352976593662978</v>
      </c>
      <c r="K30" s="26">
        <v>1027</v>
      </c>
      <c r="L30" s="28">
        <f t="shared" si="11"/>
        <v>7.7293595243471055E-2</v>
      </c>
      <c r="M30" s="26">
        <v>970</v>
      </c>
      <c r="N30" s="28">
        <f t="shared" si="12"/>
        <v>7.3003687815157675E-2</v>
      </c>
      <c r="O30" s="26">
        <v>1943</v>
      </c>
      <c r="P30" s="28">
        <f t="shared" si="13"/>
        <v>0.14623316023180552</v>
      </c>
      <c r="Q30" s="26">
        <v>23</v>
      </c>
      <c r="R30" s="137">
        <f t="shared" si="0"/>
        <v>1.7310152780913675E-3</v>
      </c>
      <c r="S30" s="49"/>
      <c r="T30" s="49"/>
      <c r="U30" s="49"/>
      <c r="V30" s="49"/>
      <c r="W30" s="49"/>
      <c r="X30" s="49"/>
    </row>
    <row r="31" spans="1:24" ht="15.75" customHeight="1" x14ac:dyDescent="0.2">
      <c r="A31" s="50">
        <v>27</v>
      </c>
      <c r="B31" s="50" t="e">
        <v>#REF!</v>
      </c>
      <c r="C31" s="51" t="s">
        <v>43</v>
      </c>
      <c r="D31" s="51">
        <f t="shared" si="1"/>
        <v>23464</v>
      </c>
      <c r="E31" s="51">
        <v>7460</v>
      </c>
      <c r="F31" s="53">
        <f t="shared" si="8"/>
        <v>0.31793385612001362</v>
      </c>
      <c r="G31" s="59">
        <v>2470</v>
      </c>
      <c r="H31" s="55">
        <f t="shared" si="9"/>
        <v>0.10526764405046028</v>
      </c>
      <c r="I31" s="51">
        <v>5814</v>
      </c>
      <c r="J31" s="55">
        <f t="shared" si="10"/>
        <v>0.24778383907262189</v>
      </c>
      <c r="K31" s="51">
        <v>1241</v>
      </c>
      <c r="L31" s="55">
        <f t="shared" si="11"/>
        <v>5.2889532901466078E-2</v>
      </c>
      <c r="M31" s="51">
        <v>1396</v>
      </c>
      <c r="N31" s="55">
        <f t="shared" si="12"/>
        <v>5.9495397204227751E-2</v>
      </c>
      <c r="O31" s="51">
        <v>5024</v>
      </c>
      <c r="P31" s="55">
        <f t="shared" si="13"/>
        <v>0.21411524036822366</v>
      </c>
      <c r="Q31" s="51">
        <v>59</v>
      </c>
      <c r="R31" s="143">
        <f t="shared" si="0"/>
        <v>2.5144902829867029E-3</v>
      </c>
      <c r="S31" s="49"/>
      <c r="T31" s="49"/>
      <c r="U31" s="49"/>
      <c r="V31" s="49"/>
      <c r="W31" s="49"/>
      <c r="X31" s="49"/>
    </row>
    <row r="32" spans="1:24" ht="18" customHeight="1" x14ac:dyDescent="0.2">
      <c r="A32" s="3"/>
      <c r="B32" s="3"/>
      <c r="C32" s="8" t="s">
        <v>44</v>
      </c>
      <c r="D32" s="7">
        <f t="shared" si="1"/>
        <v>1849696</v>
      </c>
      <c r="E32" s="7">
        <f>SUM(E5:E31)</f>
        <v>647162</v>
      </c>
      <c r="F32" s="39">
        <f>E32/D32</f>
        <v>0.34987479023580093</v>
      </c>
      <c r="G32" s="7">
        <f>SUM(G5:G31)</f>
        <v>283997</v>
      </c>
      <c r="H32" s="39">
        <f>G32/D32</f>
        <v>0.15353712177568637</v>
      </c>
      <c r="I32" s="7">
        <f>SUM(I5:I31)</f>
        <v>429449</v>
      </c>
      <c r="J32" s="37">
        <f>I32/D32</f>
        <v>0.23217274622424441</v>
      </c>
      <c r="K32" s="38">
        <f>SUM(K5:K31)</f>
        <v>96902</v>
      </c>
      <c r="L32" s="37">
        <f>K32/D32</f>
        <v>5.2388068093351559E-2</v>
      </c>
      <c r="M32" s="38">
        <f>SUM(M5:M31)</f>
        <v>122478</v>
      </c>
      <c r="N32" s="37">
        <f>M32/D32</f>
        <v>6.6215205093161256E-2</v>
      </c>
      <c r="O32" s="38">
        <f>SUM(O5:O31)</f>
        <v>262182</v>
      </c>
      <c r="P32" s="37">
        <f>O32/D32</f>
        <v>0.14174329187066415</v>
      </c>
      <c r="Q32" s="38">
        <f>SUM(Q5:Q31)</f>
        <v>7526</v>
      </c>
      <c r="R32" s="138">
        <f t="shared" si="0"/>
        <v>4.0687767070913278E-3</v>
      </c>
      <c r="S32" s="49"/>
      <c r="T32" s="49"/>
      <c r="U32" s="49"/>
      <c r="V32" s="49"/>
      <c r="W32" s="49"/>
      <c r="X32" s="49"/>
    </row>
    <row r="33" spans="1:24" x14ac:dyDescent="0.2">
      <c r="A33" s="3"/>
      <c r="B33" s="3"/>
      <c r="C33" s="5"/>
      <c r="D33" s="5"/>
      <c r="E33" s="5"/>
      <c r="F33" s="5"/>
      <c r="G33" s="32"/>
      <c r="H33" s="42"/>
      <c r="I33" s="5"/>
      <c r="J33" s="5"/>
      <c r="K33" s="5"/>
      <c r="L33" s="5"/>
      <c r="M33" s="5"/>
      <c r="N33" s="5"/>
      <c r="O33" s="5"/>
      <c r="P33" s="5"/>
      <c r="Q33" s="5"/>
      <c r="R33" s="42"/>
      <c r="S33" s="5"/>
      <c r="T33" s="5"/>
    </row>
    <row r="34" spans="1:24" ht="13.5" customHeight="1" x14ac:dyDescent="0.2">
      <c r="A34" s="3"/>
      <c r="B34" s="3"/>
      <c r="C34" s="5"/>
      <c r="D34" s="5"/>
      <c r="E34" s="5"/>
      <c r="F34" s="5"/>
      <c r="G34" s="32"/>
      <c r="H34" s="42"/>
      <c r="I34" s="5"/>
      <c r="J34" s="5"/>
      <c r="K34" s="5"/>
      <c r="L34" s="5"/>
      <c r="M34" s="5"/>
      <c r="N34" s="5"/>
      <c r="O34" s="5"/>
      <c r="P34" s="5"/>
      <c r="Q34" s="5"/>
      <c r="R34" s="42"/>
      <c r="S34" s="5"/>
      <c r="T34" s="5"/>
    </row>
    <row r="35" spans="1:24" ht="15" x14ac:dyDescent="0.2">
      <c r="A35" s="3"/>
      <c r="B35" s="3"/>
      <c r="C35" s="6"/>
      <c r="D35" s="6"/>
      <c r="E35" s="6"/>
      <c r="F35" s="6"/>
      <c r="G35" s="33"/>
      <c r="H35" s="43"/>
      <c r="I35" s="6"/>
      <c r="J35" s="6"/>
      <c r="K35" s="6"/>
      <c r="L35" s="6"/>
      <c r="M35" s="6"/>
      <c r="N35" s="6"/>
      <c r="O35" s="6"/>
      <c r="P35" s="6"/>
      <c r="Q35" s="6"/>
      <c r="R35" s="42"/>
      <c r="S35" s="5"/>
      <c r="T35" s="5"/>
    </row>
    <row r="36" spans="1:24" ht="15" x14ac:dyDescent="0.2">
      <c r="A36" s="3"/>
      <c r="B36" s="3"/>
      <c r="C36" s="2"/>
      <c r="D36" s="2"/>
      <c r="E36" s="2"/>
      <c r="F36" s="2"/>
      <c r="G36" s="34"/>
      <c r="H36" s="44"/>
      <c r="I36" s="2"/>
      <c r="J36" s="2"/>
      <c r="K36" s="2"/>
      <c r="L36" s="2"/>
      <c r="M36" s="2"/>
      <c r="N36" s="2"/>
      <c r="O36" s="2"/>
      <c r="P36" s="2"/>
      <c r="Q36" s="2"/>
    </row>
    <row r="37" spans="1:24" ht="15" x14ac:dyDescent="0.2">
      <c r="A37" s="3"/>
      <c r="B37" s="3"/>
      <c r="C37" s="2"/>
      <c r="D37" s="2"/>
      <c r="E37" s="2"/>
      <c r="F37" s="2"/>
      <c r="G37" s="34"/>
      <c r="H37" s="44"/>
      <c r="I37" s="2"/>
      <c r="J37" s="2"/>
      <c r="K37" s="2"/>
      <c r="L37" s="2"/>
      <c r="M37" s="2"/>
      <c r="N37" s="2"/>
      <c r="O37" s="2"/>
      <c r="P37" s="2"/>
      <c r="Q37" s="2"/>
    </row>
    <row r="38" spans="1:24" ht="15.75" x14ac:dyDescent="0.25">
      <c r="A38" s="21"/>
      <c r="B38" s="21"/>
      <c r="C38" s="22" t="s">
        <v>412</v>
      </c>
      <c r="D38" s="22"/>
      <c r="E38" s="22"/>
      <c r="F38" s="22"/>
      <c r="G38" s="35"/>
      <c r="H38" s="45"/>
      <c r="I38" s="22"/>
      <c r="J38" s="22"/>
      <c r="K38" s="22"/>
      <c r="L38" s="22"/>
      <c r="M38" s="22"/>
      <c r="N38" s="22"/>
      <c r="O38" s="22"/>
      <c r="P38" s="22"/>
      <c r="Q38" s="22"/>
      <c r="R38" s="47"/>
      <c r="S38" s="23"/>
      <c r="T38" s="23"/>
      <c r="U38" s="23"/>
      <c r="V38" s="23"/>
      <c r="W38" s="23"/>
      <c r="X38" s="23"/>
    </row>
    <row r="39" spans="1:24" ht="15.75" x14ac:dyDescent="0.25">
      <c r="A39" s="3"/>
      <c r="B39" s="3"/>
      <c r="C39" s="4" t="s">
        <v>411</v>
      </c>
      <c r="D39" s="155"/>
      <c r="E39" s="2"/>
      <c r="F39" s="2"/>
      <c r="G39" s="34"/>
      <c r="H39" s="44"/>
      <c r="I39" s="2"/>
      <c r="J39" s="2"/>
      <c r="K39" s="2"/>
      <c r="L39" s="2"/>
      <c r="M39" s="2"/>
      <c r="N39" s="2"/>
      <c r="O39" s="2"/>
      <c r="P39" s="2"/>
      <c r="Q39" s="2"/>
    </row>
    <row r="40" spans="1:24" ht="15.75" x14ac:dyDescent="0.25">
      <c r="C40" s="20" t="s">
        <v>7</v>
      </c>
      <c r="D40" s="2"/>
      <c r="E40" s="2"/>
      <c r="F40" s="2"/>
      <c r="G40" s="34"/>
      <c r="H40" s="44"/>
      <c r="I40" s="2"/>
      <c r="J40" s="2"/>
      <c r="K40" s="2"/>
      <c r="L40" s="2"/>
      <c r="M40" s="2"/>
      <c r="N40" s="2"/>
      <c r="O40" s="2"/>
      <c r="P40" s="2"/>
      <c r="Q40" s="2"/>
    </row>
    <row r="41" spans="1:24" ht="15.75" x14ac:dyDescent="0.25">
      <c r="C41" s="15" t="s">
        <v>8</v>
      </c>
      <c r="D41" s="2"/>
      <c r="E41" s="2"/>
      <c r="F41" s="2"/>
      <c r="G41" s="34"/>
      <c r="H41" s="44"/>
      <c r="I41" s="2"/>
      <c r="J41" s="2"/>
      <c r="K41" s="2"/>
      <c r="L41" s="2"/>
      <c r="M41" s="2"/>
      <c r="N41" s="2"/>
      <c r="O41" s="2"/>
      <c r="P41" s="2"/>
      <c r="Q41" s="2"/>
    </row>
  </sheetData>
  <mergeCells count="3">
    <mergeCell ref="A1:C3"/>
    <mergeCell ref="D1:R1"/>
    <mergeCell ref="D3:R3"/>
  </mergeCells>
  <pageMargins left="0" right="0" top="0.39370078740157483" bottom="0" header="0.31496062992125984" footer="0.31496062992125984"/>
  <pageSetup paperSize="9" scale="62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" sqref="O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showGridLines="0" zoomScale="60" zoomScaleNormal="60" workbookViewId="0">
      <selection activeCell="C31" sqref="C31"/>
    </sheetView>
  </sheetViews>
  <sheetFormatPr defaultRowHeight="14.25" x14ac:dyDescent="0.2"/>
  <cols>
    <col min="1" max="1" width="7" style="1" customWidth="1"/>
    <col min="2" max="2" width="19.5703125" style="1" hidden="1" customWidth="1"/>
    <col min="3" max="3" width="51.28515625" style="1" bestFit="1" customWidth="1"/>
    <col min="4" max="4" width="18" style="1" customWidth="1"/>
    <col min="5" max="6" width="13.85546875" style="1" customWidth="1"/>
    <col min="7" max="7" width="13.85546875" style="36" customWidth="1"/>
    <col min="8" max="8" width="13.85546875" style="46" customWidth="1"/>
    <col min="9" max="9" width="15.42578125" style="1" customWidth="1"/>
    <col min="10" max="12" width="13.85546875" style="1" customWidth="1"/>
    <col min="13" max="13" width="16" style="1" customWidth="1"/>
    <col min="14" max="17" width="13.85546875" style="1" customWidth="1"/>
    <col min="18" max="18" width="15.7109375" style="46" customWidth="1"/>
    <col min="19" max="20" width="13.85546875" style="1" hidden="1" customWidth="1"/>
    <col min="21" max="22" width="0" style="1" hidden="1" customWidth="1"/>
    <col min="23" max="24" width="9.140625" style="1" hidden="1" customWidth="1"/>
    <col min="25" max="25" width="13.42578125" style="1" customWidth="1"/>
    <col min="26" max="26" width="11.42578125" style="1" customWidth="1"/>
    <col min="27" max="27" width="9.140625" style="1"/>
    <col min="28" max="28" width="10.7109375" style="1" customWidth="1"/>
    <col min="29" max="16384" width="9.140625" style="1"/>
  </cols>
  <sheetData>
    <row r="1" spans="1:24" s="15" customFormat="1" ht="22.5" customHeight="1" x14ac:dyDescent="0.25">
      <c r="A1" s="157"/>
      <c r="B1" s="158"/>
      <c r="C1" s="158"/>
      <c r="D1" s="159" t="s">
        <v>74</v>
      </c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56"/>
      <c r="T1" s="156"/>
      <c r="U1" s="156"/>
      <c r="V1" s="156"/>
      <c r="W1" s="156"/>
      <c r="X1" s="156"/>
    </row>
    <row r="2" spans="1:24" s="15" customFormat="1" ht="22.5" hidden="1" customHeight="1" x14ac:dyDescent="0.25">
      <c r="A2" s="159"/>
      <c r="B2" s="160"/>
      <c r="C2" s="160"/>
      <c r="D2" s="153" t="s">
        <v>6</v>
      </c>
      <c r="E2" s="154"/>
      <c r="F2" s="154"/>
      <c r="G2" s="30"/>
      <c r="H2" s="40"/>
      <c r="I2" s="154"/>
      <c r="J2" s="154"/>
      <c r="K2" s="154"/>
      <c r="L2" s="154"/>
      <c r="M2" s="154"/>
      <c r="N2" s="154"/>
      <c r="O2" s="154"/>
      <c r="P2" s="154"/>
      <c r="Q2" s="154"/>
      <c r="R2" s="40" t="s">
        <v>5</v>
      </c>
      <c r="S2" s="154" t="s">
        <v>4</v>
      </c>
      <c r="T2" s="154" t="s">
        <v>3</v>
      </c>
      <c r="U2" s="16"/>
      <c r="V2" s="16"/>
      <c r="W2" s="16"/>
      <c r="X2" s="16"/>
    </row>
    <row r="3" spans="1:24" s="15" customFormat="1" ht="22.5" customHeight="1" x14ac:dyDescent="0.25">
      <c r="A3" s="161"/>
      <c r="B3" s="162"/>
      <c r="C3" s="162"/>
      <c r="D3" s="163" t="s">
        <v>9</v>
      </c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56"/>
      <c r="T3" s="156"/>
      <c r="U3" s="156"/>
      <c r="V3" s="156"/>
      <c r="W3" s="156"/>
      <c r="X3" s="156"/>
    </row>
    <row r="4" spans="1:24" s="15" customFormat="1" ht="54" customHeight="1" x14ac:dyDescent="0.25">
      <c r="A4" s="19" t="s">
        <v>2</v>
      </c>
      <c r="B4" s="19" t="s">
        <v>1</v>
      </c>
      <c r="C4" s="18" t="s">
        <v>61</v>
      </c>
      <c r="D4" s="65" t="s">
        <v>16</v>
      </c>
      <c r="E4" s="65" t="s">
        <v>10</v>
      </c>
      <c r="F4" s="65" t="s">
        <v>12</v>
      </c>
      <c r="G4" s="65" t="s">
        <v>11</v>
      </c>
      <c r="H4" s="41" t="s">
        <v>12</v>
      </c>
      <c r="I4" s="65" t="s">
        <v>60</v>
      </c>
      <c r="J4" s="65" t="s">
        <v>12</v>
      </c>
      <c r="K4" s="65" t="s">
        <v>14</v>
      </c>
      <c r="L4" s="65" t="s">
        <v>12</v>
      </c>
      <c r="M4" s="65" t="s">
        <v>15</v>
      </c>
      <c r="N4" s="65" t="s">
        <v>12</v>
      </c>
      <c r="O4" s="65" t="s">
        <v>13</v>
      </c>
      <c r="P4" s="65" t="s">
        <v>12</v>
      </c>
      <c r="Q4" s="133" t="s">
        <v>403</v>
      </c>
      <c r="R4" s="41" t="s">
        <v>47</v>
      </c>
    </row>
    <row r="5" spans="1:24" ht="15.75" customHeight="1" x14ac:dyDescent="0.2">
      <c r="A5" s="13">
        <v>1</v>
      </c>
      <c r="B5" s="13" t="e">
        <v>#REF!</v>
      </c>
      <c r="C5" s="12" t="s">
        <v>75</v>
      </c>
      <c r="D5" s="14">
        <f>SUM(E5,G5,I5,K5,M5,O5)</f>
        <v>6559</v>
      </c>
      <c r="E5" s="14">
        <v>1312</v>
      </c>
      <c r="F5" s="11">
        <f>E5/D5</f>
        <v>0.20003049245311785</v>
      </c>
      <c r="G5" s="31">
        <v>777</v>
      </c>
      <c r="H5" s="27">
        <f>G5/D5</f>
        <v>0.11846318036286019</v>
      </c>
      <c r="I5" s="14">
        <v>1517</v>
      </c>
      <c r="J5" s="27">
        <f>I5/D5</f>
        <v>0.23128525689891752</v>
      </c>
      <c r="K5" s="14">
        <v>158</v>
      </c>
      <c r="L5" s="27">
        <f>K5/D5</f>
        <v>2.4089037963104132E-2</v>
      </c>
      <c r="M5" s="14">
        <v>362</v>
      </c>
      <c r="N5" s="27">
        <f>M5/D5</f>
        <v>5.5191340143314532E-2</v>
      </c>
      <c r="O5" s="14">
        <v>2433</v>
      </c>
      <c r="P5" s="27">
        <f>O5/D5</f>
        <v>0.37094069217868575</v>
      </c>
      <c r="Q5" s="14">
        <v>10</v>
      </c>
      <c r="R5" s="136">
        <f t="shared" ref="R5:R15" si="0">Q5/D5</f>
        <v>1.5246226558926666E-3</v>
      </c>
    </row>
    <row r="6" spans="1:24" ht="15.75" customHeight="1" x14ac:dyDescent="0.2">
      <c r="A6" s="75">
        <v>2</v>
      </c>
      <c r="B6" s="75" t="e">
        <v>#REF!</v>
      </c>
      <c r="C6" s="10" t="s">
        <v>76</v>
      </c>
      <c r="D6" s="10">
        <f t="shared" ref="D6:D14" si="1">SUM(E6,G6,I6,K6,M6,O6)</f>
        <v>666</v>
      </c>
      <c r="E6" s="10">
        <v>181</v>
      </c>
      <c r="F6" s="9">
        <f t="shared" ref="F6:F14" si="2">E6/D6</f>
        <v>0.27177177177177175</v>
      </c>
      <c r="G6" s="73">
        <v>87</v>
      </c>
      <c r="H6" s="28">
        <f t="shared" ref="H6:H14" si="3">G6/D6</f>
        <v>0.13063063063063063</v>
      </c>
      <c r="I6" s="26">
        <v>170</v>
      </c>
      <c r="J6" s="28">
        <f t="shared" ref="J6:J14" si="4">I6/D6</f>
        <v>0.25525525525525528</v>
      </c>
      <c r="K6" s="10">
        <v>11</v>
      </c>
      <c r="L6" s="28">
        <f t="shared" ref="L6:L14" si="5">K6/D6</f>
        <v>1.6516516516516516E-2</v>
      </c>
      <c r="M6" s="10">
        <v>37</v>
      </c>
      <c r="N6" s="28">
        <f t="shared" ref="N6:N14" si="6">M6/D6</f>
        <v>5.5555555555555552E-2</v>
      </c>
      <c r="O6" s="10">
        <v>180</v>
      </c>
      <c r="P6" s="28">
        <f t="shared" ref="P6:P14" si="7">O6/D6</f>
        <v>0.27027027027027029</v>
      </c>
      <c r="Q6" s="10">
        <v>1</v>
      </c>
      <c r="R6" s="137">
        <f t="shared" si="0"/>
        <v>1.5015015015015015E-3</v>
      </c>
    </row>
    <row r="7" spans="1:24" ht="15.75" customHeight="1" x14ac:dyDescent="0.2">
      <c r="A7" s="13">
        <v>3</v>
      </c>
      <c r="B7" s="78" t="e">
        <v>#REF!</v>
      </c>
      <c r="C7" s="12" t="s">
        <v>77</v>
      </c>
      <c r="D7" s="12">
        <f t="shared" si="1"/>
        <v>99</v>
      </c>
      <c r="E7" s="12">
        <v>6</v>
      </c>
      <c r="F7" s="11">
        <f t="shared" si="2"/>
        <v>6.0606060606060608E-2</v>
      </c>
      <c r="G7" s="76">
        <v>0</v>
      </c>
      <c r="H7" s="27">
        <f t="shared" si="3"/>
        <v>0</v>
      </c>
      <c r="I7" s="12">
        <v>56</v>
      </c>
      <c r="J7" s="27">
        <f t="shared" si="4"/>
        <v>0.56565656565656564</v>
      </c>
      <c r="K7" s="12">
        <v>0</v>
      </c>
      <c r="L7" s="27">
        <f t="shared" si="5"/>
        <v>0</v>
      </c>
      <c r="M7" s="12">
        <v>2</v>
      </c>
      <c r="N7" s="27">
        <f t="shared" si="6"/>
        <v>2.0202020202020204E-2</v>
      </c>
      <c r="O7" s="12">
        <v>35</v>
      </c>
      <c r="P7" s="27">
        <f t="shared" si="7"/>
        <v>0.35353535353535354</v>
      </c>
      <c r="Q7" s="12">
        <v>0</v>
      </c>
      <c r="R7" s="136">
        <f t="shared" si="0"/>
        <v>0</v>
      </c>
    </row>
    <row r="8" spans="1:24" ht="15.75" customHeight="1" x14ac:dyDescent="0.2">
      <c r="A8" s="75">
        <v>4</v>
      </c>
      <c r="B8" s="75" t="e">
        <v>#REF!</v>
      </c>
      <c r="C8" s="10" t="s">
        <v>78</v>
      </c>
      <c r="D8" s="10">
        <f t="shared" si="1"/>
        <v>94</v>
      </c>
      <c r="E8" s="10">
        <v>4</v>
      </c>
      <c r="F8" s="9">
        <f t="shared" si="2"/>
        <v>4.2553191489361701E-2</v>
      </c>
      <c r="G8" s="73">
        <v>3</v>
      </c>
      <c r="H8" s="28">
        <f t="shared" si="3"/>
        <v>3.1914893617021274E-2</v>
      </c>
      <c r="I8" s="10">
        <v>62</v>
      </c>
      <c r="J8" s="28">
        <f t="shared" si="4"/>
        <v>0.65957446808510634</v>
      </c>
      <c r="K8" s="10">
        <v>1</v>
      </c>
      <c r="L8" s="28">
        <f t="shared" si="5"/>
        <v>1.0638297872340425E-2</v>
      </c>
      <c r="M8" s="10">
        <v>4</v>
      </c>
      <c r="N8" s="28">
        <f t="shared" si="6"/>
        <v>4.2553191489361701E-2</v>
      </c>
      <c r="O8" s="10">
        <v>20</v>
      </c>
      <c r="P8" s="28">
        <f t="shared" si="7"/>
        <v>0.21276595744680851</v>
      </c>
      <c r="Q8" s="10">
        <v>1</v>
      </c>
      <c r="R8" s="137">
        <f t="shared" si="0"/>
        <v>1.0638297872340425E-2</v>
      </c>
    </row>
    <row r="9" spans="1:24" ht="15.75" customHeight="1" x14ac:dyDescent="0.2">
      <c r="A9" s="13">
        <v>5</v>
      </c>
      <c r="B9" s="78" t="e">
        <v>#REF!</v>
      </c>
      <c r="C9" s="12" t="s">
        <v>79</v>
      </c>
      <c r="D9" s="12">
        <f t="shared" si="1"/>
        <v>30</v>
      </c>
      <c r="E9" s="12">
        <v>7</v>
      </c>
      <c r="F9" s="11">
        <v>0</v>
      </c>
      <c r="G9" s="76">
        <v>1</v>
      </c>
      <c r="H9" s="27">
        <f t="shared" si="3"/>
        <v>3.3333333333333333E-2</v>
      </c>
      <c r="I9" s="12">
        <v>16</v>
      </c>
      <c r="J9" s="27">
        <f t="shared" si="4"/>
        <v>0.53333333333333333</v>
      </c>
      <c r="K9" s="12">
        <v>1</v>
      </c>
      <c r="L9" s="27">
        <f t="shared" si="5"/>
        <v>3.3333333333333333E-2</v>
      </c>
      <c r="M9" s="12">
        <v>0</v>
      </c>
      <c r="N9" s="27">
        <f t="shared" si="6"/>
        <v>0</v>
      </c>
      <c r="O9" s="12">
        <v>5</v>
      </c>
      <c r="P9" s="27">
        <f t="shared" si="7"/>
        <v>0.16666666666666666</v>
      </c>
      <c r="Q9" s="12">
        <v>0</v>
      </c>
      <c r="R9" s="136">
        <f t="shared" si="0"/>
        <v>0</v>
      </c>
    </row>
    <row r="10" spans="1:24" ht="15.75" customHeight="1" x14ac:dyDescent="0.2">
      <c r="A10" s="75">
        <v>6</v>
      </c>
      <c r="B10" s="75" t="e">
        <v>#REF!</v>
      </c>
      <c r="C10" s="10" t="s">
        <v>80</v>
      </c>
      <c r="D10" s="10">
        <f t="shared" si="1"/>
        <v>27</v>
      </c>
      <c r="E10" s="10">
        <v>4</v>
      </c>
      <c r="F10" s="9">
        <f t="shared" si="2"/>
        <v>0.14814814814814814</v>
      </c>
      <c r="G10" s="73">
        <v>3</v>
      </c>
      <c r="H10" s="28">
        <f t="shared" si="3"/>
        <v>0.1111111111111111</v>
      </c>
      <c r="I10" s="10">
        <v>9</v>
      </c>
      <c r="J10" s="28">
        <f t="shared" si="4"/>
        <v>0.33333333333333331</v>
      </c>
      <c r="K10" s="10">
        <v>0</v>
      </c>
      <c r="L10" s="28">
        <f t="shared" si="5"/>
        <v>0</v>
      </c>
      <c r="M10" s="10">
        <v>1</v>
      </c>
      <c r="N10" s="28">
        <f t="shared" si="6"/>
        <v>3.7037037037037035E-2</v>
      </c>
      <c r="O10" s="10">
        <v>10</v>
      </c>
      <c r="P10" s="28">
        <f t="shared" si="7"/>
        <v>0.37037037037037035</v>
      </c>
      <c r="Q10" s="10">
        <v>0</v>
      </c>
      <c r="R10" s="137">
        <f t="shared" si="0"/>
        <v>0</v>
      </c>
    </row>
    <row r="11" spans="1:24" ht="15.75" customHeight="1" x14ac:dyDescent="0.2">
      <c r="A11" s="13">
        <v>7</v>
      </c>
      <c r="B11" s="77" t="e">
        <v>#REF!</v>
      </c>
      <c r="C11" s="12" t="s">
        <v>81</v>
      </c>
      <c r="D11" s="12">
        <f t="shared" si="1"/>
        <v>8</v>
      </c>
      <c r="E11" s="12">
        <v>1</v>
      </c>
      <c r="F11" s="11">
        <f t="shared" si="2"/>
        <v>0.125</v>
      </c>
      <c r="G11" s="76">
        <v>0</v>
      </c>
      <c r="H11" s="27">
        <f t="shared" si="3"/>
        <v>0</v>
      </c>
      <c r="I11" s="12">
        <v>1</v>
      </c>
      <c r="J11" s="27">
        <f t="shared" si="4"/>
        <v>0.125</v>
      </c>
      <c r="K11" s="12">
        <v>1</v>
      </c>
      <c r="L11" s="27">
        <f t="shared" si="5"/>
        <v>0.125</v>
      </c>
      <c r="M11" s="12">
        <v>0</v>
      </c>
      <c r="N11" s="27">
        <f t="shared" si="6"/>
        <v>0</v>
      </c>
      <c r="O11" s="12">
        <v>5</v>
      </c>
      <c r="P11" s="27">
        <f t="shared" si="7"/>
        <v>0.625</v>
      </c>
      <c r="Q11" s="12">
        <v>0</v>
      </c>
      <c r="R11" s="136">
        <f t="shared" si="0"/>
        <v>0</v>
      </c>
    </row>
    <row r="12" spans="1:24" ht="15.75" customHeight="1" x14ac:dyDescent="0.2">
      <c r="A12" s="75">
        <v>8</v>
      </c>
      <c r="B12" s="75" t="e">
        <v>#REF!</v>
      </c>
      <c r="C12" s="10" t="s">
        <v>82</v>
      </c>
      <c r="D12" s="10">
        <f t="shared" si="1"/>
        <v>29</v>
      </c>
      <c r="E12" s="10">
        <v>1</v>
      </c>
      <c r="F12" s="9">
        <f t="shared" si="2"/>
        <v>3.4482758620689655E-2</v>
      </c>
      <c r="G12" s="73">
        <v>1</v>
      </c>
      <c r="H12" s="28">
        <f t="shared" si="3"/>
        <v>3.4482758620689655E-2</v>
      </c>
      <c r="I12" s="10">
        <v>4</v>
      </c>
      <c r="J12" s="28">
        <f t="shared" si="4"/>
        <v>0.13793103448275862</v>
      </c>
      <c r="K12" s="10">
        <v>1</v>
      </c>
      <c r="L12" s="28">
        <f t="shared" si="5"/>
        <v>3.4482758620689655E-2</v>
      </c>
      <c r="M12" s="10">
        <v>0</v>
      </c>
      <c r="N12" s="28">
        <f t="shared" si="6"/>
        <v>0</v>
      </c>
      <c r="O12" s="10">
        <v>22</v>
      </c>
      <c r="P12" s="28">
        <f t="shared" si="7"/>
        <v>0.75862068965517238</v>
      </c>
      <c r="Q12" s="10">
        <v>0</v>
      </c>
      <c r="R12" s="137">
        <f t="shared" si="0"/>
        <v>0</v>
      </c>
    </row>
    <row r="13" spans="1:24" ht="15.75" customHeight="1" x14ac:dyDescent="0.2">
      <c r="A13" s="13">
        <v>9</v>
      </c>
      <c r="B13" s="13" t="e">
        <v>#REF!</v>
      </c>
      <c r="C13" s="12" t="s">
        <v>83</v>
      </c>
      <c r="D13" s="12">
        <f t="shared" si="1"/>
        <v>9</v>
      </c>
      <c r="E13" s="12">
        <v>3</v>
      </c>
      <c r="F13" s="11">
        <f t="shared" si="2"/>
        <v>0.33333333333333331</v>
      </c>
      <c r="G13" s="76">
        <v>0</v>
      </c>
      <c r="H13" s="27">
        <f t="shared" si="3"/>
        <v>0</v>
      </c>
      <c r="I13" s="12">
        <v>1</v>
      </c>
      <c r="J13" s="27">
        <f t="shared" si="4"/>
        <v>0.1111111111111111</v>
      </c>
      <c r="K13" s="12">
        <v>0</v>
      </c>
      <c r="L13" s="27">
        <f t="shared" si="5"/>
        <v>0</v>
      </c>
      <c r="M13" s="12">
        <v>0</v>
      </c>
      <c r="N13" s="27">
        <f t="shared" si="6"/>
        <v>0</v>
      </c>
      <c r="O13" s="12">
        <v>5</v>
      </c>
      <c r="P13" s="27">
        <f t="shared" si="7"/>
        <v>0.55555555555555558</v>
      </c>
      <c r="Q13" s="12">
        <v>0</v>
      </c>
      <c r="R13" s="136">
        <f t="shared" si="0"/>
        <v>0</v>
      </c>
    </row>
    <row r="14" spans="1:24" ht="15.75" customHeight="1" x14ac:dyDescent="0.2">
      <c r="A14" s="75">
        <v>10</v>
      </c>
      <c r="B14" s="74" t="e">
        <v>#REF!</v>
      </c>
      <c r="C14" s="10" t="s">
        <v>84</v>
      </c>
      <c r="D14" s="10">
        <f t="shared" si="1"/>
        <v>11</v>
      </c>
      <c r="E14" s="10">
        <v>1</v>
      </c>
      <c r="F14" s="9">
        <f t="shared" si="2"/>
        <v>9.0909090909090912E-2</v>
      </c>
      <c r="G14" s="73">
        <v>2</v>
      </c>
      <c r="H14" s="28">
        <f t="shared" si="3"/>
        <v>0.18181818181818182</v>
      </c>
      <c r="I14" s="10">
        <v>2</v>
      </c>
      <c r="J14" s="28">
        <f t="shared" si="4"/>
        <v>0.18181818181818182</v>
      </c>
      <c r="K14" s="10">
        <v>0</v>
      </c>
      <c r="L14" s="28">
        <f t="shared" si="5"/>
        <v>0</v>
      </c>
      <c r="M14" s="10">
        <v>0</v>
      </c>
      <c r="N14" s="28">
        <f t="shared" si="6"/>
        <v>0</v>
      </c>
      <c r="O14" s="10">
        <v>6</v>
      </c>
      <c r="P14" s="28">
        <f t="shared" si="7"/>
        <v>0.54545454545454541</v>
      </c>
      <c r="Q14" s="10">
        <v>0</v>
      </c>
      <c r="R14" s="137">
        <f t="shared" si="0"/>
        <v>0</v>
      </c>
    </row>
    <row r="15" spans="1:24" ht="18" customHeight="1" x14ac:dyDescent="0.2">
      <c r="A15" s="3"/>
      <c r="B15" s="3"/>
      <c r="C15" s="8" t="s">
        <v>44</v>
      </c>
      <c r="D15" s="7">
        <f>SUM(D5:D14)</f>
        <v>7532</v>
      </c>
      <c r="E15" s="7">
        <f>SUM(E5:E14)</f>
        <v>1520</v>
      </c>
      <c r="F15" s="39">
        <f>E15/D15</f>
        <v>0.20180562931492299</v>
      </c>
      <c r="G15" s="7">
        <f>SUM(G5:G14)</f>
        <v>874</v>
      </c>
      <c r="H15" s="39">
        <f>G15/D15</f>
        <v>0.11603823685608072</v>
      </c>
      <c r="I15" s="7">
        <f>SUM(I5:I14)</f>
        <v>1838</v>
      </c>
      <c r="J15" s="37">
        <f>I15/D15</f>
        <v>0.24402549123738715</v>
      </c>
      <c r="K15" s="38">
        <f>SUM(K5:K14)</f>
        <v>173</v>
      </c>
      <c r="L15" s="37">
        <f>K15/D15</f>
        <v>2.2968667020711632E-2</v>
      </c>
      <c r="M15" s="38">
        <f>SUM(M5:M14)</f>
        <v>406</v>
      </c>
      <c r="N15" s="37">
        <f>M15/D15</f>
        <v>5.3903345724907063E-2</v>
      </c>
      <c r="O15" s="38">
        <f>SUM(O5:O14)</f>
        <v>2721</v>
      </c>
      <c r="P15" s="37">
        <f>O15/D15</f>
        <v>0.36125862984599044</v>
      </c>
      <c r="Q15" s="38">
        <f>SUM(Q5:Q14)</f>
        <v>12</v>
      </c>
      <c r="R15" s="138">
        <f t="shared" si="0"/>
        <v>1.5932023366967605E-3</v>
      </c>
    </row>
    <row r="16" spans="1:24" x14ac:dyDescent="0.2">
      <c r="A16" s="3"/>
      <c r="B16" s="3"/>
      <c r="C16" s="5"/>
      <c r="D16" s="5"/>
      <c r="E16" s="5"/>
      <c r="F16" s="5"/>
      <c r="G16" s="32"/>
      <c r="H16" s="42"/>
      <c r="I16" s="5"/>
      <c r="J16" s="5"/>
      <c r="K16" s="5"/>
      <c r="L16" s="5"/>
      <c r="M16" s="5"/>
      <c r="N16" s="5"/>
      <c r="O16" s="5"/>
      <c r="P16" s="5"/>
      <c r="Q16" s="49"/>
      <c r="R16" s="49"/>
    </row>
    <row r="17" spans="1:20" ht="13.5" customHeight="1" x14ac:dyDescent="0.2">
      <c r="A17" s="3"/>
      <c r="B17" s="3"/>
      <c r="C17" s="5"/>
      <c r="D17" s="5"/>
      <c r="E17" s="5"/>
      <c r="F17" s="5"/>
      <c r="G17" s="32"/>
      <c r="H17" s="42"/>
      <c r="I17" s="5"/>
      <c r="J17" s="5"/>
      <c r="K17" s="5"/>
      <c r="L17" s="5"/>
      <c r="M17" s="5"/>
      <c r="N17" s="5"/>
      <c r="O17" s="5"/>
      <c r="P17" s="5"/>
      <c r="Q17" s="49"/>
      <c r="R17" s="49"/>
    </row>
    <row r="18" spans="1:20" ht="15" x14ac:dyDescent="0.2">
      <c r="A18" s="72"/>
      <c r="B18" s="72" t="e">
        <v>#REF!</v>
      </c>
      <c r="C18" s="71" t="s">
        <v>85</v>
      </c>
      <c r="D18" s="68">
        <f>SUM(E18,G18,I18,K18,M18,O18,Q18)</f>
        <v>7599</v>
      </c>
      <c r="E18" s="68">
        <v>1524</v>
      </c>
      <c r="F18" s="70">
        <f>E18/D18</f>
        <v>0.2005527043031978</v>
      </c>
      <c r="G18" s="69">
        <v>885</v>
      </c>
      <c r="H18" s="67">
        <f>G18/D18</f>
        <v>0.11646269245953415</v>
      </c>
      <c r="I18" s="68">
        <v>1849</v>
      </c>
      <c r="J18" s="67">
        <f t="shared" ref="J18" si="8">I18/D18</f>
        <v>0.24332148966969339</v>
      </c>
      <c r="K18" s="68">
        <v>173</v>
      </c>
      <c r="L18" s="67">
        <f t="shared" ref="L18" si="9">K18/D18</f>
        <v>2.2766153441242269E-2</v>
      </c>
      <c r="M18" s="68">
        <v>410</v>
      </c>
      <c r="N18" s="67">
        <f t="shared" ref="N18" si="10">M18/D18</f>
        <v>5.3954467693117514E-2</v>
      </c>
      <c r="O18" s="68">
        <v>2746</v>
      </c>
      <c r="P18" s="67">
        <f t="shared" ref="P18" si="11">O18/D18</f>
        <v>0.36136333728122122</v>
      </c>
      <c r="Q18" s="68">
        <v>12</v>
      </c>
      <c r="R18" s="140">
        <f>Q18/D18</f>
        <v>1.5791551519936833E-3</v>
      </c>
    </row>
    <row r="19" spans="1:20" ht="15" x14ac:dyDescent="0.2">
      <c r="A19" s="3"/>
      <c r="B19" s="3"/>
      <c r="C19" s="6"/>
      <c r="D19" s="6"/>
      <c r="E19" s="6"/>
      <c r="F19" s="6"/>
      <c r="G19" s="33"/>
      <c r="H19" s="43"/>
      <c r="I19" s="6"/>
      <c r="J19" s="6"/>
      <c r="K19" s="6"/>
      <c r="L19" s="6"/>
      <c r="M19" s="6"/>
      <c r="N19" s="6"/>
      <c r="O19" s="6"/>
      <c r="P19" s="6"/>
      <c r="R19" s="1"/>
    </row>
    <row r="20" spans="1:20" ht="15" x14ac:dyDescent="0.2">
      <c r="A20" s="3"/>
      <c r="B20" s="3"/>
      <c r="C20" s="6"/>
      <c r="D20" s="6"/>
      <c r="E20" s="6"/>
      <c r="F20" s="6"/>
      <c r="G20" s="33"/>
      <c r="H20" s="43"/>
      <c r="I20" s="6"/>
      <c r="J20" s="6"/>
      <c r="K20" s="6"/>
      <c r="L20" s="6"/>
      <c r="M20" s="6"/>
      <c r="N20" s="6"/>
      <c r="O20" s="6"/>
      <c r="P20" s="6"/>
      <c r="Q20" s="6"/>
      <c r="R20" s="42"/>
      <c r="S20" s="5"/>
      <c r="T20" s="5"/>
    </row>
    <row r="21" spans="1:20" ht="15" x14ac:dyDescent="0.2">
      <c r="A21" s="3"/>
      <c r="B21" s="3"/>
      <c r="C21" s="2"/>
      <c r="D21" s="2"/>
      <c r="E21" s="2"/>
      <c r="F21" s="2"/>
      <c r="G21" s="34"/>
      <c r="H21" s="44"/>
      <c r="I21" s="2"/>
      <c r="J21" s="2"/>
      <c r="K21" s="2"/>
      <c r="L21" s="2"/>
      <c r="M21" s="2"/>
      <c r="N21" s="2"/>
      <c r="O21" s="2"/>
      <c r="P21" s="2"/>
      <c r="Q21" s="2"/>
    </row>
    <row r="22" spans="1:20" ht="15" x14ac:dyDescent="0.2">
      <c r="A22" s="3"/>
      <c r="B22" s="3"/>
      <c r="C22" s="2"/>
      <c r="D22" s="2"/>
      <c r="E22" s="2"/>
      <c r="F22" s="2"/>
      <c r="G22" s="34"/>
      <c r="H22" s="44"/>
      <c r="I22" s="2"/>
      <c r="J22" s="2"/>
      <c r="K22" s="2"/>
      <c r="L22" s="2"/>
      <c r="M22" s="2"/>
      <c r="N22" s="2"/>
      <c r="O22" s="2"/>
      <c r="P22" s="2"/>
      <c r="Q22" s="2"/>
    </row>
    <row r="23" spans="1:20" s="23" customFormat="1" ht="15.75" x14ac:dyDescent="0.25">
      <c r="A23" s="21"/>
      <c r="B23" s="21"/>
      <c r="C23" s="22" t="s">
        <v>407</v>
      </c>
      <c r="D23" s="150">
        <f>SUM(E18,G18,I18,K18,M18,O18,Q18)</f>
        <v>7599</v>
      </c>
      <c r="E23" s="22"/>
      <c r="F23" s="22"/>
      <c r="G23" s="35"/>
      <c r="H23" s="45"/>
      <c r="I23" s="22"/>
      <c r="J23" s="22"/>
      <c r="K23" s="22"/>
      <c r="L23" s="22"/>
      <c r="M23" s="22"/>
      <c r="N23" s="22"/>
      <c r="O23" s="22"/>
      <c r="P23" s="22"/>
      <c r="Q23" s="22"/>
      <c r="R23" s="47"/>
    </row>
    <row r="24" spans="1:20" ht="15.75" x14ac:dyDescent="0.25">
      <c r="A24" s="3"/>
      <c r="B24" s="3"/>
      <c r="C24" s="4" t="s">
        <v>0</v>
      </c>
      <c r="D24" s="2"/>
      <c r="E24" s="2"/>
      <c r="F24" s="2"/>
      <c r="G24" s="34"/>
      <c r="H24" s="44"/>
      <c r="I24" s="2"/>
      <c r="J24" s="2"/>
      <c r="K24" s="2"/>
      <c r="L24" s="2"/>
      <c r="M24" s="2"/>
      <c r="N24" s="2"/>
      <c r="O24" s="2"/>
      <c r="P24" s="2"/>
      <c r="Q24" s="2"/>
    </row>
    <row r="25" spans="1:20" ht="15.75" x14ac:dyDescent="0.25">
      <c r="C25" s="20" t="s">
        <v>7</v>
      </c>
      <c r="D25" s="2"/>
      <c r="E25" s="2"/>
      <c r="F25" s="2"/>
      <c r="G25" s="34"/>
      <c r="H25" s="44"/>
      <c r="I25" s="2"/>
      <c r="J25" s="2"/>
      <c r="K25" s="2"/>
      <c r="L25" s="2"/>
      <c r="M25" s="2"/>
      <c r="N25" s="2"/>
      <c r="O25" s="2"/>
      <c r="P25" s="2"/>
      <c r="Q25" s="2"/>
    </row>
    <row r="26" spans="1:20" ht="15.75" x14ac:dyDescent="0.25">
      <c r="C26" s="15" t="s">
        <v>8</v>
      </c>
      <c r="D26" s="2"/>
      <c r="E26" s="2"/>
      <c r="F26" s="2"/>
      <c r="G26" s="34"/>
      <c r="H26" s="44"/>
      <c r="I26" s="2"/>
      <c r="J26" s="2"/>
      <c r="K26" s="2"/>
      <c r="L26" s="2"/>
      <c r="M26" s="2"/>
      <c r="N26" s="2"/>
      <c r="O26" s="2"/>
      <c r="P26" s="2"/>
      <c r="Q26" s="2"/>
    </row>
  </sheetData>
  <mergeCells count="3">
    <mergeCell ref="A1:C3"/>
    <mergeCell ref="D1:R1"/>
    <mergeCell ref="D3:R3"/>
  </mergeCells>
  <pageMargins left="0" right="0" top="0.39370078740157483" bottom="0" header="0.31496062992125984" footer="0.31496062992125984"/>
  <pageSetup paperSize="9" scale="62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3" sqref="N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showGridLines="0" zoomScale="55" zoomScaleNormal="55" workbookViewId="0">
      <selection activeCell="C29" sqref="C29"/>
    </sheetView>
  </sheetViews>
  <sheetFormatPr defaultRowHeight="14.25" x14ac:dyDescent="0.2"/>
  <cols>
    <col min="1" max="1" width="7" style="1" customWidth="1"/>
    <col min="2" max="2" width="19.5703125" style="1" hidden="1" customWidth="1"/>
    <col min="3" max="3" width="51.28515625" style="1" bestFit="1" customWidth="1"/>
    <col min="4" max="4" width="18" style="1" customWidth="1"/>
    <col min="5" max="6" width="13.85546875" style="1" customWidth="1"/>
    <col min="7" max="7" width="13.85546875" style="36" customWidth="1"/>
    <col min="8" max="8" width="13.85546875" style="46" customWidth="1"/>
    <col min="9" max="9" width="15.42578125" style="1" customWidth="1"/>
    <col min="10" max="12" width="13.85546875" style="1" customWidth="1"/>
    <col min="13" max="13" width="15.7109375" style="1" customWidth="1"/>
    <col min="14" max="17" width="13.85546875" style="1" customWidth="1"/>
    <col min="18" max="18" width="11.7109375" style="46" customWidth="1"/>
    <col min="19" max="20" width="13.85546875" style="1" hidden="1" customWidth="1"/>
    <col min="21" max="22" width="0" style="1" hidden="1" customWidth="1"/>
    <col min="23" max="24" width="9.140625" style="1" hidden="1" customWidth="1"/>
    <col min="25" max="25" width="14" style="1" customWidth="1"/>
    <col min="26" max="26" width="12.28515625" style="1" customWidth="1"/>
    <col min="27" max="27" width="9.140625" style="1"/>
    <col min="28" max="28" width="12" style="1" customWidth="1"/>
    <col min="29" max="16384" width="9.140625" style="1"/>
  </cols>
  <sheetData>
    <row r="1" spans="1:24" s="15" customFormat="1" ht="22.5" customHeight="1" x14ac:dyDescent="0.25">
      <c r="A1" s="157"/>
      <c r="B1" s="158"/>
      <c r="C1" s="158"/>
      <c r="D1" s="159" t="s">
        <v>86</v>
      </c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56"/>
      <c r="T1" s="156"/>
      <c r="U1" s="156"/>
      <c r="V1" s="156"/>
      <c r="W1" s="156"/>
      <c r="X1" s="156"/>
    </row>
    <row r="2" spans="1:24" s="15" customFormat="1" ht="22.5" hidden="1" customHeight="1" x14ac:dyDescent="0.25">
      <c r="A2" s="159"/>
      <c r="B2" s="160"/>
      <c r="C2" s="160"/>
      <c r="D2" s="63" t="s">
        <v>6</v>
      </c>
      <c r="E2" s="64"/>
      <c r="F2" s="64"/>
      <c r="G2" s="30"/>
      <c r="H2" s="40"/>
      <c r="I2" s="64"/>
      <c r="J2" s="64"/>
      <c r="K2" s="64"/>
      <c r="L2" s="64"/>
      <c r="M2" s="64"/>
      <c r="N2" s="64"/>
      <c r="O2" s="64"/>
      <c r="P2" s="64"/>
      <c r="Q2" s="64"/>
      <c r="R2" s="40" t="s">
        <v>5</v>
      </c>
      <c r="S2" s="64" t="s">
        <v>4</v>
      </c>
      <c r="T2" s="64" t="s">
        <v>3</v>
      </c>
      <c r="U2" s="16"/>
      <c r="V2" s="16"/>
      <c r="W2" s="16"/>
      <c r="X2" s="16"/>
    </row>
    <row r="3" spans="1:24" s="15" customFormat="1" ht="22.5" customHeight="1" x14ac:dyDescent="0.25">
      <c r="A3" s="161"/>
      <c r="B3" s="162"/>
      <c r="C3" s="162"/>
      <c r="D3" s="163" t="s">
        <v>9</v>
      </c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56"/>
      <c r="T3" s="156"/>
      <c r="U3" s="156"/>
      <c r="V3" s="156"/>
      <c r="W3" s="156"/>
      <c r="X3" s="156"/>
    </row>
    <row r="4" spans="1:24" s="15" customFormat="1" ht="54" customHeight="1" x14ac:dyDescent="0.25">
      <c r="A4" s="19" t="s">
        <v>2</v>
      </c>
      <c r="B4" s="19" t="s">
        <v>1</v>
      </c>
      <c r="C4" s="18" t="s">
        <v>61</v>
      </c>
      <c r="D4" s="65" t="s">
        <v>16</v>
      </c>
      <c r="E4" s="65" t="s">
        <v>10</v>
      </c>
      <c r="F4" s="65" t="s">
        <v>12</v>
      </c>
      <c r="G4" s="65" t="s">
        <v>11</v>
      </c>
      <c r="H4" s="41" t="s">
        <v>12</v>
      </c>
      <c r="I4" s="65" t="s">
        <v>60</v>
      </c>
      <c r="J4" s="65" t="s">
        <v>12</v>
      </c>
      <c r="K4" s="65" t="s">
        <v>14</v>
      </c>
      <c r="L4" s="65" t="s">
        <v>12</v>
      </c>
      <c r="M4" s="65" t="s">
        <v>15</v>
      </c>
      <c r="N4" s="65" t="s">
        <v>12</v>
      </c>
      <c r="O4" s="65" t="s">
        <v>13</v>
      </c>
      <c r="P4" s="65" t="s">
        <v>12</v>
      </c>
      <c r="Q4" s="133" t="s">
        <v>403</v>
      </c>
      <c r="R4" s="41" t="s">
        <v>47</v>
      </c>
    </row>
    <row r="5" spans="1:24" ht="15.75" customHeight="1" x14ac:dyDescent="0.2">
      <c r="A5" s="13">
        <v>1</v>
      </c>
      <c r="B5" s="13" t="e">
        <v>#REF!</v>
      </c>
      <c r="C5" s="12" t="s">
        <v>87</v>
      </c>
      <c r="D5" s="14">
        <f>SUM(E5,G5,I5,K5,M5,O5)</f>
        <v>25730</v>
      </c>
      <c r="E5" s="14">
        <v>9652</v>
      </c>
      <c r="F5" s="11">
        <f>E5/D5</f>
        <v>0.37512631169840654</v>
      </c>
      <c r="G5" s="31">
        <v>4246</v>
      </c>
      <c r="H5" s="27">
        <f>G5/D5</f>
        <v>0.16502137582588419</v>
      </c>
      <c r="I5" s="14">
        <v>4331</v>
      </c>
      <c r="J5" s="27">
        <f>I5/D5</f>
        <v>0.16832491255343957</v>
      </c>
      <c r="K5" s="14">
        <v>989</v>
      </c>
      <c r="L5" s="27">
        <f>K5/D5</f>
        <v>3.8437621453556163E-2</v>
      </c>
      <c r="M5" s="14">
        <v>2504</v>
      </c>
      <c r="N5" s="27">
        <f>M5/D5</f>
        <v>9.7318305479984449E-2</v>
      </c>
      <c r="O5" s="14">
        <v>4008</v>
      </c>
      <c r="P5" s="27">
        <f>O5/D5</f>
        <v>0.15577147298872912</v>
      </c>
      <c r="Q5" s="14">
        <v>30</v>
      </c>
      <c r="R5" s="136">
        <f t="shared" ref="R5:R15" si="0">Q5/D5</f>
        <v>1.165954139137194E-3</v>
      </c>
    </row>
    <row r="6" spans="1:24" ht="15.75" customHeight="1" x14ac:dyDescent="0.2">
      <c r="A6" s="75">
        <v>2</v>
      </c>
      <c r="B6" s="75" t="e">
        <v>#REF!</v>
      </c>
      <c r="C6" s="10" t="s">
        <v>88</v>
      </c>
      <c r="D6" s="10">
        <f t="shared" ref="D6:D15" si="1">SUM(E6,G6,I6,K6,M6,O6)</f>
        <v>122</v>
      </c>
      <c r="E6" s="10">
        <v>38</v>
      </c>
      <c r="F6" s="9">
        <f t="shared" ref="F6:F14" si="2">E6/D6</f>
        <v>0.31147540983606559</v>
      </c>
      <c r="G6" s="73">
        <v>21</v>
      </c>
      <c r="H6" s="28">
        <f t="shared" ref="H6:H14" si="3">G6/D6</f>
        <v>0.1721311475409836</v>
      </c>
      <c r="I6" s="26">
        <v>10</v>
      </c>
      <c r="J6" s="28">
        <f t="shared" ref="J6:J14" si="4">I6/D6</f>
        <v>8.1967213114754092E-2</v>
      </c>
      <c r="K6" s="10">
        <v>3</v>
      </c>
      <c r="L6" s="28">
        <f t="shared" ref="L6:L14" si="5">K6/D6</f>
        <v>2.4590163934426229E-2</v>
      </c>
      <c r="M6" s="10">
        <v>8</v>
      </c>
      <c r="N6" s="28">
        <f t="shared" ref="N6:N14" si="6">M6/D6</f>
        <v>6.5573770491803282E-2</v>
      </c>
      <c r="O6" s="10">
        <v>42</v>
      </c>
      <c r="P6" s="28">
        <f t="shared" ref="P6:P14" si="7">O6/D6</f>
        <v>0.34426229508196721</v>
      </c>
      <c r="Q6" s="10">
        <v>0</v>
      </c>
      <c r="R6" s="137">
        <f t="shared" si="0"/>
        <v>0</v>
      </c>
    </row>
    <row r="7" spans="1:24" ht="15.75" customHeight="1" x14ac:dyDescent="0.2">
      <c r="A7" s="13">
        <v>3</v>
      </c>
      <c r="B7" s="78" t="e">
        <v>#REF!</v>
      </c>
      <c r="C7" s="12" t="s">
        <v>89</v>
      </c>
      <c r="D7" s="12">
        <f t="shared" si="1"/>
        <v>281</v>
      </c>
      <c r="E7" s="12">
        <v>122</v>
      </c>
      <c r="F7" s="11">
        <f t="shared" si="2"/>
        <v>0.43416370106761565</v>
      </c>
      <c r="G7" s="76">
        <v>37</v>
      </c>
      <c r="H7" s="27">
        <f t="shared" si="3"/>
        <v>0.13167259786476868</v>
      </c>
      <c r="I7" s="12">
        <v>50</v>
      </c>
      <c r="J7" s="27">
        <f t="shared" si="4"/>
        <v>0.17793594306049823</v>
      </c>
      <c r="K7" s="12">
        <v>2</v>
      </c>
      <c r="L7" s="27">
        <f t="shared" si="5"/>
        <v>7.1174377224199285E-3</v>
      </c>
      <c r="M7" s="12">
        <v>23</v>
      </c>
      <c r="N7" s="27">
        <f t="shared" si="6"/>
        <v>8.1850533807829182E-2</v>
      </c>
      <c r="O7" s="12">
        <v>47</v>
      </c>
      <c r="P7" s="27">
        <f t="shared" si="7"/>
        <v>0.16725978647686832</v>
      </c>
      <c r="Q7" s="12">
        <v>0</v>
      </c>
      <c r="R7" s="136">
        <f t="shared" si="0"/>
        <v>0</v>
      </c>
    </row>
    <row r="8" spans="1:24" ht="15.75" customHeight="1" x14ac:dyDescent="0.2">
      <c r="A8" s="75">
        <v>4</v>
      </c>
      <c r="B8" s="75" t="e">
        <v>#REF!</v>
      </c>
      <c r="C8" s="10" t="s">
        <v>90</v>
      </c>
      <c r="D8" s="10">
        <f t="shared" si="1"/>
        <v>251</v>
      </c>
      <c r="E8" s="10">
        <v>114</v>
      </c>
      <c r="F8" s="9">
        <f t="shared" si="2"/>
        <v>0.4541832669322709</v>
      </c>
      <c r="G8" s="73">
        <v>34</v>
      </c>
      <c r="H8" s="28">
        <f t="shared" si="3"/>
        <v>0.13545816733067728</v>
      </c>
      <c r="I8" s="10">
        <v>37</v>
      </c>
      <c r="J8" s="28">
        <f t="shared" si="4"/>
        <v>0.14741035856573706</v>
      </c>
      <c r="K8" s="10">
        <v>6</v>
      </c>
      <c r="L8" s="28">
        <f t="shared" si="5"/>
        <v>2.3904382470119521E-2</v>
      </c>
      <c r="M8" s="10">
        <v>33</v>
      </c>
      <c r="N8" s="28">
        <f t="shared" si="6"/>
        <v>0.13147410358565736</v>
      </c>
      <c r="O8" s="10">
        <v>27</v>
      </c>
      <c r="P8" s="28">
        <f t="shared" si="7"/>
        <v>0.10756972111553785</v>
      </c>
      <c r="Q8" s="10">
        <v>0</v>
      </c>
      <c r="R8" s="137">
        <f t="shared" si="0"/>
        <v>0</v>
      </c>
    </row>
    <row r="9" spans="1:24" ht="15.75" customHeight="1" x14ac:dyDescent="0.2">
      <c r="A9" s="13">
        <v>5</v>
      </c>
      <c r="B9" s="78" t="e">
        <v>#REF!</v>
      </c>
      <c r="C9" s="12" t="s">
        <v>91</v>
      </c>
      <c r="D9" s="12">
        <f t="shared" si="1"/>
        <v>121</v>
      </c>
      <c r="E9" s="12">
        <v>60</v>
      </c>
      <c r="F9" s="11">
        <f t="shared" si="2"/>
        <v>0.49586776859504134</v>
      </c>
      <c r="G9" s="76">
        <v>17</v>
      </c>
      <c r="H9" s="27">
        <f t="shared" si="3"/>
        <v>0.14049586776859505</v>
      </c>
      <c r="I9" s="12">
        <v>11</v>
      </c>
      <c r="J9" s="27">
        <f t="shared" si="4"/>
        <v>9.0909090909090912E-2</v>
      </c>
      <c r="K9" s="12">
        <v>1</v>
      </c>
      <c r="L9" s="27">
        <f t="shared" si="5"/>
        <v>8.2644628099173556E-3</v>
      </c>
      <c r="M9" s="12">
        <v>6</v>
      </c>
      <c r="N9" s="27">
        <f t="shared" si="6"/>
        <v>4.9586776859504134E-2</v>
      </c>
      <c r="O9" s="12">
        <v>26</v>
      </c>
      <c r="P9" s="27">
        <f t="shared" si="7"/>
        <v>0.21487603305785125</v>
      </c>
      <c r="Q9" s="12">
        <v>0</v>
      </c>
      <c r="R9" s="136">
        <f t="shared" si="0"/>
        <v>0</v>
      </c>
    </row>
    <row r="10" spans="1:24" ht="15.75" customHeight="1" x14ac:dyDescent="0.2">
      <c r="A10" s="75">
        <v>6</v>
      </c>
      <c r="B10" s="75" t="e">
        <v>#REF!</v>
      </c>
      <c r="C10" s="10" t="s">
        <v>92</v>
      </c>
      <c r="D10" s="10">
        <f t="shared" si="1"/>
        <v>66</v>
      </c>
      <c r="E10" s="10">
        <v>20</v>
      </c>
      <c r="F10" s="9">
        <f t="shared" si="2"/>
        <v>0.30303030303030304</v>
      </c>
      <c r="G10" s="73">
        <v>6</v>
      </c>
      <c r="H10" s="28">
        <f t="shared" si="3"/>
        <v>9.0909090909090912E-2</v>
      </c>
      <c r="I10" s="10">
        <v>6</v>
      </c>
      <c r="J10" s="28">
        <f t="shared" si="4"/>
        <v>9.0909090909090912E-2</v>
      </c>
      <c r="K10" s="10">
        <v>2</v>
      </c>
      <c r="L10" s="28">
        <f t="shared" si="5"/>
        <v>3.0303030303030304E-2</v>
      </c>
      <c r="M10" s="10">
        <v>3</v>
      </c>
      <c r="N10" s="28">
        <f t="shared" si="6"/>
        <v>4.5454545454545456E-2</v>
      </c>
      <c r="O10" s="10">
        <v>29</v>
      </c>
      <c r="P10" s="28">
        <f t="shared" si="7"/>
        <v>0.43939393939393939</v>
      </c>
      <c r="Q10" s="10">
        <v>0</v>
      </c>
      <c r="R10" s="137">
        <f t="shared" si="0"/>
        <v>0</v>
      </c>
    </row>
    <row r="11" spans="1:24" ht="15.75" customHeight="1" x14ac:dyDescent="0.2">
      <c r="A11" s="13">
        <v>7</v>
      </c>
      <c r="B11" s="77" t="e">
        <v>#REF!</v>
      </c>
      <c r="C11" s="12" t="s">
        <v>93</v>
      </c>
      <c r="D11" s="12">
        <f t="shared" si="1"/>
        <v>41</v>
      </c>
      <c r="E11" s="12">
        <v>14</v>
      </c>
      <c r="F11" s="11">
        <f t="shared" si="2"/>
        <v>0.34146341463414637</v>
      </c>
      <c r="G11" s="76">
        <v>4</v>
      </c>
      <c r="H11" s="27">
        <f t="shared" si="3"/>
        <v>9.7560975609756101E-2</v>
      </c>
      <c r="I11" s="12">
        <v>5</v>
      </c>
      <c r="J11" s="27">
        <f t="shared" si="4"/>
        <v>0.12195121951219512</v>
      </c>
      <c r="K11" s="12">
        <v>1</v>
      </c>
      <c r="L11" s="27">
        <f t="shared" si="5"/>
        <v>2.4390243902439025E-2</v>
      </c>
      <c r="M11" s="12">
        <v>5</v>
      </c>
      <c r="N11" s="27">
        <f t="shared" si="6"/>
        <v>0.12195121951219512</v>
      </c>
      <c r="O11" s="12">
        <v>12</v>
      </c>
      <c r="P11" s="27">
        <f t="shared" si="7"/>
        <v>0.29268292682926828</v>
      </c>
      <c r="Q11" s="12">
        <v>0</v>
      </c>
      <c r="R11" s="136">
        <f t="shared" si="0"/>
        <v>0</v>
      </c>
    </row>
    <row r="12" spans="1:24" ht="15.75" customHeight="1" x14ac:dyDescent="0.2">
      <c r="A12" s="75">
        <v>8</v>
      </c>
      <c r="B12" s="75" t="e">
        <v>#REF!</v>
      </c>
      <c r="C12" s="10" t="s">
        <v>94</v>
      </c>
      <c r="D12" s="10">
        <f t="shared" si="1"/>
        <v>108</v>
      </c>
      <c r="E12" s="10">
        <v>42</v>
      </c>
      <c r="F12" s="9">
        <f t="shared" si="2"/>
        <v>0.3888888888888889</v>
      </c>
      <c r="G12" s="73">
        <v>11</v>
      </c>
      <c r="H12" s="28">
        <f t="shared" si="3"/>
        <v>0.10185185185185185</v>
      </c>
      <c r="I12" s="10">
        <v>12</v>
      </c>
      <c r="J12" s="28">
        <f t="shared" si="4"/>
        <v>0.1111111111111111</v>
      </c>
      <c r="K12" s="10">
        <v>2</v>
      </c>
      <c r="L12" s="28">
        <f t="shared" si="5"/>
        <v>1.8518518518518517E-2</v>
      </c>
      <c r="M12" s="10">
        <v>17</v>
      </c>
      <c r="N12" s="28">
        <f t="shared" si="6"/>
        <v>0.15740740740740741</v>
      </c>
      <c r="O12" s="10">
        <v>24</v>
      </c>
      <c r="P12" s="28">
        <f t="shared" si="7"/>
        <v>0.22222222222222221</v>
      </c>
      <c r="Q12" s="10">
        <v>0</v>
      </c>
      <c r="R12" s="137">
        <f t="shared" si="0"/>
        <v>0</v>
      </c>
    </row>
    <row r="13" spans="1:24" ht="15.75" customHeight="1" x14ac:dyDescent="0.2">
      <c r="A13" s="13">
        <v>9</v>
      </c>
      <c r="B13" s="13" t="e">
        <v>#REF!</v>
      </c>
      <c r="C13" s="12" t="s">
        <v>95</v>
      </c>
      <c r="D13" s="12">
        <f t="shared" si="1"/>
        <v>41</v>
      </c>
      <c r="E13" s="12">
        <v>16</v>
      </c>
      <c r="F13" s="11">
        <f t="shared" si="2"/>
        <v>0.3902439024390244</v>
      </c>
      <c r="G13" s="76">
        <v>1</v>
      </c>
      <c r="H13" s="27">
        <f t="shared" si="3"/>
        <v>2.4390243902439025E-2</v>
      </c>
      <c r="I13" s="12">
        <v>7</v>
      </c>
      <c r="J13" s="27">
        <f t="shared" si="4"/>
        <v>0.17073170731707318</v>
      </c>
      <c r="K13" s="12">
        <v>0</v>
      </c>
      <c r="L13" s="27">
        <f t="shared" si="5"/>
        <v>0</v>
      </c>
      <c r="M13" s="12">
        <v>2</v>
      </c>
      <c r="N13" s="27">
        <f t="shared" si="6"/>
        <v>4.878048780487805E-2</v>
      </c>
      <c r="O13" s="12">
        <v>15</v>
      </c>
      <c r="P13" s="27">
        <f t="shared" si="7"/>
        <v>0.36585365853658536</v>
      </c>
      <c r="Q13" s="12">
        <v>0</v>
      </c>
      <c r="R13" s="136">
        <f t="shared" si="0"/>
        <v>0</v>
      </c>
    </row>
    <row r="14" spans="1:24" ht="15.75" customHeight="1" x14ac:dyDescent="0.2">
      <c r="A14" s="75">
        <v>10</v>
      </c>
      <c r="B14" s="74" t="e">
        <v>#REF!</v>
      </c>
      <c r="C14" s="10" t="s">
        <v>96</v>
      </c>
      <c r="D14" s="10">
        <f t="shared" si="1"/>
        <v>173</v>
      </c>
      <c r="E14" s="10">
        <v>46</v>
      </c>
      <c r="F14" s="9">
        <f t="shared" si="2"/>
        <v>0.26589595375722541</v>
      </c>
      <c r="G14" s="73">
        <v>28</v>
      </c>
      <c r="H14" s="28">
        <f t="shared" si="3"/>
        <v>0.16184971098265896</v>
      </c>
      <c r="I14" s="10">
        <v>36</v>
      </c>
      <c r="J14" s="28">
        <f t="shared" si="4"/>
        <v>0.20809248554913296</v>
      </c>
      <c r="K14" s="10">
        <v>3</v>
      </c>
      <c r="L14" s="28">
        <f t="shared" si="5"/>
        <v>1.7341040462427744E-2</v>
      </c>
      <c r="M14" s="10">
        <v>3</v>
      </c>
      <c r="N14" s="28">
        <f t="shared" si="6"/>
        <v>1.7341040462427744E-2</v>
      </c>
      <c r="O14" s="10">
        <v>57</v>
      </c>
      <c r="P14" s="28">
        <f t="shared" si="7"/>
        <v>0.32947976878612717</v>
      </c>
      <c r="Q14" s="10">
        <v>0</v>
      </c>
      <c r="R14" s="137">
        <f t="shared" si="0"/>
        <v>0</v>
      </c>
    </row>
    <row r="15" spans="1:24" ht="18" customHeight="1" x14ac:dyDescent="0.2">
      <c r="A15" s="3"/>
      <c r="B15" s="3"/>
      <c r="C15" s="8" t="s">
        <v>44</v>
      </c>
      <c r="D15" s="7">
        <f t="shared" si="1"/>
        <v>26934</v>
      </c>
      <c r="E15" s="7">
        <f>SUM(E5:E14)</f>
        <v>10124</v>
      </c>
      <c r="F15" s="39">
        <f>E15/D15</f>
        <v>0.37588178510432912</v>
      </c>
      <c r="G15" s="7">
        <f>SUM(G5:G14)</f>
        <v>4405</v>
      </c>
      <c r="H15" s="39">
        <f>G15/D15</f>
        <v>0.16354793198188164</v>
      </c>
      <c r="I15" s="7">
        <f>SUM(I5:I14)</f>
        <v>4505</v>
      </c>
      <c r="J15" s="37">
        <f>I15/D15</f>
        <v>0.16726071136853049</v>
      </c>
      <c r="K15" s="38">
        <f>SUM(K5:K14)</f>
        <v>1009</v>
      </c>
      <c r="L15" s="37">
        <f>K15/D15</f>
        <v>3.746194401128685E-2</v>
      </c>
      <c r="M15" s="38">
        <f>SUM(M5:M14)</f>
        <v>2604</v>
      </c>
      <c r="N15" s="37">
        <f>M15/D15</f>
        <v>9.668077522833593E-2</v>
      </c>
      <c r="O15" s="38">
        <f>SUM(O5:O14)</f>
        <v>4287</v>
      </c>
      <c r="P15" s="37">
        <f>O15/D15</f>
        <v>0.15916685230563599</v>
      </c>
      <c r="Q15" s="38">
        <f>SUM(Q5:Q14)</f>
        <v>30</v>
      </c>
      <c r="R15" s="138">
        <f t="shared" si="0"/>
        <v>1.1138338159946536E-3</v>
      </c>
    </row>
    <row r="16" spans="1:24" x14ac:dyDescent="0.2">
      <c r="A16" s="3"/>
      <c r="B16" s="3"/>
      <c r="C16" s="5"/>
      <c r="D16" s="5"/>
      <c r="E16" s="5"/>
      <c r="F16" s="5"/>
      <c r="G16" s="32"/>
      <c r="H16" s="42"/>
      <c r="I16" s="5"/>
      <c r="J16" s="5"/>
      <c r="K16" s="5"/>
      <c r="L16" s="5"/>
      <c r="M16" s="5"/>
      <c r="N16" s="5"/>
      <c r="O16" s="5"/>
      <c r="P16" s="5"/>
      <c r="Q16" s="49"/>
      <c r="R16" s="49"/>
    </row>
    <row r="17" spans="1:20" ht="13.5" customHeight="1" x14ac:dyDescent="0.2">
      <c r="A17" s="3"/>
      <c r="B17" s="3"/>
      <c r="C17" s="5"/>
      <c r="D17" s="5"/>
      <c r="E17" s="5"/>
      <c r="F17" s="5"/>
      <c r="G17" s="32"/>
      <c r="H17" s="42"/>
      <c r="I17" s="5"/>
      <c r="J17" s="5"/>
      <c r="K17" s="5"/>
      <c r="L17" s="5"/>
      <c r="M17" s="5"/>
      <c r="N17" s="5"/>
      <c r="O17" s="5"/>
      <c r="P17" s="5"/>
      <c r="Q17" s="49"/>
      <c r="R17" s="49"/>
    </row>
    <row r="18" spans="1:20" ht="15" x14ac:dyDescent="0.2">
      <c r="A18" s="72"/>
      <c r="B18" s="72" t="e">
        <v>#REF!</v>
      </c>
      <c r="C18" s="71" t="s">
        <v>97</v>
      </c>
      <c r="D18" s="68">
        <f>SUM(E18,G18,I18,K18,M18,O18,Q18)</f>
        <v>28631</v>
      </c>
      <c r="E18" s="68">
        <v>10671</v>
      </c>
      <c r="F18" s="70">
        <f>E18/D18</f>
        <v>0.37270790402011805</v>
      </c>
      <c r="G18" s="69">
        <v>4637</v>
      </c>
      <c r="H18" s="67">
        <f>G18/D18</f>
        <v>0.16195731898990604</v>
      </c>
      <c r="I18" s="68">
        <v>4762</v>
      </c>
      <c r="J18" s="67">
        <f t="shared" ref="J18" si="8">I18/D18</f>
        <v>0.16632321609444309</v>
      </c>
      <c r="K18" s="68">
        <v>1046</v>
      </c>
      <c r="L18" s="67">
        <f t="shared" ref="L18" si="9">K18/D18</f>
        <v>3.6533826970765952E-2</v>
      </c>
      <c r="M18" s="68">
        <v>2738</v>
      </c>
      <c r="N18" s="67">
        <f t="shared" ref="N18" si="10">M18/D18</f>
        <v>9.5630610177779324E-2</v>
      </c>
      <c r="O18" s="68">
        <v>4747</v>
      </c>
      <c r="P18" s="67">
        <f t="shared" ref="P18" si="11">O18/D18</f>
        <v>0.16579930844189864</v>
      </c>
      <c r="Q18" s="68">
        <v>30</v>
      </c>
      <c r="R18" s="140">
        <f>Q18/D18</f>
        <v>1.0478153050888896E-3</v>
      </c>
    </row>
    <row r="19" spans="1:20" ht="15" x14ac:dyDescent="0.2">
      <c r="A19" s="3"/>
      <c r="B19" s="3"/>
      <c r="C19" s="6"/>
      <c r="D19" s="6"/>
      <c r="E19" s="6"/>
      <c r="F19" s="6"/>
      <c r="G19" s="33"/>
      <c r="H19" s="43"/>
      <c r="I19" s="6"/>
      <c r="J19" s="6"/>
      <c r="K19" s="6"/>
      <c r="L19" s="6"/>
      <c r="M19" s="6"/>
      <c r="N19" s="6"/>
      <c r="O19" s="6"/>
      <c r="P19" s="6"/>
      <c r="Q19" s="6"/>
      <c r="R19" s="42"/>
      <c r="S19" s="5"/>
      <c r="T19" s="5"/>
    </row>
    <row r="20" spans="1:20" ht="15" x14ac:dyDescent="0.2">
      <c r="A20" s="3"/>
      <c r="B20" s="3"/>
      <c r="C20" s="6"/>
      <c r="D20" s="6"/>
      <c r="E20" s="6"/>
      <c r="F20" s="6"/>
      <c r="G20" s="33"/>
      <c r="H20" s="43"/>
      <c r="I20" s="6"/>
      <c r="J20" s="6"/>
      <c r="K20" s="6"/>
      <c r="L20" s="6"/>
      <c r="M20" s="6"/>
      <c r="N20" s="6"/>
      <c r="O20" s="6"/>
      <c r="P20" s="6"/>
      <c r="Q20" s="6"/>
      <c r="R20" s="42"/>
      <c r="S20" s="5"/>
      <c r="T20" s="5"/>
    </row>
    <row r="21" spans="1:20" ht="15" x14ac:dyDescent="0.2">
      <c r="A21" s="3"/>
      <c r="B21" s="3"/>
      <c r="C21" s="2"/>
      <c r="D21" s="2"/>
      <c r="E21" s="2"/>
      <c r="F21" s="2"/>
      <c r="G21" s="34"/>
      <c r="H21" s="44"/>
      <c r="I21" s="2"/>
      <c r="J21" s="2"/>
      <c r="K21" s="2"/>
      <c r="L21" s="2"/>
      <c r="M21" s="2"/>
      <c r="N21" s="2"/>
      <c r="O21" s="2"/>
      <c r="P21" s="2"/>
      <c r="Q21" s="2"/>
    </row>
    <row r="22" spans="1:20" ht="15" x14ac:dyDescent="0.2">
      <c r="A22" s="3"/>
      <c r="B22" s="3"/>
      <c r="C22" s="2"/>
      <c r="D22" s="2"/>
      <c r="E22" s="2"/>
      <c r="F22" s="2"/>
      <c r="G22" s="34"/>
      <c r="H22" s="44"/>
      <c r="I22" s="2"/>
      <c r="J22" s="2"/>
      <c r="K22" s="2"/>
      <c r="L22" s="2"/>
      <c r="M22" s="2"/>
      <c r="N22" s="2"/>
      <c r="O22" s="2"/>
      <c r="P22" s="2"/>
      <c r="Q22" s="2"/>
    </row>
    <row r="23" spans="1:20" s="23" customFormat="1" ht="15.75" x14ac:dyDescent="0.25">
      <c r="A23" s="21"/>
      <c r="B23" s="21"/>
      <c r="C23" s="22" t="s">
        <v>407</v>
      </c>
      <c r="D23" s="150">
        <f>SUM(E18,G18,I18,K18,M18,O18,Q18)</f>
        <v>28631</v>
      </c>
      <c r="E23" s="22"/>
      <c r="F23" s="22"/>
      <c r="G23" s="35"/>
      <c r="H23" s="45"/>
      <c r="I23" s="22"/>
      <c r="J23" s="22"/>
      <c r="K23" s="22"/>
      <c r="L23" s="22"/>
      <c r="M23" s="22"/>
      <c r="N23" s="22"/>
      <c r="O23" s="22"/>
      <c r="P23" s="22"/>
      <c r="Q23" s="22"/>
      <c r="R23" s="47"/>
    </row>
    <row r="24" spans="1:20" ht="15.75" x14ac:dyDescent="0.25">
      <c r="A24" s="3"/>
      <c r="B24" s="3"/>
      <c r="C24" s="4" t="s">
        <v>0</v>
      </c>
      <c r="D24" s="2"/>
      <c r="E24" s="2"/>
      <c r="F24" s="2"/>
      <c r="G24" s="34"/>
      <c r="H24" s="44"/>
      <c r="I24" s="2"/>
      <c r="J24" s="2"/>
      <c r="K24" s="2"/>
      <c r="L24" s="2"/>
      <c r="M24" s="2"/>
      <c r="N24" s="2"/>
      <c r="O24" s="2"/>
      <c r="P24" s="2"/>
      <c r="Q24" s="2"/>
    </row>
    <row r="25" spans="1:20" ht="15.75" x14ac:dyDescent="0.25">
      <c r="C25" s="20" t="s">
        <v>7</v>
      </c>
      <c r="D25" s="2"/>
      <c r="E25" s="2"/>
      <c r="F25" s="2"/>
      <c r="G25" s="34"/>
      <c r="H25" s="44"/>
      <c r="I25" s="2"/>
      <c r="J25" s="2"/>
      <c r="K25" s="2"/>
      <c r="L25" s="2"/>
      <c r="M25" s="2"/>
      <c r="N25" s="2"/>
      <c r="O25" s="2"/>
      <c r="P25" s="2"/>
      <c r="Q25" s="2"/>
    </row>
    <row r="26" spans="1:20" ht="15.75" x14ac:dyDescent="0.25">
      <c r="C26" s="15" t="s">
        <v>8</v>
      </c>
      <c r="D26" s="2"/>
      <c r="E26" s="2"/>
      <c r="F26" s="2"/>
      <c r="G26" s="34"/>
      <c r="H26" s="44"/>
      <c r="I26" s="2"/>
      <c r="J26" s="2"/>
      <c r="K26" s="2"/>
      <c r="L26" s="2"/>
      <c r="M26" s="2"/>
      <c r="N26" s="2"/>
      <c r="O26" s="2"/>
      <c r="P26" s="2"/>
      <c r="Q26" s="2"/>
    </row>
  </sheetData>
  <mergeCells count="3">
    <mergeCell ref="A1:C3"/>
    <mergeCell ref="D1:R1"/>
    <mergeCell ref="D3:R3"/>
  </mergeCells>
  <pageMargins left="0" right="0" top="0.39370078740157483" bottom="0" header="0.31496062992125984" footer="0.31496062992125984"/>
  <pageSetup paperSize="9" scale="62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2" sqref="N2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showGridLines="0" zoomScale="55" zoomScaleNormal="55" workbookViewId="0">
      <selection activeCell="C33" sqref="C33"/>
    </sheetView>
  </sheetViews>
  <sheetFormatPr defaultRowHeight="14.25" x14ac:dyDescent="0.2"/>
  <cols>
    <col min="1" max="1" width="7" style="1" customWidth="1"/>
    <col min="2" max="2" width="19.5703125" style="1" hidden="1" customWidth="1"/>
    <col min="3" max="3" width="51.28515625" style="1" bestFit="1" customWidth="1"/>
    <col min="4" max="4" width="18" style="1" customWidth="1"/>
    <col min="5" max="6" width="13.85546875" style="1" customWidth="1"/>
    <col min="7" max="7" width="13.85546875" style="36" customWidth="1"/>
    <col min="8" max="8" width="13.85546875" style="46" customWidth="1"/>
    <col min="9" max="9" width="15.42578125" style="1" customWidth="1"/>
    <col min="10" max="12" width="13.85546875" style="1" customWidth="1"/>
    <col min="13" max="13" width="14.85546875" style="1" customWidth="1"/>
    <col min="14" max="17" width="13.85546875" style="1" customWidth="1"/>
    <col min="18" max="18" width="15.85546875" style="46" customWidth="1"/>
    <col min="19" max="20" width="13.85546875" style="1" hidden="1" customWidth="1"/>
    <col min="21" max="22" width="0" style="1" hidden="1" customWidth="1"/>
    <col min="23" max="24" width="9.140625" style="1" hidden="1" customWidth="1"/>
    <col min="25" max="25" width="13.7109375" style="1" customWidth="1"/>
    <col min="26" max="26" width="12" style="1" customWidth="1"/>
    <col min="27" max="27" width="9.140625" style="1"/>
    <col min="28" max="28" width="12" style="1" customWidth="1"/>
    <col min="29" max="16384" width="9.140625" style="1"/>
  </cols>
  <sheetData>
    <row r="1" spans="1:18" s="15" customFormat="1" ht="22.5" customHeight="1" x14ac:dyDescent="0.25">
      <c r="A1" s="157"/>
      <c r="B1" s="158"/>
      <c r="C1" s="158"/>
      <c r="D1" s="159" t="s">
        <v>98</v>
      </c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</row>
    <row r="2" spans="1:18" s="15" customFormat="1" ht="22.5" hidden="1" customHeight="1" x14ac:dyDescent="0.25">
      <c r="A2" s="159"/>
      <c r="B2" s="160"/>
      <c r="C2" s="160"/>
      <c r="D2" s="153" t="s">
        <v>6</v>
      </c>
      <c r="E2" s="154"/>
      <c r="F2" s="154"/>
      <c r="G2" s="30"/>
      <c r="H2" s="40"/>
      <c r="I2" s="154"/>
      <c r="J2" s="154"/>
      <c r="K2" s="154"/>
      <c r="L2" s="154"/>
      <c r="M2" s="154"/>
      <c r="N2" s="154"/>
      <c r="O2" s="154"/>
      <c r="P2" s="154"/>
    </row>
    <row r="3" spans="1:18" s="15" customFormat="1" ht="22.5" customHeight="1" x14ac:dyDescent="0.25">
      <c r="A3" s="161"/>
      <c r="B3" s="162"/>
      <c r="C3" s="162"/>
      <c r="D3" s="163" t="s">
        <v>9</v>
      </c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</row>
    <row r="4" spans="1:18" s="15" customFormat="1" ht="54" customHeight="1" x14ac:dyDescent="0.25">
      <c r="A4" s="19" t="s">
        <v>2</v>
      </c>
      <c r="B4" s="19" t="s">
        <v>1</v>
      </c>
      <c r="C4" s="18" t="s">
        <v>61</v>
      </c>
      <c r="D4" s="65" t="s">
        <v>16</v>
      </c>
      <c r="E4" s="65" t="s">
        <v>10</v>
      </c>
      <c r="F4" s="65" t="s">
        <v>12</v>
      </c>
      <c r="G4" s="65" t="s">
        <v>11</v>
      </c>
      <c r="H4" s="41" t="s">
        <v>12</v>
      </c>
      <c r="I4" s="65" t="s">
        <v>60</v>
      </c>
      <c r="J4" s="65" t="s">
        <v>12</v>
      </c>
      <c r="K4" s="65" t="s">
        <v>14</v>
      </c>
      <c r="L4" s="65" t="s">
        <v>12</v>
      </c>
      <c r="M4" s="65" t="s">
        <v>15</v>
      </c>
      <c r="N4" s="65" t="s">
        <v>12</v>
      </c>
      <c r="O4" s="65" t="s">
        <v>13</v>
      </c>
      <c r="P4" s="65" t="s">
        <v>12</v>
      </c>
      <c r="Q4" s="133" t="s">
        <v>403</v>
      </c>
      <c r="R4" s="41" t="s">
        <v>47</v>
      </c>
    </row>
    <row r="5" spans="1:18" ht="15.75" customHeight="1" x14ac:dyDescent="0.2">
      <c r="A5" s="13">
        <v>1</v>
      </c>
      <c r="B5" s="13" t="e">
        <v>#REF!</v>
      </c>
      <c r="C5" s="12" t="s">
        <v>99</v>
      </c>
      <c r="D5" s="14">
        <f>SUM(E5,G5,I5,K5,M5,O5)</f>
        <v>19982</v>
      </c>
      <c r="E5" s="14">
        <v>4985</v>
      </c>
      <c r="F5" s="11">
        <f>E5/D5</f>
        <v>0.24947452707436693</v>
      </c>
      <c r="G5" s="31">
        <v>5778</v>
      </c>
      <c r="H5" s="27">
        <f>G5/D5</f>
        <v>0.2891602442197978</v>
      </c>
      <c r="I5" s="14">
        <v>4405</v>
      </c>
      <c r="J5" s="27">
        <f>I5/D5</f>
        <v>0.22044840356320689</v>
      </c>
      <c r="K5" s="14">
        <v>690</v>
      </c>
      <c r="L5" s="27">
        <f>K5/D5</f>
        <v>3.4531077970173157E-2</v>
      </c>
      <c r="M5" s="14">
        <v>1059</v>
      </c>
      <c r="N5" s="27">
        <f>M5/D5</f>
        <v>5.2997697928135322E-2</v>
      </c>
      <c r="O5" s="14">
        <v>3065</v>
      </c>
      <c r="P5" s="27">
        <f>O5/D5</f>
        <v>0.1533880492443199</v>
      </c>
      <c r="Q5" s="14">
        <v>26</v>
      </c>
      <c r="R5" s="136">
        <f t="shared" ref="R5:R15" si="0">Q5/D5</f>
        <v>1.3011710539485538E-3</v>
      </c>
    </row>
    <row r="6" spans="1:18" ht="15.75" customHeight="1" x14ac:dyDescent="0.2">
      <c r="A6" s="75">
        <v>2</v>
      </c>
      <c r="B6" s="75" t="e">
        <v>#REF!</v>
      </c>
      <c r="C6" s="10" t="s">
        <v>100</v>
      </c>
      <c r="D6" s="10">
        <f t="shared" ref="D6:D15" si="1">SUM(E6,G6,I6,K6,M6,O6)</f>
        <v>7051</v>
      </c>
      <c r="E6" s="10">
        <v>2315</v>
      </c>
      <c r="F6" s="9">
        <f t="shared" ref="F6:F14" si="2">E6/D6</f>
        <v>0.32832222379804282</v>
      </c>
      <c r="G6" s="73">
        <v>758</v>
      </c>
      <c r="H6" s="28">
        <f t="shared" ref="H6:H14" si="3">G6/D6</f>
        <v>0.10750248191745852</v>
      </c>
      <c r="I6" s="26">
        <v>2628</v>
      </c>
      <c r="J6" s="28">
        <f t="shared" ref="J6:J14" si="4">I6/D6</f>
        <v>0.37271309034179551</v>
      </c>
      <c r="K6" s="10">
        <v>229</v>
      </c>
      <c r="L6" s="28">
        <f t="shared" ref="L6:L14" si="5">K6/D6</f>
        <v>3.2477662742873351E-2</v>
      </c>
      <c r="M6" s="10">
        <v>683</v>
      </c>
      <c r="N6" s="28">
        <f t="shared" ref="N6:N14" si="6">M6/D6</f>
        <v>9.6865692809530557E-2</v>
      </c>
      <c r="O6" s="10">
        <v>438</v>
      </c>
      <c r="P6" s="28">
        <f t="shared" ref="P6:P14" si="7">O6/D6</f>
        <v>6.2118848390299249E-2</v>
      </c>
      <c r="Q6" s="10">
        <v>11</v>
      </c>
      <c r="R6" s="137">
        <f t="shared" si="0"/>
        <v>1.5600624024960999E-3</v>
      </c>
    </row>
    <row r="7" spans="1:18" ht="15.75" customHeight="1" x14ac:dyDescent="0.2">
      <c r="A7" s="13">
        <v>3</v>
      </c>
      <c r="B7" s="78" t="e">
        <v>#REF!</v>
      </c>
      <c r="C7" s="12" t="s">
        <v>101</v>
      </c>
      <c r="D7" s="12">
        <f t="shared" si="1"/>
        <v>3977</v>
      </c>
      <c r="E7" s="12">
        <v>1162</v>
      </c>
      <c r="F7" s="11">
        <f t="shared" si="2"/>
        <v>0.29218003520241387</v>
      </c>
      <c r="G7" s="76">
        <v>603</v>
      </c>
      <c r="H7" s="27">
        <f t="shared" si="3"/>
        <v>0.15162182549660549</v>
      </c>
      <c r="I7" s="12">
        <v>996</v>
      </c>
      <c r="J7" s="27">
        <f t="shared" si="4"/>
        <v>0.25044003017349759</v>
      </c>
      <c r="K7" s="12">
        <v>295</v>
      </c>
      <c r="L7" s="27">
        <f t="shared" si="5"/>
        <v>7.4176514961025897E-2</v>
      </c>
      <c r="M7" s="12">
        <v>235</v>
      </c>
      <c r="N7" s="27">
        <f t="shared" si="6"/>
        <v>5.9089766155393512E-2</v>
      </c>
      <c r="O7" s="12">
        <v>686</v>
      </c>
      <c r="P7" s="27">
        <f t="shared" si="7"/>
        <v>0.17249182801106361</v>
      </c>
      <c r="Q7" s="12">
        <v>5</v>
      </c>
      <c r="R7" s="136">
        <f t="shared" si="0"/>
        <v>1.2572290671360321E-3</v>
      </c>
    </row>
    <row r="8" spans="1:18" ht="15.75" customHeight="1" x14ac:dyDescent="0.2">
      <c r="A8" s="75">
        <v>4</v>
      </c>
      <c r="B8" s="75" t="e">
        <v>#REF!</v>
      </c>
      <c r="C8" s="10" t="s">
        <v>102</v>
      </c>
      <c r="D8" s="10">
        <f t="shared" si="1"/>
        <v>1762</v>
      </c>
      <c r="E8" s="10">
        <v>401</v>
      </c>
      <c r="F8" s="9">
        <f t="shared" si="2"/>
        <v>0.22758229284903519</v>
      </c>
      <c r="G8" s="73">
        <v>660</v>
      </c>
      <c r="H8" s="28">
        <f t="shared" si="3"/>
        <v>0.37457434733257661</v>
      </c>
      <c r="I8" s="10">
        <v>254</v>
      </c>
      <c r="J8" s="28">
        <f t="shared" si="4"/>
        <v>0.14415437003405221</v>
      </c>
      <c r="K8" s="10">
        <v>63</v>
      </c>
      <c r="L8" s="28">
        <f t="shared" si="5"/>
        <v>3.5754824063564131E-2</v>
      </c>
      <c r="M8" s="10">
        <v>125</v>
      </c>
      <c r="N8" s="28">
        <f t="shared" si="6"/>
        <v>7.0942111237230418E-2</v>
      </c>
      <c r="O8" s="10">
        <v>259</v>
      </c>
      <c r="P8" s="28">
        <f t="shared" si="7"/>
        <v>0.14699205448354144</v>
      </c>
      <c r="Q8" s="10">
        <v>3</v>
      </c>
      <c r="R8" s="137">
        <f t="shared" si="0"/>
        <v>1.70261066969353E-3</v>
      </c>
    </row>
    <row r="9" spans="1:18" ht="15.75" customHeight="1" x14ac:dyDescent="0.2">
      <c r="A9" s="13">
        <v>5</v>
      </c>
      <c r="B9" s="78" t="e">
        <v>#REF!</v>
      </c>
      <c r="C9" s="12" t="s">
        <v>103</v>
      </c>
      <c r="D9" s="12">
        <f t="shared" si="1"/>
        <v>2168</v>
      </c>
      <c r="E9" s="12">
        <v>873</v>
      </c>
      <c r="F9" s="11">
        <f t="shared" si="2"/>
        <v>0.40267527675276754</v>
      </c>
      <c r="G9" s="76">
        <v>178</v>
      </c>
      <c r="H9" s="27">
        <f t="shared" si="3"/>
        <v>8.210332103321033E-2</v>
      </c>
      <c r="I9" s="12">
        <v>509</v>
      </c>
      <c r="J9" s="27">
        <f t="shared" si="4"/>
        <v>0.23477859778597787</v>
      </c>
      <c r="K9" s="12">
        <v>43</v>
      </c>
      <c r="L9" s="27">
        <f t="shared" si="5"/>
        <v>1.9833948339483393E-2</v>
      </c>
      <c r="M9" s="12">
        <v>199</v>
      </c>
      <c r="N9" s="27">
        <f t="shared" si="6"/>
        <v>9.1789667896678973E-2</v>
      </c>
      <c r="O9" s="12">
        <v>366</v>
      </c>
      <c r="P9" s="27">
        <f t="shared" si="7"/>
        <v>0.16881918819188191</v>
      </c>
      <c r="Q9" s="12">
        <v>4</v>
      </c>
      <c r="R9" s="136">
        <f t="shared" si="0"/>
        <v>1.8450184501845018E-3</v>
      </c>
    </row>
    <row r="10" spans="1:18" ht="15.75" customHeight="1" x14ac:dyDescent="0.2">
      <c r="A10" s="75">
        <v>6</v>
      </c>
      <c r="B10" s="75" t="e">
        <v>#REF!</v>
      </c>
      <c r="C10" s="10" t="s">
        <v>104</v>
      </c>
      <c r="D10" s="10">
        <f t="shared" si="1"/>
        <v>1716</v>
      </c>
      <c r="E10" s="10">
        <v>624</v>
      </c>
      <c r="F10" s="9">
        <f t="shared" si="2"/>
        <v>0.36363636363636365</v>
      </c>
      <c r="G10" s="73">
        <v>253</v>
      </c>
      <c r="H10" s="28">
        <f t="shared" si="3"/>
        <v>0.14743589743589744</v>
      </c>
      <c r="I10" s="10">
        <v>378</v>
      </c>
      <c r="J10" s="28">
        <f t="shared" si="4"/>
        <v>0.22027972027972029</v>
      </c>
      <c r="K10" s="10">
        <v>153</v>
      </c>
      <c r="L10" s="28">
        <f t="shared" si="5"/>
        <v>8.9160839160839167E-2</v>
      </c>
      <c r="M10" s="10">
        <v>70</v>
      </c>
      <c r="N10" s="28">
        <f t="shared" si="6"/>
        <v>4.0792540792540792E-2</v>
      </c>
      <c r="O10" s="10">
        <v>238</v>
      </c>
      <c r="P10" s="28">
        <f t="shared" si="7"/>
        <v>0.13869463869463869</v>
      </c>
      <c r="Q10" s="10">
        <v>6</v>
      </c>
      <c r="R10" s="137">
        <f t="shared" si="0"/>
        <v>3.4965034965034965E-3</v>
      </c>
    </row>
    <row r="11" spans="1:18" ht="15.75" customHeight="1" x14ac:dyDescent="0.2">
      <c r="A11" s="13">
        <v>7</v>
      </c>
      <c r="B11" s="77" t="e">
        <v>#REF!</v>
      </c>
      <c r="C11" s="12" t="s">
        <v>105</v>
      </c>
      <c r="D11" s="12">
        <f t="shared" si="1"/>
        <v>2102</v>
      </c>
      <c r="E11" s="12">
        <v>440</v>
      </c>
      <c r="F11" s="11">
        <f t="shared" si="2"/>
        <v>0.20932445290199811</v>
      </c>
      <c r="G11" s="76">
        <v>534</v>
      </c>
      <c r="H11" s="27">
        <f t="shared" si="3"/>
        <v>0.25404376784015226</v>
      </c>
      <c r="I11" s="12">
        <v>438</v>
      </c>
      <c r="J11" s="27">
        <f t="shared" si="4"/>
        <v>0.20837297811607994</v>
      </c>
      <c r="K11" s="12">
        <v>85</v>
      </c>
      <c r="L11" s="27">
        <f t="shared" si="5"/>
        <v>4.0437678401522362E-2</v>
      </c>
      <c r="M11" s="12">
        <v>148</v>
      </c>
      <c r="N11" s="27">
        <f t="shared" si="6"/>
        <v>7.0409134157944808E-2</v>
      </c>
      <c r="O11" s="12">
        <v>457</v>
      </c>
      <c r="P11" s="27">
        <f t="shared" si="7"/>
        <v>0.21741198858230257</v>
      </c>
      <c r="Q11" s="12">
        <v>13</v>
      </c>
      <c r="R11" s="136">
        <f t="shared" si="0"/>
        <v>6.1845861084681257E-3</v>
      </c>
    </row>
    <row r="12" spans="1:18" ht="15.75" customHeight="1" x14ac:dyDescent="0.2">
      <c r="A12" s="75">
        <v>8</v>
      </c>
      <c r="B12" s="75" t="e">
        <v>#REF!</v>
      </c>
      <c r="C12" s="10" t="s">
        <v>106</v>
      </c>
      <c r="D12" s="10">
        <f t="shared" si="1"/>
        <v>973</v>
      </c>
      <c r="E12" s="10">
        <v>303</v>
      </c>
      <c r="F12" s="9">
        <f t="shared" si="2"/>
        <v>0.31140801644398769</v>
      </c>
      <c r="G12" s="73">
        <v>197</v>
      </c>
      <c r="H12" s="28">
        <f t="shared" si="3"/>
        <v>0.20246659815005139</v>
      </c>
      <c r="I12" s="10">
        <v>213</v>
      </c>
      <c r="J12" s="28">
        <f t="shared" si="4"/>
        <v>0.21891058581706063</v>
      </c>
      <c r="K12" s="10">
        <v>74</v>
      </c>
      <c r="L12" s="28">
        <f t="shared" si="5"/>
        <v>7.6053442959917783E-2</v>
      </c>
      <c r="M12" s="10">
        <v>30</v>
      </c>
      <c r="N12" s="28">
        <f t="shared" si="6"/>
        <v>3.0832476875642344E-2</v>
      </c>
      <c r="O12" s="10">
        <v>156</v>
      </c>
      <c r="P12" s="28">
        <f t="shared" si="7"/>
        <v>0.16032887975334018</v>
      </c>
      <c r="Q12" s="10">
        <v>1</v>
      </c>
      <c r="R12" s="137">
        <f t="shared" si="0"/>
        <v>1.0277492291880781E-3</v>
      </c>
    </row>
    <row r="13" spans="1:18" ht="15.75" customHeight="1" x14ac:dyDescent="0.2">
      <c r="A13" s="13">
        <v>9</v>
      </c>
      <c r="B13" s="13" t="e">
        <v>#REF!</v>
      </c>
      <c r="C13" s="12" t="s">
        <v>107</v>
      </c>
      <c r="D13" s="12">
        <f t="shared" si="1"/>
        <v>1140</v>
      </c>
      <c r="E13" s="12">
        <v>318</v>
      </c>
      <c r="F13" s="11">
        <f t="shared" si="2"/>
        <v>0.27894736842105261</v>
      </c>
      <c r="G13" s="76">
        <v>200</v>
      </c>
      <c r="H13" s="27">
        <f t="shared" si="3"/>
        <v>0.17543859649122806</v>
      </c>
      <c r="I13" s="12">
        <v>357</v>
      </c>
      <c r="J13" s="27">
        <f t="shared" si="4"/>
        <v>0.31315789473684208</v>
      </c>
      <c r="K13" s="12">
        <v>39</v>
      </c>
      <c r="L13" s="27">
        <f t="shared" si="5"/>
        <v>3.4210526315789476E-2</v>
      </c>
      <c r="M13" s="12">
        <v>21</v>
      </c>
      <c r="N13" s="27">
        <f t="shared" si="6"/>
        <v>1.8421052631578946E-2</v>
      </c>
      <c r="O13" s="12">
        <v>205</v>
      </c>
      <c r="P13" s="27">
        <f t="shared" si="7"/>
        <v>0.17982456140350878</v>
      </c>
      <c r="Q13" s="12">
        <v>3</v>
      </c>
      <c r="R13" s="136">
        <f t="shared" si="0"/>
        <v>2.631578947368421E-3</v>
      </c>
    </row>
    <row r="14" spans="1:18" ht="15.75" customHeight="1" x14ac:dyDescent="0.2">
      <c r="A14" s="75">
        <v>10</v>
      </c>
      <c r="B14" s="74" t="e">
        <v>#REF!</v>
      </c>
      <c r="C14" s="10" t="s">
        <v>108</v>
      </c>
      <c r="D14" s="10">
        <f t="shared" si="1"/>
        <v>1338</v>
      </c>
      <c r="E14" s="10">
        <v>432</v>
      </c>
      <c r="F14" s="9">
        <f t="shared" si="2"/>
        <v>0.32286995515695066</v>
      </c>
      <c r="G14" s="73">
        <v>130</v>
      </c>
      <c r="H14" s="28">
        <f t="shared" si="3"/>
        <v>9.7159940209267562E-2</v>
      </c>
      <c r="I14" s="10">
        <v>474</v>
      </c>
      <c r="J14" s="28">
        <f t="shared" si="4"/>
        <v>0.35426008968609868</v>
      </c>
      <c r="K14" s="10">
        <v>154</v>
      </c>
      <c r="L14" s="28">
        <f t="shared" si="5"/>
        <v>0.11509715994020926</v>
      </c>
      <c r="M14" s="10">
        <v>42</v>
      </c>
      <c r="N14" s="28">
        <f t="shared" si="6"/>
        <v>3.1390134529147982E-2</v>
      </c>
      <c r="O14" s="10">
        <v>106</v>
      </c>
      <c r="P14" s="28">
        <f t="shared" si="7"/>
        <v>7.9222720478325862E-2</v>
      </c>
      <c r="Q14" s="10">
        <v>7</v>
      </c>
      <c r="R14" s="137">
        <f t="shared" si="0"/>
        <v>5.2316890881913304E-3</v>
      </c>
    </row>
    <row r="15" spans="1:18" ht="18" customHeight="1" x14ac:dyDescent="0.2">
      <c r="A15" s="3"/>
      <c r="B15" s="3"/>
      <c r="C15" s="8" t="s">
        <v>44</v>
      </c>
      <c r="D15" s="7">
        <f t="shared" si="1"/>
        <v>42209</v>
      </c>
      <c r="E15" s="7">
        <f>SUM(E5:E14)</f>
        <v>11853</v>
      </c>
      <c r="F15" s="39">
        <f>E15/D15</f>
        <v>0.28081688739368382</v>
      </c>
      <c r="G15" s="7">
        <f>SUM(G5:G14)</f>
        <v>9291</v>
      </c>
      <c r="H15" s="39">
        <f>G15/D15</f>
        <v>0.22011893198133101</v>
      </c>
      <c r="I15" s="7">
        <f>SUM(I5:I14)</f>
        <v>10652</v>
      </c>
      <c r="J15" s="37">
        <f>I15/D15</f>
        <v>0.25236324006728422</v>
      </c>
      <c r="K15" s="38">
        <f>SUM(K5:K14)</f>
        <v>1825</v>
      </c>
      <c r="L15" s="37">
        <f>K15/D15</f>
        <v>4.3237224288658817E-2</v>
      </c>
      <c r="M15" s="38">
        <f>SUM(M5:M14)</f>
        <v>2612</v>
      </c>
      <c r="N15" s="37">
        <f>M15/D15</f>
        <v>6.1882536899713333E-2</v>
      </c>
      <c r="O15" s="38">
        <f>SUM(O5:O14)</f>
        <v>5976</v>
      </c>
      <c r="P15" s="37">
        <f>O15/D15</f>
        <v>0.14158117936932882</v>
      </c>
      <c r="Q15" s="38">
        <f>SUM(Q5:Q14)</f>
        <v>79</v>
      </c>
      <c r="R15" s="138">
        <f t="shared" si="0"/>
        <v>1.8716387500296145E-3</v>
      </c>
    </row>
    <row r="16" spans="1:18" x14ac:dyDescent="0.2">
      <c r="A16" s="3"/>
      <c r="B16" s="3"/>
      <c r="C16" s="5"/>
      <c r="D16" s="5"/>
      <c r="E16" s="5"/>
      <c r="F16" s="5"/>
      <c r="G16" s="32"/>
      <c r="H16" s="42"/>
      <c r="I16" s="5"/>
      <c r="J16" s="5"/>
      <c r="K16" s="5"/>
      <c r="L16" s="5"/>
      <c r="M16" s="5"/>
      <c r="N16" s="5"/>
      <c r="O16" s="5"/>
      <c r="P16" s="5"/>
      <c r="Q16" s="49"/>
      <c r="R16" s="49"/>
    </row>
    <row r="17" spans="1:18" ht="13.5" customHeight="1" x14ac:dyDescent="0.2">
      <c r="A17" s="3"/>
      <c r="B17" s="3"/>
      <c r="C17" s="5"/>
      <c r="D17" s="5"/>
      <c r="E17" s="5"/>
      <c r="F17" s="5"/>
      <c r="G17" s="32"/>
      <c r="H17" s="42"/>
      <c r="I17" s="5"/>
      <c r="J17" s="5"/>
      <c r="K17" s="5"/>
      <c r="L17" s="5"/>
      <c r="M17" s="5"/>
      <c r="N17" s="5"/>
      <c r="O17" s="5"/>
      <c r="P17" s="5"/>
      <c r="Q17" s="49"/>
      <c r="R17" s="49"/>
    </row>
    <row r="18" spans="1:18" ht="15" x14ac:dyDescent="0.2">
      <c r="A18" s="72"/>
      <c r="B18" s="72" t="e">
        <v>#REF!</v>
      </c>
      <c r="C18" s="71" t="s">
        <v>109</v>
      </c>
      <c r="D18" s="68">
        <f>SUM(E18,G18,I18,K18,M18,O18,Q18)</f>
        <v>81890</v>
      </c>
      <c r="E18" s="68">
        <v>27391</v>
      </c>
      <c r="F18" s="70">
        <f>E18/D18</f>
        <v>0.33448528513860054</v>
      </c>
      <c r="G18" s="69">
        <v>14270</v>
      </c>
      <c r="H18" s="67">
        <f>G18/D18</f>
        <v>0.17425815117841006</v>
      </c>
      <c r="I18" s="68">
        <v>19248</v>
      </c>
      <c r="J18" s="67">
        <f t="shared" ref="J18" si="8">I18/D18</f>
        <v>0.23504701428745878</v>
      </c>
      <c r="K18" s="68">
        <v>4222</v>
      </c>
      <c r="L18" s="67">
        <f t="shared" ref="L18" si="9">K18/D18</f>
        <v>5.1556966662596168E-2</v>
      </c>
      <c r="M18" s="68">
        <v>4935</v>
      </c>
      <c r="N18" s="67">
        <f t="shared" ref="N18" si="10">M18/D18</f>
        <v>6.0263768469898643E-2</v>
      </c>
      <c r="O18" s="68">
        <v>11664</v>
      </c>
      <c r="P18" s="67">
        <f t="shared" ref="P18" si="11">O18/D18</f>
        <v>0.14243497374526803</v>
      </c>
      <c r="Q18" s="68">
        <v>160</v>
      </c>
      <c r="R18" s="140">
        <f>Q18/D18</f>
        <v>1.9538405177677372E-3</v>
      </c>
    </row>
    <row r="19" spans="1:18" ht="15" x14ac:dyDescent="0.2">
      <c r="A19" s="3"/>
      <c r="B19" s="3"/>
      <c r="C19" s="6"/>
      <c r="D19" s="6"/>
      <c r="E19" s="6"/>
      <c r="F19" s="6"/>
      <c r="G19" s="33"/>
      <c r="H19" s="43"/>
      <c r="I19" s="6"/>
      <c r="J19" s="6"/>
      <c r="K19" s="6"/>
      <c r="L19" s="6"/>
      <c r="M19" s="6"/>
      <c r="N19" s="6"/>
      <c r="O19" s="6"/>
      <c r="P19" s="6"/>
      <c r="R19" s="1"/>
    </row>
    <row r="20" spans="1:18" ht="15" x14ac:dyDescent="0.2">
      <c r="A20" s="3"/>
      <c r="B20" s="3"/>
      <c r="C20" s="6"/>
      <c r="D20" s="6"/>
      <c r="E20" s="6"/>
      <c r="F20" s="6"/>
      <c r="G20" s="33"/>
      <c r="H20" s="43"/>
      <c r="I20" s="6"/>
      <c r="J20" s="6"/>
      <c r="K20" s="6"/>
      <c r="L20" s="6"/>
      <c r="M20" s="6"/>
      <c r="N20" s="6"/>
      <c r="O20" s="6"/>
      <c r="P20" s="6"/>
      <c r="R20" s="1"/>
    </row>
    <row r="21" spans="1:18" ht="15" x14ac:dyDescent="0.2">
      <c r="A21" s="3"/>
      <c r="B21" s="3"/>
      <c r="C21" s="2"/>
      <c r="D21" s="2"/>
      <c r="E21" s="2"/>
      <c r="F21" s="2"/>
      <c r="G21" s="34"/>
      <c r="H21" s="44"/>
      <c r="I21" s="2"/>
      <c r="J21" s="2"/>
      <c r="K21" s="2"/>
      <c r="L21" s="2"/>
      <c r="M21" s="2"/>
      <c r="N21" s="2"/>
      <c r="O21" s="2"/>
      <c r="P21" s="2"/>
      <c r="Q21" s="2"/>
    </row>
    <row r="22" spans="1:18" ht="15" x14ac:dyDescent="0.2">
      <c r="A22" s="3"/>
      <c r="B22" s="3"/>
      <c r="C22" s="2"/>
      <c r="D22" s="2"/>
      <c r="E22" s="2"/>
      <c r="F22" s="2"/>
      <c r="G22" s="34"/>
      <c r="H22" s="44"/>
      <c r="I22" s="2"/>
      <c r="J22" s="2"/>
      <c r="K22" s="2"/>
      <c r="L22" s="2"/>
      <c r="M22" s="2"/>
      <c r="N22" s="2"/>
      <c r="O22" s="2"/>
      <c r="P22" s="2"/>
      <c r="Q22" s="2"/>
    </row>
    <row r="23" spans="1:18" s="23" customFormat="1" ht="15.75" x14ac:dyDescent="0.25">
      <c r="A23" s="21"/>
      <c r="B23" s="21"/>
      <c r="C23" s="22" t="s">
        <v>407</v>
      </c>
      <c r="D23" s="150">
        <f>SUM(E18,G18,I18,K18,M18,O18,Q18)</f>
        <v>81890</v>
      </c>
      <c r="E23" s="22"/>
      <c r="F23" s="22"/>
      <c r="G23" s="35"/>
      <c r="H23" s="45"/>
      <c r="I23" s="22"/>
      <c r="J23" s="22"/>
      <c r="K23" s="22"/>
      <c r="L23" s="22"/>
      <c r="M23" s="22"/>
      <c r="N23" s="22"/>
      <c r="O23" s="22"/>
      <c r="P23" s="22"/>
      <c r="Q23" s="22"/>
      <c r="R23" s="47"/>
    </row>
    <row r="24" spans="1:18" ht="15.75" x14ac:dyDescent="0.25">
      <c r="A24" s="3"/>
      <c r="B24" s="3"/>
      <c r="C24" s="4" t="s">
        <v>0</v>
      </c>
      <c r="D24" s="2"/>
      <c r="E24" s="2"/>
      <c r="F24" s="2"/>
      <c r="G24" s="34"/>
      <c r="H24" s="44"/>
      <c r="I24" s="2"/>
      <c r="J24" s="2"/>
      <c r="K24" s="2"/>
      <c r="L24" s="2"/>
      <c r="M24" s="2"/>
      <c r="N24" s="2"/>
      <c r="O24" s="2"/>
      <c r="P24" s="2"/>
      <c r="Q24" s="2"/>
    </row>
    <row r="25" spans="1:18" ht="15.75" x14ac:dyDescent="0.25">
      <c r="C25" s="20" t="s">
        <v>7</v>
      </c>
      <c r="D25" s="2"/>
      <c r="E25" s="2"/>
      <c r="F25" s="2"/>
      <c r="G25" s="34"/>
      <c r="H25" s="44"/>
      <c r="I25" s="2"/>
      <c r="J25" s="2"/>
      <c r="K25" s="2"/>
      <c r="L25" s="2"/>
      <c r="M25" s="2"/>
      <c r="N25" s="2"/>
      <c r="O25" s="2"/>
      <c r="P25" s="2"/>
      <c r="Q25" s="2"/>
    </row>
    <row r="26" spans="1:18" ht="15.75" x14ac:dyDescent="0.25">
      <c r="C26" s="15" t="s">
        <v>8</v>
      </c>
      <c r="D26" s="2"/>
      <c r="E26" s="2"/>
      <c r="F26" s="2"/>
      <c r="G26" s="34"/>
      <c r="H26" s="44"/>
      <c r="I26" s="2"/>
      <c r="J26" s="2"/>
      <c r="K26" s="2"/>
      <c r="L26" s="2"/>
      <c r="M26" s="2"/>
      <c r="N26" s="2"/>
      <c r="O26" s="2"/>
      <c r="P26" s="2"/>
      <c r="Q26" s="2"/>
    </row>
  </sheetData>
  <mergeCells count="3">
    <mergeCell ref="A1:C3"/>
    <mergeCell ref="D1:R1"/>
    <mergeCell ref="D3:R3"/>
  </mergeCells>
  <pageMargins left="0" right="0" top="0.39370078740157483" bottom="0" header="0.31496062992125984" footer="0.31496062992125984"/>
  <pageSetup paperSize="9" scale="62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" sqref="O2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showGridLines="0" zoomScale="55" zoomScaleNormal="55" workbookViewId="0">
      <selection activeCell="C31" sqref="C31"/>
    </sheetView>
  </sheetViews>
  <sheetFormatPr defaultRowHeight="14.25" x14ac:dyDescent="0.2"/>
  <cols>
    <col min="1" max="1" width="7" style="1" customWidth="1"/>
    <col min="2" max="2" width="19.5703125" style="1" hidden="1" customWidth="1"/>
    <col min="3" max="3" width="51.28515625" style="1" customWidth="1"/>
    <col min="4" max="4" width="18" style="1" customWidth="1"/>
    <col min="5" max="6" width="13.85546875" style="1" customWidth="1"/>
    <col min="7" max="7" width="13.85546875" style="36" customWidth="1"/>
    <col min="8" max="8" width="13.85546875" style="46" customWidth="1"/>
    <col min="9" max="9" width="15.42578125" style="1" customWidth="1"/>
    <col min="10" max="12" width="13.85546875" style="1" customWidth="1"/>
    <col min="13" max="13" width="14.5703125" style="1" customWidth="1"/>
    <col min="14" max="17" width="13.85546875" style="1" customWidth="1"/>
    <col min="18" max="18" width="15.7109375" style="46" customWidth="1"/>
    <col min="19" max="20" width="13.85546875" style="1" hidden="1" customWidth="1"/>
    <col min="21" max="22" width="0" style="1" hidden="1" customWidth="1"/>
    <col min="23" max="24" width="9.140625" style="1" hidden="1" customWidth="1"/>
    <col min="25" max="25" width="13.7109375" style="1" customWidth="1"/>
    <col min="26" max="26" width="12.7109375" style="1" customWidth="1"/>
    <col min="27" max="27" width="9.140625" style="1"/>
    <col min="28" max="28" width="12" style="1" customWidth="1"/>
    <col min="29" max="16384" width="9.140625" style="1"/>
  </cols>
  <sheetData>
    <row r="1" spans="1:18" s="15" customFormat="1" ht="22.5" customHeight="1" x14ac:dyDescent="0.25">
      <c r="A1" s="157"/>
      <c r="B1" s="158"/>
      <c r="C1" s="158"/>
      <c r="D1" s="159" t="s">
        <v>110</v>
      </c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</row>
    <row r="2" spans="1:18" s="15" customFormat="1" ht="22.5" hidden="1" customHeight="1" x14ac:dyDescent="0.25">
      <c r="A2" s="159"/>
      <c r="B2" s="160"/>
      <c r="C2" s="160"/>
      <c r="D2" s="63" t="s">
        <v>6</v>
      </c>
      <c r="E2" s="64"/>
      <c r="F2" s="64"/>
      <c r="G2" s="30"/>
      <c r="H2" s="40"/>
      <c r="I2" s="64"/>
      <c r="J2" s="64"/>
      <c r="K2" s="64"/>
      <c r="L2" s="64"/>
      <c r="M2" s="64"/>
      <c r="N2" s="64"/>
      <c r="O2" s="64"/>
      <c r="P2" s="64"/>
    </row>
    <row r="3" spans="1:18" s="15" customFormat="1" ht="22.5" customHeight="1" x14ac:dyDescent="0.25">
      <c r="A3" s="161"/>
      <c r="B3" s="162"/>
      <c r="C3" s="162"/>
      <c r="D3" s="163" t="s">
        <v>9</v>
      </c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</row>
    <row r="4" spans="1:18" s="15" customFormat="1" ht="54" customHeight="1" x14ac:dyDescent="0.25">
      <c r="A4" s="19" t="s">
        <v>2</v>
      </c>
      <c r="B4" s="19" t="s">
        <v>1</v>
      </c>
      <c r="C4" s="18" t="s">
        <v>61</v>
      </c>
      <c r="D4" s="65" t="s">
        <v>16</v>
      </c>
      <c r="E4" s="65" t="s">
        <v>10</v>
      </c>
      <c r="F4" s="65" t="s">
        <v>12</v>
      </c>
      <c r="G4" s="65" t="s">
        <v>11</v>
      </c>
      <c r="H4" s="41" t="s">
        <v>12</v>
      </c>
      <c r="I4" s="65" t="s">
        <v>60</v>
      </c>
      <c r="J4" s="65" t="s">
        <v>12</v>
      </c>
      <c r="K4" s="65" t="s">
        <v>14</v>
      </c>
      <c r="L4" s="65" t="s">
        <v>12</v>
      </c>
      <c r="M4" s="65" t="s">
        <v>15</v>
      </c>
      <c r="N4" s="65" t="s">
        <v>12</v>
      </c>
      <c r="O4" s="65" t="s">
        <v>13</v>
      </c>
      <c r="P4" s="65" t="s">
        <v>12</v>
      </c>
      <c r="Q4" s="133" t="s">
        <v>403</v>
      </c>
      <c r="R4" s="41" t="s">
        <v>47</v>
      </c>
    </row>
    <row r="5" spans="1:18" ht="15.75" customHeight="1" x14ac:dyDescent="0.2">
      <c r="A5" s="13">
        <v>1</v>
      </c>
      <c r="B5" s="13" t="e">
        <v>#REF!</v>
      </c>
      <c r="C5" s="12" t="s">
        <v>111</v>
      </c>
      <c r="D5" s="14">
        <f>SUM(E5,G5,I5,K5,M5,O5)</f>
        <v>28686</v>
      </c>
      <c r="E5" s="14">
        <v>4786</v>
      </c>
      <c r="F5" s="11">
        <f>E5/D5</f>
        <v>0.16684096771944504</v>
      </c>
      <c r="G5" s="31">
        <v>3531</v>
      </c>
      <c r="H5" s="27">
        <f>G5/D5</f>
        <v>0.12309140347207698</v>
      </c>
      <c r="I5" s="14">
        <v>10785</v>
      </c>
      <c r="J5" s="27">
        <f>I5/D5</f>
        <v>0.37596737084291987</v>
      </c>
      <c r="K5" s="14">
        <v>1507</v>
      </c>
      <c r="L5" s="27">
        <f>K5/D5</f>
        <v>5.2534337307397337E-2</v>
      </c>
      <c r="M5" s="14">
        <v>1648</v>
      </c>
      <c r="N5" s="27">
        <f>M5/D5</f>
        <v>5.7449626995747051E-2</v>
      </c>
      <c r="O5" s="14">
        <v>6429</v>
      </c>
      <c r="P5" s="27">
        <f>O5/D5</f>
        <v>0.22411629366241373</v>
      </c>
      <c r="Q5" s="14">
        <v>69</v>
      </c>
      <c r="R5" s="136">
        <f t="shared" ref="R5:R15" si="0">Q5/D5</f>
        <v>2.4053545283413513E-3</v>
      </c>
    </row>
    <row r="6" spans="1:18" ht="15.75" customHeight="1" x14ac:dyDescent="0.2">
      <c r="A6" s="75">
        <v>2</v>
      </c>
      <c r="B6" s="75" t="e">
        <v>#REF!</v>
      </c>
      <c r="C6" s="10" t="s">
        <v>112</v>
      </c>
      <c r="D6" s="10">
        <f t="shared" ref="D6:D15" si="1">SUM(E6,G6,I6,K6,M6,O6)</f>
        <v>1605</v>
      </c>
      <c r="E6" s="10">
        <v>249</v>
      </c>
      <c r="F6" s="9">
        <f t="shared" ref="F6:F14" si="2">E6/D6</f>
        <v>0.15514018691588785</v>
      </c>
      <c r="G6" s="73">
        <v>153</v>
      </c>
      <c r="H6" s="28">
        <f t="shared" ref="H6:H14" si="3">G6/D6</f>
        <v>9.5327102803738323E-2</v>
      </c>
      <c r="I6" s="26">
        <v>652</v>
      </c>
      <c r="J6" s="28">
        <f t="shared" ref="J6:J14" si="4">I6/D6</f>
        <v>0.4062305295950156</v>
      </c>
      <c r="K6" s="10">
        <v>74</v>
      </c>
      <c r="L6" s="28">
        <f t="shared" ref="L6:L14" si="5">K6/D6</f>
        <v>4.6105919003115267E-2</v>
      </c>
      <c r="M6" s="10">
        <v>72</v>
      </c>
      <c r="N6" s="28">
        <f t="shared" ref="N6:N14" si="6">M6/D6</f>
        <v>4.4859813084112146E-2</v>
      </c>
      <c r="O6" s="10">
        <v>405</v>
      </c>
      <c r="P6" s="28">
        <f t="shared" ref="P6:P14" si="7">O6/D6</f>
        <v>0.25233644859813081</v>
      </c>
      <c r="Q6" s="10">
        <v>2</v>
      </c>
      <c r="R6" s="137">
        <f t="shared" si="0"/>
        <v>1.2461059190031153E-3</v>
      </c>
    </row>
    <row r="7" spans="1:18" ht="15.75" customHeight="1" x14ac:dyDescent="0.2">
      <c r="A7" s="13">
        <v>3</v>
      </c>
      <c r="B7" s="78" t="e">
        <v>#REF!</v>
      </c>
      <c r="C7" s="12" t="s">
        <v>113</v>
      </c>
      <c r="D7" s="12">
        <f t="shared" si="1"/>
        <v>2387</v>
      </c>
      <c r="E7" s="12">
        <v>799</v>
      </c>
      <c r="F7" s="11">
        <f t="shared" si="2"/>
        <v>0.33472978634268957</v>
      </c>
      <c r="G7" s="76">
        <v>151</v>
      </c>
      <c r="H7" s="27">
        <f t="shared" si="3"/>
        <v>6.325932132383745E-2</v>
      </c>
      <c r="I7" s="12">
        <v>891</v>
      </c>
      <c r="J7" s="27">
        <f t="shared" si="4"/>
        <v>0.37327188940092165</v>
      </c>
      <c r="K7" s="12">
        <v>168</v>
      </c>
      <c r="L7" s="27">
        <f t="shared" si="5"/>
        <v>7.0381231671554259E-2</v>
      </c>
      <c r="M7" s="12">
        <v>142</v>
      </c>
      <c r="N7" s="27">
        <f t="shared" si="6"/>
        <v>5.948889819857562E-2</v>
      </c>
      <c r="O7" s="12">
        <v>236</v>
      </c>
      <c r="P7" s="27">
        <f t="shared" si="7"/>
        <v>9.8868873062421453E-2</v>
      </c>
      <c r="Q7" s="12">
        <v>5</v>
      </c>
      <c r="R7" s="136">
        <f t="shared" si="0"/>
        <v>2.0946795140343527E-3</v>
      </c>
    </row>
    <row r="8" spans="1:18" ht="15.75" customHeight="1" x14ac:dyDescent="0.2">
      <c r="A8" s="75">
        <v>4</v>
      </c>
      <c r="B8" s="75" t="e">
        <v>#REF!</v>
      </c>
      <c r="C8" s="10" t="s">
        <v>114</v>
      </c>
      <c r="D8" s="10">
        <f t="shared" si="1"/>
        <v>1152</v>
      </c>
      <c r="E8" s="10">
        <v>193</v>
      </c>
      <c r="F8" s="9">
        <f t="shared" si="2"/>
        <v>0.16753472222222221</v>
      </c>
      <c r="G8" s="73">
        <v>122</v>
      </c>
      <c r="H8" s="28">
        <f t="shared" si="3"/>
        <v>0.10590277777777778</v>
      </c>
      <c r="I8" s="10">
        <v>455</v>
      </c>
      <c r="J8" s="28">
        <f t="shared" si="4"/>
        <v>0.39496527777777779</v>
      </c>
      <c r="K8" s="10">
        <v>42</v>
      </c>
      <c r="L8" s="28">
        <f t="shared" si="5"/>
        <v>3.6458333333333336E-2</v>
      </c>
      <c r="M8" s="10">
        <v>73</v>
      </c>
      <c r="N8" s="28">
        <f t="shared" si="6"/>
        <v>6.3368055555555552E-2</v>
      </c>
      <c r="O8" s="10">
        <v>267</v>
      </c>
      <c r="P8" s="28">
        <f t="shared" si="7"/>
        <v>0.23177083333333334</v>
      </c>
      <c r="Q8" s="10">
        <v>1</v>
      </c>
      <c r="R8" s="137">
        <f t="shared" si="0"/>
        <v>8.6805555555555551E-4</v>
      </c>
    </row>
    <row r="9" spans="1:18" ht="15.75" customHeight="1" x14ac:dyDescent="0.2">
      <c r="A9" s="13">
        <v>5</v>
      </c>
      <c r="B9" s="78" t="e">
        <v>#REF!</v>
      </c>
      <c r="C9" s="12" t="s">
        <v>115</v>
      </c>
      <c r="D9" s="12">
        <f t="shared" si="1"/>
        <v>1517</v>
      </c>
      <c r="E9" s="12">
        <v>199</v>
      </c>
      <c r="F9" s="11">
        <f t="shared" si="2"/>
        <v>0.13117996044825314</v>
      </c>
      <c r="G9" s="76">
        <v>123</v>
      </c>
      <c r="H9" s="27">
        <f t="shared" si="3"/>
        <v>8.1081081081081086E-2</v>
      </c>
      <c r="I9" s="12">
        <v>705</v>
      </c>
      <c r="J9" s="27">
        <f t="shared" si="4"/>
        <v>0.46473302570863545</v>
      </c>
      <c r="K9" s="12">
        <v>134</v>
      </c>
      <c r="L9" s="27">
        <f t="shared" si="5"/>
        <v>8.8332234673698093E-2</v>
      </c>
      <c r="M9" s="12">
        <v>27</v>
      </c>
      <c r="N9" s="27">
        <f t="shared" si="6"/>
        <v>1.7798286090969017E-2</v>
      </c>
      <c r="O9" s="12">
        <v>329</v>
      </c>
      <c r="P9" s="27">
        <f t="shared" si="7"/>
        <v>0.21687541199736321</v>
      </c>
      <c r="Q9" s="12">
        <v>1</v>
      </c>
      <c r="R9" s="136">
        <f t="shared" si="0"/>
        <v>6.5919578114700061E-4</v>
      </c>
    </row>
    <row r="10" spans="1:18" ht="15.75" customHeight="1" x14ac:dyDescent="0.2">
      <c r="A10" s="75">
        <v>6</v>
      </c>
      <c r="B10" s="75" t="e">
        <v>#REF!</v>
      </c>
      <c r="C10" s="10" t="s">
        <v>116</v>
      </c>
      <c r="D10" s="10">
        <f t="shared" si="1"/>
        <v>960</v>
      </c>
      <c r="E10" s="10">
        <v>339</v>
      </c>
      <c r="F10" s="9">
        <f t="shared" si="2"/>
        <v>0.35312500000000002</v>
      </c>
      <c r="G10" s="73">
        <v>59</v>
      </c>
      <c r="H10" s="28">
        <f t="shared" si="3"/>
        <v>6.145833333333333E-2</v>
      </c>
      <c r="I10" s="10">
        <v>341</v>
      </c>
      <c r="J10" s="28">
        <f t="shared" si="4"/>
        <v>0.35520833333333335</v>
      </c>
      <c r="K10" s="10">
        <v>44</v>
      </c>
      <c r="L10" s="28">
        <f t="shared" si="5"/>
        <v>4.583333333333333E-2</v>
      </c>
      <c r="M10" s="10">
        <v>63</v>
      </c>
      <c r="N10" s="28">
        <f t="shared" si="6"/>
        <v>6.5625000000000003E-2</v>
      </c>
      <c r="O10" s="10">
        <v>114</v>
      </c>
      <c r="P10" s="28">
        <f t="shared" si="7"/>
        <v>0.11874999999999999</v>
      </c>
      <c r="Q10" s="10">
        <v>1</v>
      </c>
      <c r="R10" s="137">
        <f t="shared" si="0"/>
        <v>1.0416666666666667E-3</v>
      </c>
    </row>
    <row r="11" spans="1:18" ht="15.75" customHeight="1" x14ac:dyDescent="0.2">
      <c r="A11" s="13">
        <v>7</v>
      </c>
      <c r="B11" s="77" t="e">
        <v>#REF!</v>
      </c>
      <c r="C11" s="12" t="s">
        <v>117</v>
      </c>
      <c r="D11" s="12">
        <f t="shared" si="1"/>
        <v>604</v>
      </c>
      <c r="E11" s="12">
        <v>74</v>
      </c>
      <c r="F11" s="11">
        <f t="shared" si="2"/>
        <v>0.12251655629139073</v>
      </c>
      <c r="G11" s="76">
        <v>32</v>
      </c>
      <c r="H11" s="27">
        <f t="shared" si="3"/>
        <v>5.2980132450331126E-2</v>
      </c>
      <c r="I11" s="12">
        <v>359</v>
      </c>
      <c r="J11" s="27">
        <f t="shared" si="4"/>
        <v>0.5943708609271523</v>
      </c>
      <c r="K11" s="12">
        <v>16</v>
      </c>
      <c r="L11" s="27">
        <f t="shared" si="5"/>
        <v>2.6490066225165563E-2</v>
      </c>
      <c r="M11" s="12">
        <v>39</v>
      </c>
      <c r="N11" s="27">
        <f t="shared" si="6"/>
        <v>6.4569536423841056E-2</v>
      </c>
      <c r="O11" s="12">
        <v>84</v>
      </c>
      <c r="P11" s="27">
        <f t="shared" si="7"/>
        <v>0.13907284768211919</v>
      </c>
      <c r="Q11" s="12">
        <v>0</v>
      </c>
      <c r="R11" s="136">
        <f t="shared" si="0"/>
        <v>0</v>
      </c>
    </row>
    <row r="12" spans="1:18" ht="15.75" customHeight="1" x14ac:dyDescent="0.2">
      <c r="A12" s="75">
        <v>8</v>
      </c>
      <c r="B12" s="75" t="e">
        <v>#REF!</v>
      </c>
      <c r="C12" s="10" t="s">
        <v>118</v>
      </c>
      <c r="D12" s="10">
        <f t="shared" si="1"/>
        <v>522</v>
      </c>
      <c r="E12" s="10">
        <v>74</v>
      </c>
      <c r="F12" s="9">
        <f t="shared" si="2"/>
        <v>0.1417624521072797</v>
      </c>
      <c r="G12" s="73">
        <v>63</v>
      </c>
      <c r="H12" s="28">
        <f t="shared" si="3"/>
        <v>0.1206896551724138</v>
      </c>
      <c r="I12" s="10">
        <v>215</v>
      </c>
      <c r="J12" s="28">
        <f t="shared" si="4"/>
        <v>0.4118773946360153</v>
      </c>
      <c r="K12" s="10">
        <v>19</v>
      </c>
      <c r="L12" s="28">
        <f t="shared" si="5"/>
        <v>3.6398467432950193E-2</v>
      </c>
      <c r="M12" s="10">
        <v>41</v>
      </c>
      <c r="N12" s="28">
        <f t="shared" si="6"/>
        <v>7.8544061302681989E-2</v>
      </c>
      <c r="O12" s="10">
        <v>110</v>
      </c>
      <c r="P12" s="28">
        <f t="shared" si="7"/>
        <v>0.21072796934865901</v>
      </c>
      <c r="Q12" s="10">
        <v>2</v>
      </c>
      <c r="R12" s="137">
        <f t="shared" si="0"/>
        <v>3.8314176245210726E-3</v>
      </c>
    </row>
    <row r="13" spans="1:18" ht="15.75" customHeight="1" x14ac:dyDescent="0.2">
      <c r="A13" s="13">
        <v>9</v>
      </c>
      <c r="B13" s="13" t="e">
        <v>#REF!</v>
      </c>
      <c r="C13" s="12" t="s">
        <v>119</v>
      </c>
      <c r="D13" s="12">
        <f t="shared" si="1"/>
        <v>590</v>
      </c>
      <c r="E13" s="12">
        <v>250</v>
      </c>
      <c r="F13" s="11">
        <f t="shared" si="2"/>
        <v>0.42372881355932202</v>
      </c>
      <c r="G13" s="76">
        <v>44</v>
      </c>
      <c r="H13" s="27">
        <f t="shared" si="3"/>
        <v>7.4576271186440682E-2</v>
      </c>
      <c r="I13" s="12">
        <v>211</v>
      </c>
      <c r="J13" s="27">
        <f t="shared" si="4"/>
        <v>0.35762711864406782</v>
      </c>
      <c r="K13" s="12">
        <v>44</v>
      </c>
      <c r="L13" s="27">
        <f t="shared" si="5"/>
        <v>7.4576271186440682E-2</v>
      </c>
      <c r="M13" s="12">
        <v>12</v>
      </c>
      <c r="N13" s="27">
        <f t="shared" si="6"/>
        <v>2.0338983050847456E-2</v>
      </c>
      <c r="O13" s="12">
        <v>29</v>
      </c>
      <c r="P13" s="27">
        <f t="shared" si="7"/>
        <v>4.9152542372881358E-2</v>
      </c>
      <c r="Q13" s="12">
        <v>1</v>
      </c>
      <c r="R13" s="136">
        <f t="shared" si="0"/>
        <v>1.6949152542372881E-3</v>
      </c>
    </row>
    <row r="14" spans="1:18" ht="15.75" customHeight="1" x14ac:dyDescent="0.2">
      <c r="A14" s="75">
        <v>10</v>
      </c>
      <c r="B14" s="74" t="e">
        <v>#REF!</v>
      </c>
      <c r="C14" s="10" t="s">
        <v>120</v>
      </c>
      <c r="D14" s="10">
        <f t="shared" si="1"/>
        <v>464</v>
      </c>
      <c r="E14" s="10">
        <v>188</v>
      </c>
      <c r="F14" s="9">
        <f t="shared" si="2"/>
        <v>0.40517241379310343</v>
      </c>
      <c r="G14" s="73">
        <v>41</v>
      </c>
      <c r="H14" s="28">
        <f t="shared" si="3"/>
        <v>8.8362068965517238E-2</v>
      </c>
      <c r="I14" s="10">
        <v>155</v>
      </c>
      <c r="J14" s="28">
        <f t="shared" si="4"/>
        <v>0.33405172413793105</v>
      </c>
      <c r="K14" s="10">
        <v>17</v>
      </c>
      <c r="L14" s="28">
        <f t="shared" si="5"/>
        <v>3.6637931034482756E-2</v>
      </c>
      <c r="M14" s="10">
        <v>15</v>
      </c>
      <c r="N14" s="28">
        <f t="shared" si="6"/>
        <v>3.2327586206896554E-2</v>
      </c>
      <c r="O14" s="10">
        <v>48</v>
      </c>
      <c r="P14" s="28">
        <f t="shared" si="7"/>
        <v>0.10344827586206896</v>
      </c>
      <c r="Q14" s="10">
        <v>1</v>
      </c>
      <c r="R14" s="137">
        <f t="shared" si="0"/>
        <v>2.1551724137931034E-3</v>
      </c>
    </row>
    <row r="15" spans="1:18" ht="18" customHeight="1" x14ac:dyDescent="0.2">
      <c r="A15" s="3"/>
      <c r="B15" s="3"/>
      <c r="C15" s="8" t="s">
        <v>44</v>
      </c>
      <c r="D15" s="7">
        <f t="shared" si="1"/>
        <v>38487</v>
      </c>
      <c r="E15" s="7">
        <f>SUM(E5:E14)</f>
        <v>7151</v>
      </c>
      <c r="F15" s="39">
        <f>E15/D15</f>
        <v>0.18580299841504924</v>
      </c>
      <c r="G15" s="7">
        <f>SUM(G5:G14)</f>
        <v>4319</v>
      </c>
      <c r="H15" s="39">
        <f>G15/D15</f>
        <v>0.11221971055161484</v>
      </c>
      <c r="I15" s="7">
        <f>SUM(I5:I14)</f>
        <v>14769</v>
      </c>
      <c r="J15" s="37">
        <f>I15/D15</f>
        <v>0.38373996414373684</v>
      </c>
      <c r="K15" s="38">
        <f>SUM(K5:K14)</f>
        <v>2065</v>
      </c>
      <c r="L15" s="37">
        <f>K15/D15</f>
        <v>5.3654480733754256E-2</v>
      </c>
      <c r="M15" s="38">
        <f>SUM(M5:M14)</f>
        <v>2132</v>
      </c>
      <c r="N15" s="37">
        <f>M15/D15</f>
        <v>5.539532829267025E-2</v>
      </c>
      <c r="O15" s="38">
        <f>SUM(O5:O14)</f>
        <v>8051</v>
      </c>
      <c r="P15" s="37">
        <f>O15/D15</f>
        <v>0.20918751786317458</v>
      </c>
      <c r="Q15" s="38">
        <f>SUM(Q5:Q14)</f>
        <v>83</v>
      </c>
      <c r="R15" s="138">
        <f t="shared" si="0"/>
        <v>2.1565723491048924E-3</v>
      </c>
    </row>
    <row r="16" spans="1:18" x14ac:dyDescent="0.2">
      <c r="A16" s="3"/>
      <c r="B16" s="3"/>
      <c r="C16" s="5"/>
      <c r="D16" s="5"/>
      <c r="E16" s="5"/>
      <c r="F16" s="5"/>
      <c r="G16" s="32"/>
      <c r="H16" s="42"/>
      <c r="I16" s="5"/>
      <c r="J16" s="5"/>
      <c r="K16" s="5"/>
      <c r="L16" s="5"/>
      <c r="M16" s="5"/>
      <c r="N16" s="5"/>
      <c r="O16" s="5"/>
      <c r="P16" s="5"/>
      <c r="Q16" s="49"/>
      <c r="R16" s="49"/>
    </row>
    <row r="17" spans="1:20" ht="13.5" customHeight="1" x14ac:dyDescent="0.2">
      <c r="A17" s="3"/>
      <c r="B17" s="3"/>
      <c r="C17" s="5"/>
      <c r="D17" s="5"/>
      <c r="E17" s="5"/>
      <c r="F17" s="5"/>
      <c r="G17" s="32"/>
      <c r="H17" s="42"/>
      <c r="I17" s="5"/>
      <c r="J17" s="5"/>
      <c r="K17" s="5"/>
      <c r="L17" s="5"/>
      <c r="M17" s="5"/>
      <c r="N17" s="5"/>
      <c r="O17" s="5"/>
      <c r="P17" s="5"/>
      <c r="Q17" s="49"/>
      <c r="R17" s="49"/>
    </row>
    <row r="18" spans="1:20" ht="15" x14ac:dyDescent="0.2">
      <c r="A18" s="72"/>
      <c r="B18" s="72" t="e">
        <v>#REF!</v>
      </c>
      <c r="C18" s="71" t="s">
        <v>121</v>
      </c>
      <c r="D18" s="68">
        <f>SUM(E18,G18,I18,K18,M18,O18,Q18)</f>
        <v>59596</v>
      </c>
      <c r="E18" s="68">
        <v>10862</v>
      </c>
      <c r="F18" s="70">
        <f>E18/D18</f>
        <v>0.18226055439962413</v>
      </c>
      <c r="G18" s="69">
        <v>5770</v>
      </c>
      <c r="H18" s="67">
        <f>G18/D18</f>
        <v>9.6818578428082419E-2</v>
      </c>
      <c r="I18" s="68">
        <v>25880</v>
      </c>
      <c r="J18" s="67">
        <f t="shared" ref="J18" si="8">I18/D18</f>
        <v>0.4342573327068931</v>
      </c>
      <c r="K18" s="68">
        <v>2722</v>
      </c>
      <c r="L18" s="67">
        <f t="shared" ref="L18" si="9">K18/D18</f>
        <v>4.5674206322571985E-2</v>
      </c>
      <c r="M18" s="68">
        <v>2976</v>
      </c>
      <c r="N18" s="67">
        <f t="shared" ref="N18" si="10">M18/D18</f>
        <v>4.9936237331364521E-2</v>
      </c>
      <c r="O18" s="68">
        <v>11271</v>
      </c>
      <c r="P18" s="67">
        <f t="shared" ref="P18" si="11">O18/D18</f>
        <v>0.18912343110275859</v>
      </c>
      <c r="Q18" s="68">
        <v>115</v>
      </c>
      <c r="R18" s="140">
        <f>Q18/D18</f>
        <v>1.9296597087052822E-3</v>
      </c>
    </row>
    <row r="19" spans="1:20" ht="15" x14ac:dyDescent="0.2">
      <c r="A19" s="3"/>
      <c r="B19" s="3"/>
      <c r="C19" s="6"/>
      <c r="D19" s="6"/>
      <c r="E19" s="6"/>
      <c r="F19" s="6"/>
      <c r="G19" s="33"/>
      <c r="H19" s="43"/>
      <c r="I19" s="6"/>
      <c r="J19" s="6"/>
      <c r="K19" s="6"/>
      <c r="L19" s="6"/>
      <c r="M19" s="6"/>
      <c r="N19" s="6"/>
      <c r="O19" s="6"/>
      <c r="P19" s="6"/>
      <c r="Q19" s="6"/>
      <c r="R19" s="42"/>
      <c r="S19" s="5"/>
      <c r="T19" s="5"/>
    </row>
    <row r="20" spans="1:20" ht="15" x14ac:dyDescent="0.2">
      <c r="A20" s="3"/>
      <c r="B20" s="3"/>
      <c r="C20" s="6"/>
      <c r="D20" s="6"/>
      <c r="E20" s="6"/>
      <c r="F20" s="6"/>
      <c r="G20" s="33"/>
      <c r="H20" s="43"/>
      <c r="I20" s="6"/>
      <c r="J20" s="6"/>
      <c r="K20" s="6"/>
      <c r="L20" s="6"/>
      <c r="M20" s="6"/>
      <c r="N20" s="6"/>
      <c r="O20" s="6"/>
      <c r="P20" s="6"/>
      <c r="Q20" s="6"/>
      <c r="R20" s="42"/>
      <c r="S20" s="5"/>
      <c r="T20" s="5"/>
    </row>
    <row r="21" spans="1:20" ht="15" x14ac:dyDescent="0.2">
      <c r="A21" s="3"/>
      <c r="B21" s="3"/>
      <c r="C21" s="2"/>
      <c r="D21" s="2"/>
      <c r="E21" s="2"/>
      <c r="F21" s="2"/>
      <c r="G21" s="34"/>
      <c r="H21" s="44"/>
      <c r="I21" s="2"/>
      <c r="J21" s="2"/>
      <c r="K21" s="2"/>
      <c r="L21" s="2"/>
      <c r="M21" s="2"/>
      <c r="N21" s="2"/>
      <c r="O21" s="2"/>
      <c r="P21" s="2"/>
      <c r="Q21" s="2"/>
    </row>
    <row r="22" spans="1:20" ht="15" x14ac:dyDescent="0.2">
      <c r="A22" s="3"/>
      <c r="B22" s="3"/>
      <c r="C22" s="2"/>
      <c r="D22" s="2"/>
      <c r="E22" s="2"/>
      <c r="F22" s="2"/>
      <c r="G22" s="34"/>
      <c r="H22" s="44"/>
      <c r="I22" s="2"/>
      <c r="J22" s="2"/>
      <c r="K22" s="2"/>
      <c r="L22" s="2"/>
      <c r="M22" s="2"/>
      <c r="N22" s="2"/>
      <c r="O22" s="2"/>
      <c r="P22" s="2"/>
      <c r="Q22" s="2"/>
    </row>
    <row r="23" spans="1:20" s="23" customFormat="1" ht="15.75" x14ac:dyDescent="0.25">
      <c r="A23" s="21"/>
      <c r="B23" s="21"/>
      <c r="C23" s="22" t="s">
        <v>407</v>
      </c>
      <c r="D23" s="150">
        <f>SUM(E18,G18,I18,K18,M18,O18,Q18)</f>
        <v>59596</v>
      </c>
      <c r="E23" s="22"/>
      <c r="F23" s="22"/>
      <c r="G23" s="35"/>
      <c r="H23" s="45"/>
      <c r="I23" s="22"/>
      <c r="J23" s="22"/>
      <c r="K23" s="22"/>
      <c r="L23" s="22"/>
      <c r="M23" s="22"/>
      <c r="N23" s="22"/>
      <c r="O23" s="22"/>
      <c r="P23" s="22"/>
      <c r="Q23" s="22"/>
      <c r="R23" s="47"/>
    </row>
    <row r="24" spans="1:20" ht="15.75" x14ac:dyDescent="0.25">
      <c r="A24" s="3"/>
      <c r="B24" s="3"/>
      <c r="C24" s="4" t="s">
        <v>0</v>
      </c>
      <c r="D24" s="2"/>
      <c r="E24" s="2"/>
      <c r="F24" s="2"/>
      <c r="G24" s="34"/>
      <c r="H24" s="44"/>
      <c r="I24" s="2"/>
      <c r="J24" s="2"/>
      <c r="K24" s="2"/>
      <c r="L24" s="2"/>
      <c r="M24" s="2"/>
      <c r="N24" s="2"/>
      <c r="O24" s="2"/>
      <c r="P24" s="2"/>
      <c r="Q24" s="2"/>
    </row>
    <row r="25" spans="1:20" ht="15.75" x14ac:dyDescent="0.25">
      <c r="C25" s="20" t="s">
        <v>7</v>
      </c>
      <c r="D25" s="2"/>
      <c r="E25" s="2"/>
      <c r="F25" s="2"/>
      <c r="G25" s="34"/>
      <c r="H25" s="44"/>
      <c r="I25" s="2"/>
      <c r="J25" s="2"/>
      <c r="K25" s="2"/>
      <c r="L25" s="2"/>
      <c r="M25" s="2"/>
      <c r="N25" s="2"/>
      <c r="O25" s="2"/>
      <c r="P25" s="2"/>
      <c r="Q25" s="2"/>
    </row>
    <row r="26" spans="1:20" ht="15.75" x14ac:dyDescent="0.25">
      <c r="C26" s="15" t="s">
        <v>8</v>
      </c>
      <c r="D26" s="2"/>
      <c r="E26" s="2"/>
      <c r="F26" s="2"/>
      <c r="G26" s="34"/>
      <c r="H26" s="44"/>
      <c r="I26" s="2"/>
      <c r="J26" s="2"/>
      <c r="K26" s="2"/>
      <c r="L26" s="2"/>
      <c r="M26" s="2"/>
      <c r="N26" s="2"/>
      <c r="O26" s="2"/>
      <c r="P26" s="2"/>
      <c r="Q26" s="2"/>
    </row>
    <row r="29" spans="1:20" x14ac:dyDescent="0.2">
      <c r="C29" s="139"/>
    </row>
  </sheetData>
  <mergeCells count="3">
    <mergeCell ref="A1:C3"/>
    <mergeCell ref="D1:R1"/>
    <mergeCell ref="D3:R3"/>
  </mergeCells>
  <pageMargins left="0" right="0" top="0.39370078740157483" bottom="0" header="0.31496062992125984" footer="0.31496062992125984"/>
  <pageSetup paperSize="9" scale="62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4" sqref="B24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showGridLines="0" zoomScale="55" zoomScaleNormal="55" workbookViewId="0">
      <selection activeCell="C28" sqref="C28"/>
    </sheetView>
  </sheetViews>
  <sheetFormatPr defaultRowHeight="14.25" x14ac:dyDescent="0.2"/>
  <cols>
    <col min="1" max="1" width="7" style="1" customWidth="1"/>
    <col min="2" max="2" width="19.5703125" style="1" hidden="1" customWidth="1"/>
    <col min="3" max="3" width="51.28515625" style="1" bestFit="1" customWidth="1"/>
    <col min="4" max="4" width="18" style="1" customWidth="1"/>
    <col min="5" max="6" width="13.85546875" style="1" customWidth="1"/>
    <col min="7" max="7" width="13.85546875" style="36" customWidth="1"/>
    <col min="8" max="8" width="13.85546875" style="46" customWidth="1"/>
    <col min="9" max="9" width="15.42578125" style="1" customWidth="1"/>
    <col min="10" max="12" width="13.85546875" style="1" customWidth="1"/>
    <col min="13" max="13" width="17" style="1" customWidth="1"/>
    <col min="14" max="17" width="13.85546875" style="1" customWidth="1"/>
    <col min="18" max="18" width="14.5703125" style="46" customWidth="1"/>
    <col min="19" max="20" width="13.85546875" style="1" hidden="1" customWidth="1"/>
    <col min="21" max="22" width="0" style="1" hidden="1" customWidth="1"/>
    <col min="23" max="24" width="9.140625" style="1" hidden="1" customWidth="1"/>
    <col min="25" max="25" width="13.28515625" style="1" customWidth="1"/>
    <col min="26" max="26" width="12.5703125" style="1" customWidth="1"/>
    <col min="27" max="27" width="9.140625" style="1"/>
    <col min="28" max="28" width="11.42578125" style="1" customWidth="1"/>
    <col min="29" max="16384" width="9.140625" style="1"/>
  </cols>
  <sheetData>
    <row r="1" spans="1:32" s="15" customFormat="1" ht="22.5" customHeight="1" x14ac:dyDescent="0.25">
      <c r="A1" s="157"/>
      <c r="B1" s="158"/>
      <c r="C1" s="158"/>
      <c r="D1" s="159" t="s">
        <v>23</v>
      </c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56"/>
      <c r="T1" s="156"/>
      <c r="U1" s="156"/>
      <c r="V1" s="156"/>
      <c r="W1" s="156"/>
      <c r="X1" s="156"/>
    </row>
    <row r="2" spans="1:32" s="15" customFormat="1" ht="22.5" hidden="1" customHeight="1" x14ac:dyDescent="0.25">
      <c r="A2" s="159"/>
      <c r="B2" s="160"/>
      <c r="C2" s="160"/>
      <c r="D2" s="153" t="s">
        <v>6</v>
      </c>
      <c r="E2" s="154"/>
      <c r="F2" s="154"/>
      <c r="G2" s="30"/>
      <c r="H2" s="40"/>
      <c r="I2" s="154"/>
      <c r="J2" s="154"/>
      <c r="K2" s="154"/>
      <c r="L2" s="154"/>
      <c r="M2" s="154"/>
      <c r="N2" s="154"/>
      <c r="O2" s="154"/>
      <c r="P2" s="154"/>
      <c r="Q2" s="154"/>
      <c r="R2" s="40" t="s">
        <v>5</v>
      </c>
      <c r="S2" s="154" t="s">
        <v>4</v>
      </c>
      <c r="T2" s="154" t="s">
        <v>3</v>
      </c>
      <c r="U2" s="16"/>
      <c r="V2" s="16"/>
      <c r="W2" s="16"/>
      <c r="X2" s="16"/>
      <c r="Y2" s="1"/>
      <c r="Z2" s="1"/>
      <c r="AA2" s="1"/>
      <c r="AB2" s="1"/>
      <c r="AC2" s="1"/>
      <c r="AD2" s="1"/>
      <c r="AE2" s="1"/>
      <c r="AF2" s="1"/>
    </row>
    <row r="3" spans="1:32" s="15" customFormat="1" ht="22.5" customHeight="1" x14ac:dyDescent="0.25">
      <c r="A3" s="161"/>
      <c r="B3" s="162"/>
      <c r="C3" s="162"/>
      <c r="D3" s="163" t="s">
        <v>9</v>
      </c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56"/>
      <c r="T3" s="156"/>
      <c r="U3" s="156"/>
      <c r="V3" s="156"/>
      <c r="W3" s="156"/>
      <c r="X3" s="156"/>
      <c r="Y3" s="1"/>
      <c r="Z3" s="1"/>
      <c r="AA3" s="1"/>
      <c r="AB3" s="1"/>
      <c r="AC3" s="1"/>
      <c r="AD3" s="1"/>
      <c r="AE3" s="1"/>
      <c r="AF3" s="1"/>
    </row>
    <row r="4" spans="1:32" s="15" customFormat="1" ht="54" customHeight="1" x14ac:dyDescent="0.25">
      <c r="A4" s="19" t="s">
        <v>2</v>
      </c>
      <c r="B4" s="19" t="s">
        <v>1</v>
      </c>
      <c r="C4" s="18" t="s">
        <v>61</v>
      </c>
      <c r="D4" s="65" t="s">
        <v>16</v>
      </c>
      <c r="E4" s="65" t="s">
        <v>10</v>
      </c>
      <c r="F4" s="65" t="s">
        <v>12</v>
      </c>
      <c r="G4" s="65" t="s">
        <v>11</v>
      </c>
      <c r="H4" s="41" t="s">
        <v>12</v>
      </c>
      <c r="I4" s="65" t="s">
        <v>60</v>
      </c>
      <c r="J4" s="65" t="s">
        <v>12</v>
      </c>
      <c r="K4" s="65" t="s">
        <v>14</v>
      </c>
      <c r="L4" s="65" t="s">
        <v>12</v>
      </c>
      <c r="M4" s="65" t="s">
        <v>15</v>
      </c>
      <c r="N4" s="65" t="s">
        <v>12</v>
      </c>
      <c r="O4" s="65" t="s">
        <v>13</v>
      </c>
      <c r="P4" s="65" t="s">
        <v>12</v>
      </c>
      <c r="Q4" s="133" t="s">
        <v>403</v>
      </c>
      <c r="R4" s="41" t="s">
        <v>47</v>
      </c>
      <c r="Y4" s="1"/>
      <c r="Z4" s="1"/>
      <c r="AA4" s="1"/>
      <c r="AB4" s="1"/>
      <c r="AC4" s="1"/>
      <c r="AD4" s="1"/>
      <c r="AE4" s="1"/>
      <c r="AF4" s="1"/>
    </row>
    <row r="5" spans="1:32" ht="15.75" customHeight="1" x14ac:dyDescent="0.2">
      <c r="A5" s="13">
        <v>1</v>
      </c>
      <c r="B5" s="13" t="e">
        <v>#REF!</v>
      </c>
      <c r="C5" s="12" t="s">
        <v>122</v>
      </c>
      <c r="D5" s="14">
        <f>SUM(E5,G5,I5,K5,M5,O5)</f>
        <v>43201</v>
      </c>
      <c r="E5" s="14">
        <v>13269</v>
      </c>
      <c r="F5" s="11">
        <f>E5/D5</f>
        <v>0.3071456679243536</v>
      </c>
      <c r="G5" s="31">
        <v>7360</v>
      </c>
      <c r="H5" s="27">
        <f>G5/D5</f>
        <v>0.17036642670308558</v>
      </c>
      <c r="I5" s="14">
        <v>9397</v>
      </c>
      <c r="J5" s="27">
        <f>I5/D5</f>
        <v>0.21751811300664337</v>
      </c>
      <c r="K5" s="14">
        <v>2011</v>
      </c>
      <c r="L5" s="27">
        <f>K5/D5</f>
        <v>4.6549848383139282E-2</v>
      </c>
      <c r="M5" s="14">
        <v>5425</v>
      </c>
      <c r="N5" s="27">
        <f>M5/D5</f>
        <v>0.12557579685655423</v>
      </c>
      <c r="O5" s="14">
        <v>5739</v>
      </c>
      <c r="P5" s="27">
        <f>O5/D5</f>
        <v>0.13284414712622394</v>
      </c>
      <c r="Q5" s="14">
        <v>175</v>
      </c>
      <c r="R5" s="136">
        <f>Q5/D5</f>
        <v>4.05083215666304E-3</v>
      </c>
    </row>
    <row r="6" spans="1:32" ht="18" customHeight="1" x14ac:dyDescent="0.2">
      <c r="A6" s="3"/>
      <c r="B6" s="3"/>
      <c r="C6" s="8" t="s">
        <v>44</v>
      </c>
      <c r="D6" s="7">
        <f>SUM(D5:D5)</f>
        <v>43201</v>
      </c>
      <c r="E6" s="7">
        <f>SUM(E5:E5)</f>
        <v>13269</v>
      </c>
      <c r="F6" s="39">
        <f>E6/D6</f>
        <v>0.3071456679243536</v>
      </c>
      <c r="G6" s="7">
        <f>SUM(G5:G5)</f>
        <v>7360</v>
      </c>
      <c r="H6" s="39">
        <f>G6/D6</f>
        <v>0.17036642670308558</v>
      </c>
      <c r="I6" s="7">
        <f>SUM(I5:I5)</f>
        <v>9397</v>
      </c>
      <c r="J6" s="37">
        <f>I6/D6</f>
        <v>0.21751811300664337</v>
      </c>
      <c r="K6" s="38">
        <f>SUM(K5:K5)</f>
        <v>2011</v>
      </c>
      <c r="L6" s="37">
        <f>K6/D6</f>
        <v>4.6549848383139282E-2</v>
      </c>
      <c r="M6" s="38">
        <f>SUM(M5:M5)</f>
        <v>5425</v>
      </c>
      <c r="N6" s="37">
        <f>M6/D6</f>
        <v>0.12557579685655423</v>
      </c>
      <c r="O6" s="38">
        <f>SUM(O5:O5)</f>
        <v>5739</v>
      </c>
      <c r="P6" s="37">
        <f>O6/D6</f>
        <v>0.13284414712622394</v>
      </c>
      <c r="Q6" s="38">
        <f>SUM(AA2:AA11)</f>
        <v>0</v>
      </c>
      <c r="R6" s="138">
        <f>Q6/D6</f>
        <v>0</v>
      </c>
    </row>
    <row r="7" spans="1:32" x14ac:dyDescent="0.2">
      <c r="A7" s="3"/>
      <c r="B7" s="3"/>
      <c r="C7" s="5"/>
      <c r="D7" s="5"/>
      <c r="E7" s="5"/>
      <c r="F7" s="5"/>
      <c r="G7" s="32"/>
      <c r="H7" s="42"/>
      <c r="I7" s="5"/>
      <c r="J7" s="5"/>
      <c r="K7" s="5"/>
      <c r="L7" s="5"/>
      <c r="M7" s="5"/>
      <c r="N7" s="5"/>
      <c r="O7" s="5"/>
      <c r="P7" s="5"/>
      <c r="Q7" s="49"/>
      <c r="R7" s="49"/>
    </row>
    <row r="8" spans="1:32" ht="13.5" customHeight="1" x14ac:dyDescent="0.2">
      <c r="A8" s="3"/>
      <c r="B8" s="3"/>
      <c r="C8" s="5"/>
      <c r="D8" s="5"/>
      <c r="E8" s="5"/>
      <c r="F8" s="5"/>
      <c r="G8" s="32"/>
      <c r="H8" s="42"/>
      <c r="I8" s="5"/>
      <c r="J8" s="5"/>
      <c r="K8" s="5"/>
      <c r="L8" s="5"/>
      <c r="M8" s="5"/>
      <c r="N8" s="5"/>
      <c r="O8" s="5"/>
      <c r="P8" s="5"/>
      <c r="Q8" s="49"/>
      <c r="R8" s="49"/>
      <c r="Y8" s="51"/>
      <c r="Z8" s="55"/>
      <c r="AA8" s="51"/>
      <c r="AB8" s="55"/>
    </row>
    <row r="9" spans="1:32" ht="15" x14ac:dyDescent="0.2">
      <c r="A9" s="3"/>
      <c r="B9" s="3"/>
      <c r="C9" s="6"/>
      <c r="D9" s="6"/>
      <c r="E9" s="6"/>
      <c r="F9" s="6"/>
      <c r="G9" s="33"/>
      <c r="H9" s="43"/>
      <c r="I9" s="6"/>
      <c r="J9" s="6"/>
      <c r="K9" s="6"/>
      <c r="L9" s="6"/>
      <c r="M9" s="6"/>
      <c r="N9" s="6"/>
      <c r="O9" s="6"/>
      <c r="P9" s="6"/>
      <c r="R9" s="1"/>
      <c r="Y9" s="51"/>
      <c r="Z9" s="55"/>
      <c r="AA9" s="51"/>
      <c r="AB9" s="55"/>
    </row>
    <row r="10" spans="1:32" ht="15" x14ac:dyDescent="0.2">
      <c r="A10" s="72"/>
      <c r="B10" s="72" t="e">
        <v>#REF!</v>
      </c>
      <c r="C10" s="71" t="s">
        <v>23</v>
      </c>
      <c r="D10" s="68">
        <f>SUM(E10,G10,I10,K10,M10,O10,Q10)</f>
        <v>43376</v>
      </c>
      <c r="E10" s="68">
        <v>13269</v>
      </c>
      <c r="F10" s="70">
        <f>E10/D10</f>
        <v>0.30590649206934711</v>
      </c>
      <c r="G10" s="69">
        <v>7360</v>
      </c>
      <c r="H10" s="67">
        <f>G10/D10</f>
        <v>0.16967908520841019</v>
      </c>
      <c r="I10" s="68">
        <v>9397</v>
      </c>
      <c r="J10" s="67">
        <f>I10/D10</f>
        <v>0.21664053854666174</v>
      </c>
      <c r="K10" s="68">
        <v>2011</v>
      </c>
      <c r="L10" s="67">
        <f>K10/D10</f>
        <v>4.6362043526374033E-2</v>
      </c>
      <c r="M10" s="68">
        <v>5425</v>
      </c>
      <c r="N10" s="67">
        <f>M10/D10</f>
        <v>0.12506916267060125</v>
      </c>
      <c r="O10" s="68">
        <v>5739</v>
      </c>
      <c r="P10" s="67">
        <f>O10/D10</f>
        <v>0.13230818886019918</v>
      </c>
      <c r="Q10" s="68">
        <v>175</v>
      </c>
      <c r="R10" s="140">
        <f>Q10/D10</f>
        <v>4.0344891184064917E-3</v>
      </c>
      <c r="Y10" s="51"/>
      <c r="Z10" s="55"/>
      <c r="AA10" s="51"/>
      <c r="AB10" s="55"/>
    </row>
    <row r="11" spans="1:32" ht="15" x14ac:dyDescent="0.2">
      <c r="A11" s="3"/>
      <c r="B11" s="3"/>
      <c r="C11" s="6"/>
      <c r="D11" s="6"/>
      <c r="E11" s="6"/>
      <c r="F11" s="6"/>
      <c r="G11" s="33"/>
      <c r="H11" s="43"/>
      <c r="I11" s="6"/>
      <c r="J11" s="6"/>
      <c r="K11" s="6"/>
      <c r="L11" s="6"/>
      <c r="M11" s="6"/>
      <c r="N11" s="6"/>
      <c r="O11" s="6"/>
      <c r="P11" s="6"/>
      <c r="Q11" s="6"/>
      <c r="R11" s="42"/>
      <c r="S11" s="5"/>
      <c r="T11" s="5"/>
      <c r="Y11" s="51"/>
      <c r="Z11" s="55"/>
      <c r="AA11" s="51"/>
      <c r="AB11" s="55"/>
      <c r="AC11" s="23"/>
      <c r="AD11" s="23"/>
      <c r="AE11" s="23"/>
      <c r="AF11" s="23"/>
    </row>
    <row r="12" spans="1:32" ht="15" x14ac:dyDescent="0.2">
      <c r="A12" s="3"/>
      <c r="B12" s="3"/>
      <c r="C12" s="2"/>
      <c r="D12" s="2"/>
      <c r="E12" s="2"/>
      <c r="F12" s="2"/>
      <c r="G12" s="34"/>
      <c r="H12" s="44"/>
      <c r="I12" s="2"/>
      <c r="J12" s="2"/>
      <c r="K12" s="2"/>
      <c r="L12" s="2"/>
      <c r="M12" s="2"/>
      <c r="N12" s="2"/>
      <c r="O12" s="2"/>
      <c r="P12" s="2"/>
      <c r="Q12" s="2"/>
      <c r="Y12" s="23"/>
      <c r="Z12" s="23"/>
      <c r="AA12" s="23"/>
      <c r="AB12" s="23"/>
    </row>
    <row r="13" spans="1:32" ht="15" x14ac:dyDescent="0.2">
      <c r="A13" s="3"/>
      <c r="B13" s="3"/>
      <c r="C13" s="2"/>
      <c r="D13" s="2"/>
      <c r="E13" s="2"/>
      <c r="F13" s="2"/>
      <c r="G13" s="34"/>
      <c r="H13" s="44"/>
      <c r="I13" s="2"/>
      <c r="J13" s="2"/>
      <c r="K13" s="2"/>
      <c r="L13" s="2"/>
      <c r="M13" s="2"/>
      <c r="N13" s="2"/>
      <c r="O13" s="2"/>
      <c r="P13" s="2"/>
      <c r="Q13" s="2"/>
    </row>
    <row r="14" spans="1:32" s="23" customFormat="1" ht="15.75" customHeight="1" x14ac:dyDescent="0.25">
      <c r="A14" s="21"/>
      <c r="B14" s="21"/>
      <c r="C14" s="22" t="s">
        <v>408</v>
      </c>
      <c r="D14" s="150">
        <f>SUM(E10,G10,I10,K10,M10,O10,Q10)</f>
        <v>43376</v>
      </c>
      <c r="E14" s="22"/>
      <c r="F14" s="22"/>
      <c r="G14" s="35"/>
      <c r="H14" s="45"/>
      <c r="I14" s="22"/>
      <c r="J14" s="22"/>
      <c r="K14" s="22"/>
      <c r="L14" s="22"/>
      <c r="M14" s="22"/>
      <c r="N14" s="22"/>
      <c r="O14" s="22"/>
      <c r="P14" s="22"/>
      <c r="Q14" s="22"/>
      <c r="R14" s="47"/>
    </row>
    <row r="15" spans="1:32" ht="15.75" x14ac:dyDescent="0.25">
      <c r="A15" s="3"/>
      <c r="B15" s="3"/>
      <c r="C15" s="4" t="s">
        <v>0</v>
      </c>
      <c r="D15" s="2"/>
      <c r="E15" s="2"/>
      <c r="F15" s="2"/>
      <c r="G15" s="34"/>
      <c r="H15" s="44"/>
      <c r="I15" s="2"/>
      <c r="J15" s="2"/>
      <c r="K15" s="2"/>
      <c r="L15" s="2"/>
      <c r="M15" s="2"/>
      <c r="N15" s="2"/>
      <c r="O15" s="2"/>
      <c r="P15" s="2"/>
      <c r="Q15" s="2"/>
    </row>
    <row r="16" spans="1:32" ht="15.75" x14ac:dyDescent="0.25">
      <c r="C16" s="20" t="s">
        <v>7</v>
      </c>
      <c r="D16" s="2"/>
      <c r="E16" s="2"/>
      <c r="F16" s="2"/>
      <c r="G16" s="34"/>
      <c r="H16" s="44"/>
      <c r="I16" s="2"/>
      <c r="J16" s="2"/>
      <c r="K16" s="2"/>
      <c r="L16" s="2"/>
      <c r="M16" s="2"/>
      <c r="N16" s="2"/>
      <c r="O16" s="2"/>
      <c r="P16" s="2"/>
      <c r="Q16" s="2"/>
      <c r="Y16" s="23"/>
      <c r="Z16" s="23"/>
      <c r="AA16" s="23"/>
      <c r="AB16" s="23"/>
    </row>
    <row r="17" spans="3:28" ht="15.75" x14ac:dyDescent="0.25">
      <c r="C17" s="15" t="s">
        <v>8</v>
      </c>
      <c r="D17" s="2"/>
      <c r="E17" s="2"/>
      <c r="F17" s="2"/>
      <c r="G17" s="34"/>
      <c r="H17" s="44"/>
      <c r="I17" s="2"/>
      <c r="J17" s="2"/>
      <c r="K17" s="2"/>
      <c r="L17" s="2"/>
      <c r="M17" s="2"/>
      <c r="N17" s="2"/>
      <c r="O17" s="2"/>
      <c r="P17" s="2"/>
      <c r="Q17" s="2"/>
      <c r="Y17" s="23"/>
      <c r="Z17" s="23"/>
      <c r="AA17" s="23"/>
      <c r="AB17" s="23"/>
    </row>
    <row r="18" spans="3:28" x14ac:dyDescent="0.2">
      <c r="Y18" s="23"/>
      <c r="Z18" s="23"/>
      <c r="AA18" s="23"/>
      <c r="AB18" s="23"/>
    </row>
  </sheetData>
  <mergeCells count="3">
    <mergeCell ref="A1:C3"/>
    <mergeCell ref="D1:R1"/>
    <mergeCell ref="D3:R3"/>
  </mergeCells>
  <pageMargins left="0" right="0" top="0.39370078740157483" bottom="0" header="0.31496062992125984" footer="0.31496062992125984"/>
  <pageSetup paperSize="9" scale="6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9:C79"/>
  <sheetViews>
    <sheetView showGridLines="0" zoomScale="30" zoomScaleNormal="30" workbookViewId="0">
      <selection activeCell="M160" sqref="M160"/>
    </sheetView>
  </sheetViews>
  <sheetFormatPr defaultRowHeight="15" x14ac:dyDescent="0.25"/>
  <cols>
    <col min="42" max="42" width="9.140625" customWidth="1"/>
  </cols>
  <sheetData>
    <row r="79" spans="2:3" ht="15.75" x14ac:dyDescent="0.25">
      <c r="B79" s="15"/>
      <c r="C79" s="2"/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" sqref="N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showGridLines="0" zoomScale="55" zoomScaleNormal="55" workbookViewId="0">
      <selection activeCell="C32" sqref="C32"/>
    </sheetView>
  </sheetViews>
  <sheetFormatPr defaultRowHeight="14.25" x14ac:dyDescent="0.2"/>
  <cols>
    <col min="1" max="1" width="7" style="1" customWidth="1"/>
    <col min="2" max="2" width="19.5703125" style="1" hidden="1" customWidth="1"/>
    <col min="3" max="3" width="51.28515625" style="1" bestFit="1" customWidth="1"/>
    <col min="4" max="4" width="18" style="1" customWidth="1"/>
    <col min="5" max="6" width="13.85546875" style="1" customWidth="1"/>
    <col min="7" max="7" width="13.85546875" style="36" customWidth="1"/>
    <col min="8" max="8" width="13.85546875" style="46" customWidth="1"/>
    <col min="9" max="9" width="15.42578125" style="1" customWidth="1"/>
    <col min="10" max="12" width="13.85546875" style="1" customWidth="1"/>
    <col min="13" max="13" width="14.85546875" style="1" customWidth="1"/>
    <col min="14" max="17" width="13.85546875" style="1" customWidth="1"/>
    <col min="18" max="18" width="15.42578125" style="46" customWidth="1"/>
    <col min="19" max="20" width="13.85546875" style="1" hidden="1" customWidth="1"/>
    <col min="21" max="22" width="0" style="1" hidden="1" customWidth="1"/>
    <col min="23" max="24" width="9.140625" style="1" hidden="1" customWidth="1"/>
    <col min="25" max="25" width="14.28515625" style="1" customWidth="1"/>
    <col min="26" max="26" width="10.140625" style="1" customWidth="1"/>
    <col min="27" max="27" width="9.140625" style="1"/>
    <col min="28" max="28" width="11.28515625" style="1" customWidth="1"/>
    <col min="29" max="16384" width="9.140625" style="1"/>
  </cols>
  <sheetData>
    <row r="1" spans="1:18" s="15" customFormat="1" ht="22.5" customHeight="1" x14ac:dyDescent="0.25">
      <c r="A1" s="157"/>
      <c r="B1" s="158"/>
      <c r="C1" s="158"/>
      <c r="D1" s="159" t="s">
        <v>123</v>
      </c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</row>
    <row r="2" spans="1:18" s="15" customFormat="1" ht="22.5" hidden="1" customHeight="1" x14ac:dyDescent="0.25">
      <c r="A2" s="159"/>
      <c r="B2" s="160"/>
      <c r="C2" s="160"/>
      <c r="D2" s="153" t="s">
        <v>6</v>
      </c>
      <c r="E2" s="154"/>
      <c r="F2" s="154"/>
      <c r="G2" s="30"/>
      <c r="H2" s="40"/>
      <c r="I2" s="154"/>
      <c r="J2" s="154"/>
      <c r="K2" s="154"/>
      <c r="L2" s="154"/>
      <c r="M2" s="154"/>
      <c r="N2" s="154"/>
      <c r="O2" s="154"/>
      <c r="P2" s="154"/>
    </row>
    <row r="3" spans="1:18" s="15" customFormat="1" ht="22.5" customHeight="1" x14ac:dyDescent="0.25">
      <c r="A3" s="161"/>
      <c r="B3" s="162"/>
      <c r="C3" s="162"/>
      <c r="D3" s="163" t="s">
        <v>9</v>
      </c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</row>
    <row r="4" spans="1:18" s="15" customFormat="1" ht="54" customHeight="1" x14ac:dyDescent="0.25">
      <c r="A4" s="19" t="s">
        <v>2</v>
      </c>
      <c r="B4" s="19" t="s">
        <v>1</v>
      </c>
      <c r="C4" s="18" t="s">
        <v>61</v>
      </c>
      <c r="D4" s="65" t="s">
        <v>16</v>
      </c>
      <c r="E4" s="65" t="s">
        <v>10</v>
      </c>
      <c r="F4" s="65" t="s">
        <v>12</v>
      </c>
      <c r="G4" s="65" t="s">
        <v>11</v>
      </c>
      <c r="H4" s="41" t="s">
        <v>12</v>
      </c>
      <c r="I4" s="65" t="s">
        <v>60</v>
      </c>
      <c r="J4" s="65" t="s">
        <v>12</v>
      </c>
      <c r="K4" s="65" t="s">
        <v>14</v>
      </c>
      <c r="L4" s="65" t="s">
        <v>12</v>
      </c>
      <c r="M4" s="65" t="s">
        <v>15</v>
      </c>
      <c r="N4" s="65" t="s">
        <v>12</v>
      </c>
      <c r="O4" s="65" t="s">
        <v>13</v>
      </c>
      <c r="P4" s="65" t="s">
        <v>12</v>
      </c>
      <c r="Q4" s="133" t="s">
        <v>403</v>
      </c>
      <c r="R4" s="41" t="s">
        <v>47</v>
      </c>
    </row>
    <row r="5" spans="1:18" ht="15.75" customHeight="1" x14ac:dyDescent="0.2">
      <c r="A5" s="13">
        <v>1</v>
      </c>
      <c r="B5" s="13" t="e">
        <v>#REF!</v>
      </c>
      <c r="C5" s="12" t="s">
        <v>124</v>
      </c>
      <c r="D5" s="14">
        <f>SUM(E5,G5,I5,K5,M5,O5)</f>
        <v>3360</v>
      </c>
      <c r="E5" s="14">
        <v>1139</v>
      </c>
      <c r="F5" s="11">
        <f>E5/D5</f>
        <v>0.33898809523809526</v>
      </c>
      <c r="G5" s="31">
        <v>482</v>
      </c>
      <c r="H5" s="27">
        <f>G5/D5</f>
        <v>0.14345238095238094</v>
      </c>
      <c r="I5" s="14">
        <v>900</v>
      </c>
      <c r="J5" s="27">
        <f>I5/D5</f>
        <v>0.26785714285714285</v>
      </c>
      <c r="K5" s="14">
        <v>154</v>
      </c>
      <c r="L5" s="27">
        <f>K5/D5</f>
        <v>4.583333333333333E-2</v>
      </c>
      <c r="M5" s="14">
        <v>181</v>
      </c>
      <c r="N5" s="27">
        <f>M5/D5</f>
        <v>5.3869047619047622E-2</v>
      </c>
      <c r="O5" s="14">
        <v>504</v>
      </c>
      <c r="P5" s="27">
        <f>O5/D5</f>
        <v>0.15</v>
      </c>
      <c r="Q5" s="14">
        <v>12</v>
      </c>
      <c r="R5" s="136">
        <f t="shared" ref="R5:R15" si="0">Q5/D5</f>
        <v>3.5714285714285713E-3</v>
      </c>
    </row>
    <row r="6" spans="1:18" ht="15.75" customHeight="1" x14ac:dyDescent="0.2">
      <c r="A6" s="75">
        <v>2</v>
      </c>
      <c r="B6" s="75" t="e">
        <v>#REF!</v>
      </c>
      <c r="C6" s="10" t="s">
        <v>125</v>
      </c>
      <c r="D6" s="10">
        <f t="shared" ref="D6:D15" si="1">SUM(E6,G6,I6,K6,M6,O6)</f>
        <v>4674</v>
      </c>
      <c r="E6" s="10">
        <v>1238</v>
      </c>
      <c r="F6" s="9">
        <f t="shared" ref="F6:F14" si="2">E6/D6</f>
        <v>0.26486949080017114</v>
      </c>
      <c r="G6" s="73">
        <v>707</v>
      </c>
      <c r="H6" s="28">
        <f t="shared" ref="H6:H14" si="3">G6/D6</f>
        <v>0.15126230209670519</v>
      </c>
      <c r="I6" s="26">
        <v>1525</v>
      </c>
      <c r="J6" s="28">
        <f t="shared" ref="J6:J14" si="4">I6/D6</f>
        <v>0.32627299957210099</v>
      </c>
      <c r="K6" s="10">
        <v>167</v>
      </c>
      <c r="L6" s="28">
        <f t="shared" ref="L6:L14" si="5">K6/D6</f>
        <v>3.5729567821994011E-2</v>
      </c>
      <c r="M6" s="10">
        <v>205</v>
      </c>
      <c r="N6" s="28">
        <f t="shared" ref="N6:N14" si="6">M6/D6</f>
        <v>4.3859649122807015E-2</v>
      </c>
      <c r="O6" s="10">
        <v>832</v>
      </c>
      <c r="P6" s="28">
        <f t="shared" ref="P6:P14" si="7">O6/D6</f>
        <v>0.17800599058622166</v>
      </c>
      <c r="Q6" s="10">
        <v>28</v>
      </c>
      <c r="R6" s="137">
        <f t="shared" si="0"/>
        <v>5.9905862216516901E-3</v>
      </c>
    </row>
    <row r="7" spans="1:18" ht="15.75" customHeight="1" x14ac:dyDescent="0.2">
      <c r="A7" s="13">
        <v>3</v>
      </c>
      <c r="B7" s="78" t="e">
        <v>#REF!</v>
      </c>
      <c r="C7" s="12" t="s">
        <v>126</v>
      </c>
      <c r="D7" s="12">
        <f t="shared" si="1"/>
        <v>2347</v>
      </c>
      <c r="E7" s="12">
        <v>752</v>
      </c>
      <c r="F7" s="11">
        <f t="shared" si="2"/>
        <v>0.32040903280783978</v>
      </c>
      <c r="G7" s="76">
        <v>314</v>
      </c>
      <c r="H7" s="27">
        <f t="shared" si="3"/>
        <v>0.13378781423093311</v>
      </c>
      <c r="I7" s="12">
        <v>717</v>
      </c>
      <c r="J7" s="27">
        <f t="shared" si="4"/>
        <v>0.30549637835534726</v>
      </c>
      <c r="K7" s="12">
        <v>66</v>
      </c>
      <c r="L7" s="27">
        <f t="shared" si="5"/>
        <v>2.812100553898594E-2</v>
      </c>
      <c r="M7" s="12">
        <v>88</v>
      </c>
      <c r="N7" s="27">
        <f t="shared" si="6"/>
        <v>3.7494674051981251E-2</v>
      </c>
      <c r="O7" s="12">
        <v>410</v>
      </c>
      <c r="P7" s="27">
        <f t="shared" si="7"/>
        <v>0.17469109501491265</v>
      </c>
      <c r="Q7" s="12">
        <v>15</v>
      </c>
      <c r="R7" s="136">
        <f t="shared" si="0"/>
        <v>6.3911376224968048E-3</v>
      </c>
    </row>
    <row r="8" spans="1:18" ht="15.75" customHeight="1" x14ac:dyDescent="0.2">
      <c r="A8" s="75">
        <v>4</v>
      </c>
      <c r="B8" s="75" t="e">
        <v>#REF!</v>
      </c>
      <c r="C8" s="10" t="s">
        <v>127</v>
      </c>
      <c r="D8" s="10">
        <f t="shared" si="1"/>
        <v>6060</v>
      </c>
      <c r="E8" s="10">
        <v>1118</v>
      </c>
      <c r="F8" s="9">
        <f t="shared" si="2"/>
        <v>0.1844884488448845</v>
      </c>
      <c r="G8" s="73">
        <v>1003</v>
      </c>
      <c r="H8" s="28">
        <f t="shared" si="3"/>
        <v>0.16551155115511551</v>
      </c>
      <c r="I8" s="10">
        <v>2589</v>
      </c>
      <c r="J8" s="28">
        <f t="shared" si="4"/>
        <v>0.42722772277227722</v>
      </c>
      <c r="K8" s="10">
        <v>201</v>
      </c>
      <c r="L8" s="28">
        <f t="shared" si="5"/>
        <v>3.316831683168317E-2</v>
      </c>
      <c r="M8" s="10">
        <v>276</v>
      </c>
      <c r="N8" s="28">
        <f t="shared" si="6"/>
        <v>4.5544554455445543E-2</v>
      </c>
      <c r="O8" s="10">
        <v>873</v>
      </c>
      <c r="P8" s="28">
        <f t="shared" si="7"/>
        <v>0.14405940594059405</v>
      </c>
      <c r="Q8" s="10">
        <v>25</v>
      </c>
      <c r="R8" s="137">
        <f t="shared" si="0"/>
        <v>4.125412541254125E-3</v>
      </c>
    </row>
    <row r="9" spans="1:18" ht="15.75" customHeight="1" x14ac:dyDescent="0.2">
      <c r="A9" s="13">
        <v>5</v>
      </c>
      <c r="B9" s="78" t="e">
        <v>#REF!</v>
      </c>
      <c r="C9" s="12" t="s">
        <v>128</v>
      </c>
      <c r="D9" s="12">
        <f t="shared" si="1"/>
        <v>2466</v>
      </c>
      <c r="E9" s="12">
        <v>704</v>
      </c>
      <c r="F9" s="53">
        <f t="shared" si="2"/>
        <v>0.28548256285482565</v>
      </c>
      <c r="G9" s="76">
        <v>406</v>
      </c>
      <c r="H9" s="27">
        <f t="shared" si="3"/>
        <v>0.16463909164639093</v>
      </c>
      <c r="I9" s="12">
        <v>907</v>
      </c>
      <c r="J9" s="27">
        <f t="shared" si="4"/>
        <v>0.3678021086780211</v>
      </c>
      <c r="K9" s="12">
        <v>88</v>
      </c>
      <c r="L9" s="27">
        <f t="shared" si="5"/>
        <v>3.5685320356853206E-2</v>
      </c>
      <c r="M9" s="12">
        <v>70</v>
      </c>
      <c r="N9" s="27">
        <f t="shared" si="6"/>
        <v>2.8386050283860504E-2</v>
      </c>
      <c r="O9" s="12">
        <v>291</v>
      </c>
      <c r="P9" s="27">
        <f t="shared" si="7"/>
        <v>0.11800486618004866</v>
      </c>
      <c r="Q9" s="12">
        <v>6</v>
      </c>
      <c r="R9" s="136">
        <f t="shared" si="0"/>
        <v>2.4330900243309003E-3</v>
      </c>
    </row>
    <row r="10" spans="1:18" ht="15.75" customHeight="1" x14ac:dyDescent="0.2">
      <c r="A10" s="75">
        <v>6</v>
      </c>
      <c r="B10" s="75" t="e">
        <v>#REF!</v>
      </c>
      <c r="C10" s="10" t="s">
        <v>129</v>
      </c>
      <c r="D10" s="10">
        <f t="shared" si="1"/>
        <v>1918</v>
      </c>
      <c r="E10" s="10">
        <v>630</v>
      </c>
      <c r="F10" s="9">
        <f t="shared" si="2"/>
        <v>0.32846715328467152</v>
      </c>
      <c r="G10" s="73">
        <v>206</v>
      </c>
      <c r="H10" s="28">
        <f t="shared" si="3"/>
        <v>0.10740354535974973</v>
      </c>
      <c r="I10" s="10">
        <v>665</v>
      </c>
      <c r="J10" s="28">
        <f t="shared" si="4"/>
        <v>0.34671532846715331</v>
      </c>
      <c r="K10" s="10">
        <v>150</v>
      </c>
      <c r="L10" s="28">
        <f t="shared" si="5"/>
        <v>7.8206465067778938E-2</v>
      </c>
      <c r="M10" s="10">
        <v>31</v>
      </c>
      <c r="N10" s="28">
        <f t="shared" si="6"/>
        <v>1.6162669447340981E-2</v>
      </c>
      <c r="O10" s="10">
        <v>236</v>
      </c>
      <c r="P10" s="28">
        <f t="shared" si="7"/>
        <v>0.12304483837330553</v>
      </c>
      <c r="Q10" s="10">
        <v>12</v>
      </c>
      <c r="R10" s="137">
        <f t="shared" si="0"/>
        <v>6.2565172054223151E-3</v>
      </c>
    </row>
    <row r="11" spans="1:18" ht="15.75" customHeight="1" x14ac:dyDescent="0.2">
      <c r="A11" s="13">
        <v>7</v>
      </c>
      <c r="B11" s="77" t="e">
        <v>#REF!</v>
      </c>
      <c r="C11" s="12" t="s">
        <v>130</v>
      </c>
      <c r="D11" s="12">
        <f t="shared" si="1"/>
        <v>1104</v>
      </c>
      <c r="E11" s="12">
        <v>404</v>
      </c>
      <c r="F11" s="11">
        <f t="shared" si="2"/>
        <v>0.36594202898550726</v>
      </c>
      <c r="G11" s="76">
        <v>118</v>
      </c>
      <c r="H11" s="27">
        <f t="shared" si="3"/>
        <v>0.1068840579710145</v>
      </c>
      <c r="I11" s="12">
        <v>339</v>
      </c>
      <c r="J11" s="27">
        <f t="shared" si="4"/>
        <v>0.30706521739130432</v>
      </c>
      <c r="K11" s="12">
        <v>113</v>
      </c>
      <c r="L11" s="27">
        <f t="shared" si="5"/>
        <v>0.10235507246376811</v>
      </c>
      <c r="M11" s="12">
        <v>22</v>
      </c>
      <c r="N11" s="27">
        <f t="shared" si="6"/>
        <v>1.9927536231884056E-2</v>
      </c>
      <c r="O11" s="12">
        <v>108</v>
      </c>
      <c r="P11" s="27">
        <f t="shared" si="7"/>
        <v>9.7826086956521743E-2</v>
      </c>
      <c r="Q11" s="12">
        <v>2</v>
      </c>
      <c r="R11" s="136">
        <f t="shared" si="0"/>
        <v>1.8115942028985507E-3</v>
      </c>
    </row>
    <row r="12" spans="1:18" ht="15.75" customHeight="1" x14ac:dyDescent="0.2">
      <c r="A12" s="75">
        <v>8</v>
      </c>
      <c r="B12" s="75" t="e">
        <v>#REF!</v>
      </c>
      <c r="C12" s="10" t="s">
        <v>131</v>
      </c>
      <c r="D12" s="10">
        <f t="shared" si="1"/>
        <v>1350</v>
      </c>
      <c r="E12" s="10">
        <v>520</v>
      </c>
      <c r="F12" s="9">
        <f t="shared" si="2"/>
        <v>0.38518518518518519</v>
      </c>
      <c r="G12" s="73">
        <v>227</v>
      </c>
      <c r="H12" s="28">
        <f t="shared" si="3"/>
        <v>0.16814814814814816</v>
      </c>
      <c r="I12" s="10">
        <v>487</v>
      </c>
      <c r="J12" s="28">
        <f t="shared" si="4"/>
        <v>0.36074074074074075</v>
      </c>
      <c r="K12" s="10">
        <v>89</v>
      </c>
      <c r="L12" s="28">
        <f t="shared" si="5"/>
        <v>6.5925925925925929E-2</v>
      </c>
      <c r="M12" s="10">
        <v>18</v>
      </c>
      <c r="N12" s="28">
        <f t="shared" si="6"/>
        <v>1.3333333333333334E-2</v>
      </c>
      <c r="O12" s="10">
        <v>9</v>
      </c>
      <c r="P12" s="28">
        <f t="shared" si="7"/>
        <v>6.6666666666666671E-3</v>
      </c>
      <c r="Q12" s="10">
        <v>5</v>
      </c>
      <c r="R12" s="137">
        <f t="shared" si="0"/>
        <v>3.7037037037037038E-3</v>
      </c>
    </row>
    <row r="13" spans="1:18" ht="15.75" customHeight="1" x14ac:dyDescent="0.2">
      <c r="A13" s="13">
        <v>9</v>
      </c>
      <c r="B13" s="13" t="e">
        <v>#REF!</v>
      </c>
      <c r="C13" s="12" t="s">
        <v>132</v>
      </c>
      <c r="D13" s="12">
        <f t="shared" si="1"/>
        <v>2314</v>
      </c>
      <c r="E13" s="12">
        <v>473</v>
      </c>
      <c r="F13" s="11">
        <f t="shared" si="2"/>
        <v>0.20440795159896283</v>
      </c>
      <c r="G13" s="76">
        <v>351</v>
      </c>
      <c r="H13" s="27">
        <f t="shared" si="3"/>
        <v>0.15168539325842698</v>
      </c>
      <c r="I13" s="12">
        <v>878</v>
      </c>
      <c r="J13" s="27">
        <f t="shared" si="4"/>
        <v>0.37942955920484012</v>
      </c>
      <c r="K13" s="12">
        <v>120</v>
      </c>
      <c r="L13" s="27">
        <f t="shared" si="5"/>
        <v>5.1858254105445117E-2</v>
      </c>
      <c r="M13" s="12">
        <v>115</v>
      </c>
      <c r="N13" s="27">
        <f t="shared" si="6"/>
        <v>4.9697493517718239E-2</v>
      </c>
      <c r="O13" s="12">
        <v>377</v>
      </c>
      <c r="P13" s="27">
        <f t="shared" si="7"/>
        <v>0.16292134831460675</v>
      </c>
      <c r="Q13" s="12">
        <v>11</v>
      </c>
      <c r="R13" s="136">
        <f t="shared" si="0"/>
        <v>4.7536732929991353E-3</v>
      </c>
    </row>
    <row r="14" spans="1:18" ht="15.75" customHeight="1" x14ac:dyDescent="0.2">
      <c r="A14" s="75">
        <v>10</v>
      </c>
      <c r="B14" s="74" t="e">
        <v>#REF!</v>
      </c>
      <c r="C14" s="10" t="s">
        <v>133</v>
      </c>
      <c r="D14" s="10">
        <f t="shared" si="1"/>
        <v>824</v>
      </c>
      <c r="E14" s="10">
        <v>328</v>
      </c>
      <c r="F14" s="9">
        <f t="shared" si="2"/>
        <v>0.39805825242718446</v>
      </c>
      <c r="G14" s="73">
        <v>70</v>
      </c>
      <c r="H14" s="28">
        <f t="shared" si="3"/>
        <v>8.4951456310679616E-2</v>
      </c>
      <c r="I14" s="10">
        <v>302</v>
      </c>
      <c r="J14" s="28">
        <f t="shared" si="4"/>
        <v>0.36650485436893204</v>
      </c>
      <c r="K14" s="10">
        <v>40</v>
      </c>
      <c r="L14" s="28">
        <f t="shared" si="5"/>
        <v>4.8543689320388349E-2</v>
      </c>
      <c r="M14" s="10">
        <v>26</v>
      </c>
      <c r="N14" s="28">
        <f t="shared" si="6"/>
        <v>3.1553398058252427E-2</v>
      </c>
      <c r="O14" s="10">
        <v>58</v>
      </c>
      <c r="P14" s="28">
        <f t="shared" si="7"/>
        <v>7.0388349514563103E-2</v>
      </c>
      <c r="Q14" s="10">
        <v>4</v>
      </c>
      <c r="R14" s="137">
        <f t="shared" si="0"/>
        <v>4.8543689320388345E-3</v>
      </c>
    </row>
    <row r="15" spans="1:18" ht="18" customHeight="1" x14ac:dyDescent="0.2">
      <c r="A15" s="3"/>
      <c r="B15" s="3"/>
      <c r="C15" s="8" t="s">
        <v>44</v>
      </c>
      <c r="D15" s="7">
        <f t="shared" si="1"/>
        <v>26417</v>
      </c>
      <c r="E15" s="7">
        <f>SUM(E5:E14)</f>
        <v>7306</v>
      </c>
      <c r="F15" s="39">
        <f>E15/D15</f>
        <v>0.27656433357307797</v>
      </c>
      <c r="G15" s="7">
        <f>SUM(G5:G14)</f>
        <v>3884</v>
      </c>
      <c r="H15" s="39">
        <f>G15/D15</f>
        <v>0.14702653594276413</v>
      </c>
      <c r="I15" s="7">
        <f>SUM(I5:I14)</f>
        <v>9309</v>
      </c>
      <c r="J15" s="37">
        <f>I15/D15</f>
        <v>0.35238672067229437</v>
      </c>
      <c r="K15" s="38">
        <f>SUM(K5:K14)</f>
        <v>1188</v>
      </c>
      <c r="L15" s="37">
        <f>K15/D15</f>
        <v>4.4971041374872241E-2</v>
      </c>
      <c r="M15" s="38">
        <f>SUM(M5:M14)</f>
        <v>1032</v>
      </c>
      <c r="N15" s="37">
        <f>M15/D15</f>
        <v>3.9065753113525378E-2</v>
      </c>
      <c r="O15" s="38">
        <f>SUM(O5:O14)</f>
        <v>3698</v>
      </c>
      <c r="P15" s="37">
        <f>O15/D15</f>
        <v>0.13998561532346596</v>
      </c>
      <c r="Q15" s="38">
        <f>SUM(Q5:Q14)</f>
        <v>120</v>
      </c>
      <c r="R15" s="138">
        <f t="shared" si="0"/>
        <v>4.5425294318052773E-3</v>
      </c>
    </row>
    <row r="16" spans="1:18" x14ac:dyDescent="0.2">
      <c r="A16" s="3"/>
      <c r="B16" s="3"/>
      <c r="C16" s="5"/>
      <c r="D16" s="5"/>
      <c r="E16" s="5"/>
      <c r="F16" s="5"/>
      <c r="G16" s="32"/>
      <c r="H16" s="42"/>
      <c r="I16" s="5"/>
      <c r="J16" s="5"/>
      <c r="K16" s="5"/>
      <c r="L16" s="5"/>
      <c r="M16" s="5"/>
      <c r="N16" s="5"/>
      <c r="O16" s="5"/>
      <c r="P16" s="5"/>
      <c r="Q16" s="49"/>
      <c r="R16" s="49"/>
    </row>
    <row r="17" spans="1:20" ht="13.5" customHeight="1" x14ac:dyDescent="0.2">
      <c r="A17" s="3"/>
      <c r="B17" s="3"/>
      <c r="C17" s="5"/>
      <c r="D17" s="5"/>
      <c r="E17" s="5"/>
      <c r="F17" s="5"/>
      <c r="G17" s="32"/>
      <c r="H17" s="42"/>
      <c r="I17" s="5"/>
      <c r="J17" s="5"/>
      <c r="K17" s="5"/>
      <c r="L17" s="5"/>
      <c r="M17" s="5"/>
      <c r="N17" s="5"/>
      <c r="O17" s="5"/>
      <c r="P17" s="5"/>
      <c r="Q17" s="49"/>
      <c r="R17" s="49"/>
    </row>
    <row r="18" spans="1:20" ht="15" x14ac:dyDescent="0.2">
      <c r="A18" s="72"/>
      <c r="B18" s="72" t="e">
        <v>#REF!</v>
      </c>
      <c r="C18" s="71" t="s">
        <v>134</v>
      </c>
      <c r="D18" s="68">
        <f>SUM(E18,G18,I18,K18,M18,O18,Q18)</f>
        <v>41722</v>
      </c>
      <c r="E18" s="68">
        <v>11372</v>
      </c>
      <c r="F18" s="70">
        <f>E18/D18</f>
        <v>0.27256603230909354</v>
      </c>
      <c r="G18" s="69">
        <v>5767</v>
      </c>
      <c r="H18" s="67">
        <f>G18/D18</f>
        <v>0.13822443794640718</v>
      </c>
      <c r="I18" s="68">
        <v>15693</v>
      </c>
      <c r="J18" s="67">
        <f t="shared" ref="J18" si="8">I18/D18</f>
        <v>0.3761324960452519</v>
      </c>
      <c r="K18" s="68">
        <v>1974</v>
      </c>
      <c r="L18" s="67">
        <f t="shared" ref="L18" si="9">K18/D18</f>
        <v>4.7313168112746273E-2</v>
      </c>
      <c r="M18" s="68">
        <v>1396</v>
      </c>
      <c r="N18" s="67">
        <f t="shared" ref="N18" si="10">M18/D18</f>
        <v>3.3459565696754713E-2</v>
      </c>
      <c r="O18" s="68">
        <v>5356</v>
      </c>
      <c r="P18" s="67">
        <f t="shared" ref="P18" si="11">O18/D18</f>
        <v>0.12837351996548582</v>
      </c>
      <c r="Q18" s="68">
        <v>164</v>
      </c>
      <c r="R18" s="140">
        <f>Q18/D18</f>
        <v>3.9307799242605818E-3</v>
      </c>
    </row>
    <row r="19" spans="1:20" ht="15" x14ac:dyDescent="0.2">
      <c r="A19" s="3"/>
      <c r="B19" s="3"/>
      <c r="C19" s="6"/>
      <c r="D19" s="6"/>
      <c r="E19" s="6"/>
      <c r="F19" s="6"/>
      <c r="G19" s="33"/>
      <c r="H19" s="43"/>
      <c r="I19" s="6"/>
      <c r="J19" s="6"/>
      <c r="K19" s="6"/>
      <c r="L19" s="6"/>
      <c r="M19" s="6"/>
      <c r="N19" s="6"/>
      <c r="O19" s="6"/>
      <c r="P19" s="6"/>
      <c r="Q19" s="6"/>
      <c r="R19" s="42"/>
      <c r="S19" s="5"/>
      <c r="T19" s="5"/>
    </row>
    <row r="20" spans="1:20" ht="15" x14ac:dyDescent="0.2">
      <c r="A20" s="3"/>
      <c r="B20" s="3"/>
      <c r="C20" s="6"/>
      <c r="D20" s="6"/>
      <c r="E20" s="6"/>
      <c r="F20" s="6"/>
      <c r="G20" s="33"/>
      <c r="H20" s="43"/>
      <c r="I20" s="6"/>
      <c r="J20" s="6"/>
      <c r="K20" s="6"/>
      <c r="L20" s="6"/>
      <c r="M20" s="6"/>
      <c r="N20" s="6"/>
      <c r="O20" s="6"/>
      <c r="P20" s="6"/>
      <c r="Q20" s="6"/>
      <c r="R20" s="42"/>
      <c r="S20" s="5"/>
      <c r="T20" s="5"/>
    </row>
    <row r="21" spans="1:20" ht="15" x14ac:dyDescent="0.2">
      <c r="A21" s="3"/>
      <c r="B21" s="3"/>
      <c r="C21" s="2"/>
      <c r="D21" s="2"/>
      <c r="E21" s="2"/>
      <c r="F21" s="2"/>
      <c r="G21" s="34"/>
      <c r="H21" s="44"/>
      <c r="I21" s="2"/>
      <c r="J21" s="2"/>
      <c r="K21" s="2"/>
      <c r="L21" s="2"/>
      <c r="M21" s="2"/>
      <c r="N21" s="2"/>
      <c r="O21" s="2"/>
      <c r="P21" s="2"/>
      <c r="Q21" s="2"/>
    </row>
    <row r="22" spans="1:20" ht="15" x14ac:dyDescent="0.2">
      <c r="A22" s="3"/>
      <c r="B22" s="3"/>
      <c r="C22" s="2"/>
      <c r="D22" s="2"/>
      <c r="E22" s="2"/>
      <c r="F22" s="2"/>
      <c r="G22" s="34"/>
      <c r="H22" s="44"/>
      <c r="I22" s="2"/>
      <c r="J22" s="2"/>
      <c r="K22" s="2"/>
      <c r="L22" s="2"/>
      <c r="M22" s="2"/>
      <c r="N22" s="2"/>
      <c r="O22" s="2"/>
      <c r="P22" s="2"/>
      <c r="Q22" s="2"/>
    </row>
    <row r="23" spans="1:20" s="23" customFormat="1" ht="15.75" customHeight="1" x14ac:dyDescent="0.25">
      <c r="A23" s="21"/>
      <c r="B23" s="21"/>
      <c r="C23" s="151" t="s">
        <v>409</v>
      </c>
      <c r="D23" s="150">
        <f>SUM(E18,G18,I18,K18,M18,O18,Q18)</f>
        <v>41722</v>
      </c>
      <c r="E23" s="22"/>
      <c r="F23" s="22"/>
      <c r="G23" s="35"/>
      <c r="H23" s="45"/>
      <c r="I23" s="22"/>
      <c r="J23" s="22"/>
      <c r="K23" s="22"/>
      <c r="L23" s="22"/>
      <c r="M23" s="22"/>
      <c r="N23" s="22"/>
      <c r="O23" s="22"/>
      <c r="P23" s="22"/>
      <c r="Q23" s="22"/>
      <c r="R23" s="47"/>
    </row>
    <row r="24" spans="1:20" ht="15.75" x14ac:dyDescent="0.25">
      <c r="A24" s="3"/>
      <c r="B24" s="3"/>
      <c r="C24" s="4" t="s">
        <v>0</v>
      </c>
      <c r="D24" s="2"/>
      <c r="E24" s="2"/>
      <c r="F24" s="2"/>
      <c r="G24" s="34"/>
      <c r="H24" s="44"/>
      <c r="I24" s="2"/>
      <c r="J24" s="2"/>
      <c r="K24" s="2"/>
      <c r="L24" s="2"/>
      <c r="M24" s="2"/>
      <c r="N24" s="2"/>
      <c r="O24" s="2"/>
      <c r="P24" s="2"/>
      <c r="Q24" s="2"/>
    </row>
    <row r="25" spans="1:20" ht="15.75" x14ac:dyDescent="0.25">
      <c r="C25" s="20" t="s">
        <v>7</v>
      </c>
      <c r="D25" s="2"/>
      <c r="E25" s="2"/>
      <c r="F25" s="2"/>
      <c r="G25" s="34"/>
      <c r="H25" s="44"/>
      <c r="I25" s="2"/>
      <c r="J25" s="2"/>
      <c r="K25" s="2"/>
      <c r="L25" s="2"/>
      <c r="M25" s="2"/>
      <c r="N25" s="2"/>
      <c r="O25" s="2"/>
      <c r="P25" s="2"/>
      <c r="Q25" s="2"/>
    </row>
    <row r="26" spans="1:20" ht="15.75" x14ac:dyDescent="0.25">
      <c r="C26" s="15" t="s">
        <v>8</v>
      </c>
      <c r="D26" s="2"/>
      <c r="E26" s="2"/>
      <c r="F26" s="2"/>
      <c r="G26" s="34"/>
      <c r="H26" s="44"/>
      <c r="I26" s="2"/>
      <c r="J26" s="2"/>
      <c r="K26" s="2"/>
      <c r="L26" s="2"/>
      <c r="M26" s="2"/>
      <c r="N26" s="2"/>
      <c r="O26" s="2"/>
      <c r="P26" s="2"/>
      <c r="Q26" s="2"/>
    </row>
  </sheetData>
  <mergeCells count="3">
    <mergeCell ref="A1:C3"/>
    <mergeCell ref="D1:R1"/>
    <mergeCell ref="D3:R3"/>
  </mergeCells>
  <pageMargins left="0" right="0" top="0.39370078740157483" bottom="0" header="0.31496062992125984" footer="0.31496062992125984"/>
  <pageSetup paperSize="9" scale="62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" sqref="O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showGridLines="0" zoomScale="55" zoomScaleNormal="55" workbookViewId="0">
      <selection activeCell="C33" sqref="C33"/>
    </sheetView>
  </sheetViews>
  <sheetFormatPr defaultRowHeight="14.25" x14ac:dyDescent="0.2"/>
  <cols>
    <col min="1" max="1" width="7" style="1" customWidth="1"/>
    <col min="2" max="2" width="19.5703125" style="1" hidden="1" customWidth="1"/>
    <col min="3" max="3" width="40.5703125" style="1" customWidth="1"/>
    <col min="4" max="4" width="18" style="1" customWidth="1"/>
    <col min="5" max="6" width="13.85546875" style="1" customWidth="1"/>
    <col min="7" max="7" width="13.85546875" style="36" customWidth="1"/>
    <col min="8" max="8" width="13.85546875" style="46" customWidth="1"/>
    <col min="9" max="9" width="15.42578125" style="1" customWidth="1"/>
    <col min="10" max="12" width="13.85546875" style="1" customWidth="1"/>
    <col min="13" max="13" width="16.140625" style="1" customWidth="1"/>
    <col min="14" max="17" width="13.85546875" style="1" customWidth="1"/>
    <col min="18" max="18" width="16.140625" style="46" customWidth="1"/>
    <col min="19" max="20" width="13.85546875" style="1" hidden="1" customWidth="1"/>
    <col min="21" max="22" width="0" style="1" hidden="1" customWidth="1"/>
    <col min="23" max="24" width="9.140625" style="1" hidden="1" customWidth="1"/>
    <col min="25" max="25" width="13" style="1" customWidth="1"/>
    <col min="26" max="26" width="10.42578125" style="1" customWidth="1"/>
    <col min="27" max="27" width="10.7109375" style="1" customWidth="1"/>
    <col min="28" max="28" width="13.140625" style="1" customWidth="1"/>
    <col min="29" max="16384" width="9.140625" style="1"/>
  </cols>
  <sheetData>
    <row r="1" spans="1:18" s="15" customFormat="1" ht="22.5" customHeight="1" x14ac:dyDescent="0.25">
      <c r="A1" s="157"/>
      <c r="B1" s="158"/>
      <c r="C1" s="158"/>
      <c r="D1" s="159" t="s">
        <v>135</v>
      </c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</row>
    <row r="2" spans="1:18" s="15" customFormat="1" ht="22.5" hidden="1" customHeight="1" x14ac:dyDescent="0.25">
      <c r="A2" s="159"/>
      <c r="B2" s="160"/>
      <c r="C2" s="160"/>
      <c r="D2" s="153" t="s">
        <v>6</v>
      </c>
      <c r="E2" s="154"/>
      <c r="F2" s="154"/>
      <c r="G2" s="30"/>
      <c r="H2" s="40"/>
      <c r="I2" s="154"/>
      <c r="J2" s="154"/>
      <c r="K2" s="154"/>
      <c r="L2" s="154"/>
      <c r="M2" s="154"/>
      <c r="N2" s="154"/>
      <c r="O2" s="154"/>
      <c r="P2" s="154"/>
    </row>
    <row r="3" spans="1:18" s="15" customFormat="1" ht="22.5" customHeight="1" x14ac:dyDescent="0.25">
      <c r="A3" s="161"/>
      <c r="B3" s="162"/>
      <c r="C3" s="162"/>
      <c r="D3" s="163" t="s">
        <v>9</v>
      </c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</row>
    <row r="4" spans="1:18" s="15" customFormat="1" ht="54" customHeight="1" x14ac:dyDescent="0.25">
      <c r="A4" s="19" t="s">
        <v>2</v>
      </c>
      <c r="B4" s="19" t="s">
        <v>1</v>
      </c>
      <c r="C4" s="18" t="s">
        <v>61</v>
      </c>
      <c r="D4" s="65" t="s">
        <v>16</v>
      </c>
      <c r="E4" s="65" t="s">
        <v>10</v>
      </c>
      <c r="F4" s="65" t="s">
        <v>12</v>
      </c>
      <c r="G4" s="65" t="s">
        <v>11</v>
      </c>
      <c r="H4" s="41" t="s">
        <v>12</v>
      </c>
      <c r="I4" s="65" t="s">
        <v>60</v>
      </c>
      <c r="J4" s="65" t="s">
        <v>12</v>
      </c>
      <c r="K4" s="65" t="s">
        <v>14</v>
      </c>
      <c r="L4" s="65" t="s">
        <v>12</v>
      </c>
      <c r="M4" s="65" t="s">
        <v>15</v>
      </c>
      <c r="N4" s="65" t="s">
        <v>12</v>
      </c>
      <c r="O4" s="65" t="s">
        <v>13</v>
      </c>
      <c r="P4" s="65" t="s">
        <v>12</v>
      </c>
      <c r="Q4" s="133" t="s">
        <v>403</v>
      </c>
      <c r="R4" s="41" t="s">
        <v>47</v>
      </c>
    </row>
    <row r="5" spans="1:18" ht="15.75" customHeight="1" x14ac:dyDescent="0.2">
      <c r="A5" s="13">
        <v>1</v>
      </c>
      <c r="B5" s="13" t="e">
        <v>#REF!</v>
      </c>
      <c r="C5" s="12" t="s">
        <v>136</v>
      </c>
      <c r="D5" s="14">
        <f>SUM(E5,G5,I5,K5,M5,O5)</f>
        <v>38950</v>
      </c>
      <c r="E5" s="14">
        <v>14369</v>
      </c>
      <c r="F5" s="11">
        <f>E5/D5</f>
        <v>0.36890885750962771</v>
      </c>
      <c r="G5" s="31">
        <v>6718</v>
      </c>
      <c r="H5" s="27">
        <f>G5/D5</f>
        <v>0.17247753530166882</v>
      </c>
      <c r="I5" s="14">
        <v>7973</v>
      </c>
      <c r="J5" s="27">
        <f>I5/D5</f>
        <v>0.20469833119383826</v>
      </c>
      <c r="K5" s="14">
        <v>2520</v>
      </c>
      <c r="L5" s="27">
        <f>K5/D5</f>
        <v>6.4698331193838249E-2</v>
      </c>
      <c r="M5" s="14">
        <v>2851</v>
      </c>
      <c r="N5" s="27">
        <f>M5/D5</f>
        <v>7.3196405648267016E-2</v>
      </c>
      <c r="O5" s="14">
        <v>4519</v>
      </c>
      <c r="P5" s="27">
        <f>O5/D5</f>
        <v>0.11602053915275995</v>
      </c>
      <c r="Q5" s="14">
        <v>216</v>
      </c>
      <c r="R5" s="136">
        <f t="shared" ref="R5:R15" si="0">Q5/D5</f>
        <v>5.5455712451861362E-3</v>
      </c>
    </row>
    <row r="6" spans="1:18" ht="15.75" customHeight="1" x14ac:dyDescent="0.2">
      <c r="A6" s="75">
        <v>2</v>
      </c>
      <c r="B6" s="75" t="e">
        <v>#REF!</v>
      </c>
      <c r="C6" s="10" t="s">
        <v>137</v>
      </c>
      <c r="D6" s="10">
        <f t="shared" ref="D6:D15" si="1">SUM(E6,G6,I6,K6,M6,O6)</f>
        <v>4757</v>
      </c>
      <c r="E6" s="10">
        <v>2230</v>
      </c>
      <c r="F6" s="9">
        <f t="shared" ref="F6:F14" si="2">E6/D6</f>
        <v>0.46878284633172168</v>
      </c>
      <c r="G6" s="73">
        <v>772</v>
      </c>
      <c r="H6" s="28">
        <f t="shared" ref="H6:H14" si="3">G6/D6</f>
        <v>0.16228715577044356</v>
      </c>
      <c r="I6" s="26">
        <v>677</v>
      </c>
      <c r="J6" s="28">
        <f t="shared" ref="J6:J14" si="4">I6/D6</f>
        <v>0.14231658608366618</v>
      </c>
      <c r="K6" s="10">
        <v>260</v>
      </c>
      <c r="L6" s="28">
        <f t="shared" ref="L6:L14" si="5">K6/D6</f>
        <v>5.4656295984864413E-2</v>
      </c>
      <c r="M6" s="10">
        <v>347</v>
      </c>
      <c r="N6" s="28">
        <f t="shared" ref="N6:N14" si="6">M6/D6</f>
        <v>7.2945133487492111E-2</v>
      </c>
      <c r="O6" s="10">
        <v>471</v>
      </c>
      <c r="P6" s="28">
        <f t="shared" ref="P6:P14" si="7">O6/D6</f>
        <v>9.9011982341812063E-2</v>
      </c>
      <c r="Q6" s="10">
        <v>17</v>
      </c>
      <c r="R6" s="137">
        <f t="shared" si="0"/>
        <v>3.5736808913180576E-3</v>
      </c>
    </row>
    <row r="7" spans="1:18" ht="15.75" customHeight="1" x14ac:dyDescent="0.2">
      <c r="A7" s="13">
        <v>3</v>
      </c>
      <c r="B7" s="78" t="e">
        <v>#REF!</v>
      </c>
      <c r="C7" s="12" t="s">
        <v>138</v>
      </c>
      <c r="D7" s="12">
        <f t="shared" si="1"/>
        <v>7357</v>
      </c>
      <c r="E7" s="12">
        <v>3318</v>
      </c>
      <c r="F7" s="11">
        <f t="shared" si="2"/>
        <v>0.45099904852521411</v>
      </c>
      <c r="G7" s="76">
        <v>686</v>
      </c>
      <c r="H7" s="27">
        <f t="shared" si="3"/>
        <v>9.3244529019980968E-2</v>
      </c>
      <c r="I7" s="12">
        <v>1700</v>
      </c>
      <c r="J7" s="27">
        <f t="shared" si="4"/>
        <v>0.23107244800869919</v>
      </c>
      <c r="K7" s="12">
        <v>342</v>
      </c>
      <c r="L7" s="27">
        <f t="shared" si="5"/>
        <v>4.6486339540573601E-2</v>
      </c>
      <c r="M7" s="12">
        <v>659</v>
      </c>
      <c r="N7" s="27">
        <f t="shared" si="6"/>
        <v>8.9574554845725157E-2</v>
      </c>
      <c r="O7" s="12">
        <v>652</v>
      </c>
      <c r="P7" s="27">
        <f t="shared" si="7"/>
        <v>8.8623080059806986E-2</v>
      </c>
      <c r="Q7" s="12">
        <v>35</v>
      </c>
      <c r="R7" s="136">
        <f t="shared" si="0"/>
        <v>4.7573739295908657E-3</v>
      </c>
    </row>
    <row r="8" spans="1:18" ht="15.75" customHeight="1" x14ac:dyDescent="0.2">
      <c r="A8" s="75">
        <v>4</v>
      </c>
      <c r="B8" s="75" t="e">
        <v>#REF!</v>
      </c>
      <c r="C8" s="10" t="s">
        <v>139</v>
      </c>
      <c r="D8" s="10">
        <f t="shared" si="1"/>
        <v>5452</v>
      </c>
      <c r="E8" s="10">
        <v>2367</v>
      </c>
      <c r="F8" s="9">
        <f t="shared" si="2"/>
        <v>0.43415260454878946</v>
      </c>
      <c r="G8" s="73">
        <v>813</v>
      </c>
      <c r="H8" s="28">
        <f t="shared" si="3"/>
        <v>0.14911958914159942</v>
      </c>
      <c r="I8" s="10">
        <v>1046</v>
      </c>
      <c r="J8" s="28">
        <f t="shared" si="4"/>
        <v>0.19185619955979458</v>
      </c>
      <c r="K8" s="10">
        <v>386</v>
      </c>
      <c r="L8" s="28">
        <f t="shared" si="5"/>
        <v>7.079970652971386E-2</v>
      </c>
      <c r="M8" s="10">
        <v>311</v>
      </c>
      <c r="N8" s="28">
        <f t="shared" si="6"/>
        <v>5.7043286867204696E-2</v>
      </c>
      <c r="O8" s="10">
        <v>529</v>
      </c>
      <c r="P8" s="28">
        <f t="shared" si="7"/>
        <v>9.7028613352898016E-2</v>
      </c>
      <c r="Q8" s="10">
        <v>25</v>
      </c>
      <c r="R8" s="137">
        <f t="shared" si="0"/>
        <v>4.5854732208363905E-3</v>
      </c>
    </row>
    <row r="9" spans="1:18" ht="15.75" customHeight="1" x14ac:dyDescent="0.2">
      <c r="A9" s="13">
        <v>5</v>
      </c>
      <c r="B9" s="78" t="e">
        <v>#REF!</v>
      </c>
      <c r="C9" s="12" t="s">
        <v>140</v>
      </c>
      <c r="D9" s="12">
        <f t="shared" si="1"/>
        <v>1061</v>
      </c>
      <c r="E9" s="12">
        <v>435</v>
      </c>
      <c r="F9" s="53">
        <f t="shared" si="2"/>
        <v>0.40999057492931196</v>
      </c>
      <c r="G9" s="76">
        <v>175</v>
      </c>
      <c r="H9" s="27">
        <f t="shared" si="3"/>
        <v>0.16493873704052781</v>
      </c>
      <c r="I9" s="12">
        <v>209</v>
      </c>
      <c r="J9" s="27">
        <f t="shared" si="4"/>
        <v>0.19698397737983034</v>
      </c>
      <c r="K9" s="12">
        <v>41</v>
      </c>
      <c r="L9" s="27">
        <f t="shared" si="5"/>
        <v>3.8642789820923659E-2</v>
      </c>
      <c r="M9" s="12">
        <v>70</v>
      </c>
      <c r="N9" s="27">
        <f t="shared" si="6"/>
        <v>6.5975494816211122E-2</v>
      </c>
      <c r="O9" s="12">
        <v>131</v>
      </c>
      <c r="P9" s="27">
        <f t="shared" si="7"/>
        <v>0.1234684260131951</v>
      </c>
      <c r="Q9" s="12">
        <v>8</v>
      </c>
      <c r="R9" s="136">
        <f t="shared" si="0"/>
        <v>7.540056550424128E-3</v>
      </c>
    </row>
    <row r="10" spans="1:18" ht="15.75" customHeight="1" x14ac:dyDescent="0.2">
      <c r="A10" s="75">
        <v>6</v>
      </c>
      <c r="B10" s="75" t="e">
        <v>#REF!</v>
      </c>
      <c r="C10" s="10" t="s">
        <v>141</v>
      </c>
      <c r="D10" s="10">
        <f t="shared" si="1"/>
        <v>657</v>
      </c>
      <c r="E10" s="10">
        <v>300</v>
      </c>
      <c r="F10" s="9">
        <f t="shared" si="2"/>
        <v>0.45662100456621002</v>
      </c>
      <c r="G10" s="73">
        <v>125</v>
      </c>
      <c r="H10" s="28">
        <f t="shared" si="3"/>
        <v>0.19025875190258751</v>
      </c>
      <c r="I10" s="10">
        <v>75</v>
      </c>
      <c r="J10" s="28">
        <f t="shared" si="4"/>
        <v>0.11415525114155251</v>
      </c>
      <c r="K10" s="10">
        <v>6</v>
      </c>
      <c r="L10" s="28">
        <f t="shared" si="5"/>
        <v>9.1324200913242004E-3</v>
      </c>
      <c r="M10" s="10">
        <v>65</v>
      </c>
      <c r="N10" s="28">
        <f t="shared" si="6"/>
        <v>9.8934550989345504E-2</v>
      </c>
      <c r="O10" s="10">
        <v>86</v>
      </c>
      <c r="P10" s="28">
        <f t="shared" si="7"/>
        <v>0.13089802130898021</v>
      </c>
      <c r="Q10" s="10">
        <v>3</v>
      </c>
      <c r="R10" s="137">
        <f t="shared" si="0"/>
        <v>4.5662100456621002E-3</v>
      </c>
    </row>
    <row r="11" spans="1:18" ht="15.75" customHeight="1" x14ac:dyDescent="0.2">
      <c r="A11" s="13">
        <v>7</v>
      </c>
      <c r="B11" s="77" t="e">
        <v>#REF!</v>
      </c>
      <c r="C11" s="12" t="s">
        <v>142</v>
      </c>
      <c r="D11" s="12">
        <f t="shared" si="1"/>
        <v>493</v>
      </c>
      <c r="E11" s="12">
        <v>216</v>
      </c>
      <c r="F11" s="11">
        <f t="shared" si="2"/>
        <v>0.43813387423935091</v>
      </c>
      <c r="G11" s="76">
        <v>96</v>
      </c>
      <c r="H11" s="27">
        <f t="shared" si="3"/>
        <v>0.1947261663286004</v>
      </c>
      <c r="I11" s="12">
        <v>64</v>
      </c>
      <c r="J11" s="27">
        <f t="shared" si="4"/>
        <v>0.12981744421906694</v>
      </c>
      <c r="K11" s="12">
        <v>26</v>
      </c>
      <c r="L11" s="27">
        <f t="shared" si="5"/>
        <v>5.2738336713995942E-2</v>
      </c>
      <c r="M11" s="12">
        <v>51</v>
      </c>
      <c r="N11" s="27">
        <f t="shared" si="6"/>
        <v>0.10344827586206896</v>
      </c>
      <c r="O11" s="12">
        <v>40</v>
      </c>
      <c r="P11" s="27">
        <f t="shared" si="7"/>
        <v>8.1135902636916835E-2</v>
      </c>
      <c r="Q11" s="12">
        <v>3</v>
      </c>
      <c r="R11" s="136">
        <f t="shared" si="0"/>
        <v>6.0851926977687626E-3</v>
      </c>
    </row>
    <row r="12" spans="1:18" ht="15.75" customHeight="1" x14ac:dyDescent="0.2">
      <c r="A12" s="75">
        <v>8</v>
      </c>
      <c r="B12" s="75" t="e">
        <v>#REF!</v>
      </c>
      <c r="C12" s="10" t="s">
        <v>143</v>
      </c>
      <c r="D12" s="10">
        <f t="shared" si="1"/>
        <v>1048</v>
      </c>
      <c r="E12" s="10">
        <v>394</v>
      </c>
      <c r="F12" s="9">
        <f t="shared" si="2"/>
        <v>0.37595419847328243</v>
      </c>
      <c r="G12" s="73">
        <v>173</v>
      </c>
      <c r="H12" s="28">
        <f t="shared" si="3"/>
        <v>0.16507633587786261</v>
      </c>
      <c r="I12" s="10">
        <v>234</v>
      </c>
      <c r="J12" s="28">
        <f t="shared" si="4"/>
        <v>0.22328244274809161</v>
      </c>
      <c r="K12" s="10">
        <v>56</v>
      </c>
      <c r="L12" s="28">
        <f t="shared" si="5"/>
        <v>5.3435114503816793E-2</v>
      </c>
      <c r="M12" s="10">
        <v>65</v>
      </c>
      <c r="N12" s="28">
        <f t="shared" si="6"/>
        <v>6.2022900763358778E-2</v>
      </c>
      <c r="O12" s="10">
        <v>126</v>
      </c>
      <c r="P12" s="28">
        <f t="shared" si="7"/>
        <v>0.12022900763358779</v>
      </c>
      <c r="Q12" s="10">
        <v>4</v>
      </c>
      <c r="R12" s="137">
        <f t="shared" si="0"/>
        <v>3.8167938931297708E-3</v>
      </c>
    </row>
    <row r="13" spans="1:18" ht="15.75" customHeight="1" x14ac:dyDescent="0.2">
      <c r="A13" s="13">
        <v>9</v>
      </c>
      <c r="B13" s="13" t="e">
        <v>#REF!</v>
      </c>
      <c r="C13" s="12" t="s">
        <v>144</v>
      </c>
      <c r="D13" s="12">
        <f t="shared" si="1"/>
        <v>1792</v>
      </c>
      <c r="E13" s="12">
        <v>684</v>
      </c>
      <c r="F13" s="11">
        <f t="shared" si="2"/>
        <v>0.38169642857142855</v>
      </c>
      <c r="G13" s="76">
        <v>287</v>
      </c>
      <c r="H13" s="27">
        <f t="shared" si="3"/>
        <v>0.16015625</v>
      </c>
      <c r="I13" s="12">
        <v>232</v>
      </c>
      <c r="J13" s="27">
        <f t="shared" si="4"/>
        <v>0.12946428571428573</v>
      </c>
      <c r="K13" s="12">
        <v>228</v>
      </c>
      <c r="L13" s="27">
        <f t="shared" si="5"/>
        <v>0.12723214285714285</v>
      </c>
      <c r="M13" s="12">
        <v>170</v>
      </c>
      <c r="N13" s="27">
        <f t="shared" si="6"/>
        <v>9.4866071428571425E-2</v>
      </c>
      <c r="O13" s="12">
        <v>191</v>
      </c>
      <c r="P13" s="27">
        <f t="shared" si="7"/>
        <v>0.10658482142857142</v>
      </c>
      <c r="Q13" s="12">
        <v>17</v>
      </c>
      <c r="R13" s="136">
        <f t="shared" si="0"/>
        <v>9.4866071428571421E-3</v>
      </c>
    </row>
    <row r="14" spans="1:18" ht="15.75" customHeight="1" x14ac:dyDescent="0.2">
      <c r="A14" s="75">
        <v>10</v>
      </c>
      <c r="B14" s="74" t="e">
        <v>#REF!</v>
      </c>
      <c r="C14" s="10" t="s">
        <v>145</v>
      </c>
      <c r="D14" s="10">
        <f t="shared" si="1"/>
        <v>232</v>
      </c>
      <c r="E14" s="10">
        <v>119</v>
      </c>
      <c r="F14" s="9">
        <f t="shared" si="2"/>
        <v>0.51293103448275867</v>
      </c>
      <c r="G14" s="73">
        <v>41</v>
      </c>
      <c r="H14" s="28">
        <f t="shared" si="3"/>
        <v>0.17672413793103448</v>
      </c>
      <c r="I14" s="10">
        <v>29</v>
      </c>
      <c r="J14" s="28">
        <f t="shared" si="4"/>
        <v>0.125</v>
      </c>
      <c r="K14" s="10">
        <v>3</v>
      </c>
      <c r="L14" s="28">
        <f t="shared" si="5"/>
        <v>1.2931034482758621E-2</v>
      </c>
      <c r="M14" s="10">
        <v>16</v>
      </c>
      <c r="N14" s="28">
        <f t="shared" si="6"/>
        <v>6.8965517241379309E-2</v>
      </c>
      <c r="O14" s="10">
        <v>24</v>
      </c>
      <c r="P14" s="28">
        <f t="shared" si="7"/>
        <v>0.10344827586206896</v>
      </c>
      <c r="Q14" s="10">
        <v>0</v>
      </c>
      <c r="R14" s="137">
        <f t="shared" si="0"/>
        <v>0</v>
      </c>
    </row>
    <row r="15" spans="1:18" ht="18" customHeight="1" x14ac:dyDescent="0.2">
      <c r="A15" s="3"/>
      <c r="B15" s="3"/>
      <c r="C15" s="8" t="s">
        <v>44</v>
      </c>
      <c r="D15" s="7">
        <f t="shared" si="1"/>
        <v>61799</v>
      </c>
      <c r="E15" s="7">
        <f>SUM(E5:E14)</f>
        <v>24432</v>
      </c>
      <c r="F15" s="39">
        <f>E15/D15</f>
        <v>0.39534620301299372</v>
      </c>
      <c r="G15" s="7">
        <f>SUM(G5:G14)</f>
        <v>9886</v>
      </c>
      <c r="H15" s="39">
        <f>G15/D15</f>
        <v>0.15997022605543779</v>
      </c>
      <c r="I15" s="7">
        <f>SUM(I5:I14)</f>
        <v>12239</v>
      </c>
      <c r="J15" s="37">
        <f>I15/D15</f>
        <v>0.19804527581352449</v>
      </c>
      <c r="K15" s="38">
        <f>SUM(K5:K14)</f>
        <v>3868</v>
      </c>
      <c r="L15" s="37">
        <f>K15/D15</f>
        <v>6.259000954708005E-2</v>
      </c>
      <c r="M15" s="38">
        <f>SUM(M5:M14)</f>
        <v>4605</v>
      </c>
      <c r="N15" s="37">
        <f>M15/D15</f>
        <v>7.4515768863573847E-2</v>
      </c>
      <c r="O15" s="38">
        <f>SUM(O5:O14)</f>
        <v>6769</v>
      </c>
      <c r="P15" s="37">
        <f>O15/D15</f>
        <v>0.10953251670739009</v>
      </c>
      <c r="Q15" s="38">
        <f>SUM(Q5:Q14)</f>
        <v>328</v>
      </c>
      <c r="R15" s="138">
        <f t="shared" si="0"/>
        <v>5.3075292480460846E-3</v>
      </c>
    </row>
    <row r="16" spans="1:18" x14ac:dyDescent="0.2">
      <c r="A16" s="3"/>
      <c r="B16" s="3"/>
      <c r="C16" s="5"/>
      <c r="D16" s="5"/>
      <c r="E16" s="5"/>
      <c r="F16" s="5"/>
      <c r="G16" s="32"/>
      <c r="H16" s="42"/>
      <c r="I16" s="5"/>
      <c r="J16" s="5"/>
      <c r="K16" s="5"/>
      <c r="L16" s="5"/>
      <c r="M16" s="5"/>
      <c r="N16" s="5"/>
      <c r="O16" s="5"/>
      <c r="P16" s="5"/>
      <c r="Q16" s="49"/>
      <c r="R16" s="49"/>
    </row>
    <row r="17" spans="1:20" ht="13.5" customHeight="1" x14ac:dyDescent="0.2">
      <c r="A17" s="3"/>
      <c r="B17" s="3"/>
      <c r="C17" s="5"/>
      <c r="D17" s="5"/>
      <c r="E17" s="5"/>
      <c r="F17" s="5"/>
      <c r="G17" s="32"/>
      <c r="H17" s="42"/>
      <c r="I17" s="5"/>
      <c r="J17" s="5"/>
      <c r="K17" s="5"/>
      <c r="L17" s="5"/>
      <c r="M17" s="5"/>
      <c r="N17" s="5"/>
      <c r="O17" s="5"/>
      <c r="P17" s="5"/>
      <c r="Q17" s="49"/>
      <c r="R17" s="49"/>
    </row>
    <row r="18" spans="1:20" ht="15" x14ac:dyDescent="0.2">
      <c r="A18" s="72"/>
      <c r="B18" s="72" t="e">
        <v>#REF!</v>
      </c>
      <c r="C18" s="71" t="s">
        <v>146</v>
      </c>
      <c r="D18" s="68">
        <f>SUM(E18,G18,I18,K18,M18,O18,Q18)</f>
        <v>115286</v>
      </c>
      <c r="E18" s="68">
        <v>49090</v>
      </c>
      <c r="F18" s="70">
        <f>E18/D18</f>
        <v>0.42581059278663497</v>
      </c>
      <c r="G18" s="69">
        <v>15516</v>
      </c>
      <c r="H18" s="67">
        <f>G18/D18</f>
        <v>0.13458702704578179</v>
      </c>
      <c r="I18" s="68">
        <v>23270</v>
      </c>
      <c r="J18" s="67">
        <f t="shared" ref="J18" si="8">I18/D18</f>
        <v>0.20184584424821747</v>
      </c>
      <c r="K18" s="68">
        <v>6438</v>
      </c>
      <c r="L18" s="67">
        <f t="shared" ref="L18" si="9">K18/D18</f>
        <v>5.5843727772669709E-2</v>
      </c>
      <c r="M18" s="68">
        <v>6907</v>
      </c>
      <c r="N18" s="67">
        <f t="shared" ref="N18" si="10">M18/D18</f>
        <v>5.9911871346043755E-2</v>
      </c>
      <c r="O18" s="68">
        <v>13556</v>
      </c>
      <c r="P18" s="67">
        <f t="shared" ref="P18" si="11">O18/D18</f>
        <v>0.11758583002272609</v>
      </c>
      <c r="Q18" s="68">
        <v>509</v>
      </c>
      <c r="R18" s="140">
        <f>Q18/D18</f>
        <v>4.4151067779262011E-3</v>
      </c>
    </row>
    <row r="19" spans="1:20" ht="15" x14ac:dyDescent="0.2">
      <c r="A19" s="3"/>
      <c r="B19" s="3"/>
      <c r="C19" s="6"/>
      <c r="D19" s="6"/>
      <c r="E19" s="6"/>
      <c r="F19" s="6"/>
      <c r="G19" s="33"/>
      <c r="H19" s="43"/>
      <c r="I19" s="6"/>
      <c r="J19" s="6"/>
      <c r="K19" s="6"/>
      <c r="L19" s="6"/>
      <c r="M19" s="6"/>
      <c r="N19" s="6"/>
      <c r="O19" s="6"/>
      <c r="P19" s="6"/>
      <c r="Q19" s="6"/>
      <c r="R19" s="42"/>
      <c r="S19" s="5"/>
      <c r="T19" s="5"/>
    </row>
    <row r="20" spans="1:20" ht="15" x14ac:dyDescent="0.2">
      <c r="A20" s="3"/>
      <c r="B20" s="3"/>
      <c r="C20" s="6"/>
      <c r="D20" s="6"/>
      <c r="E20" s="6"/>
      <c r="F20" s="6"/>
      <c r="G20" s="33"/>
      <c r="H20" s="43"/>
      <c r="I20" s="6"/>
      <c r="J20" s="6"/>
      <c r="K20" s="6"/>
      <c r="L20" s="6"/>
      <c r="M20" s="6"/>
      <c r="N20" s="6"/>
      <c r="O20" s="6"/>
      <c r="P20" s="6"/>
      <c r="Q20" s="6"/>
      <c r="R20" s="42"/>
      <c r="S20" s="5"/>
      <c r="T20" s="5"/>
    </row>
    <row r="21" spans="1:20" ht="15" x14ac:dyDescent="0.2">
      <c r="A21" s="3"/>
      <c r="B21" s="3"/>
      <c r="C21" s="2"/>
      <c r="D21" s="2"/>
      <c r="E21" s="2"/>
      <c r="F21" s="2"/>
      <c r="G21" s="34"/>
      <c r="H21" s="44"/>
      <c r="I21" s="2"/>
      <c r="J21" s="2"/>
      <c r="K21" s="2"/>
      <c r="L21" s="2"/>
      <c r="M21" s="2"/>
      <c r="N21" s="2"/>
      <c r="O21" s="2"/>
      <c r="P21" s="2"/>
      <c r="Q21" s="2"/>
    </row>
    <row r="22" spans="1:20" ht="15" x14ac:dyDescent="0.2">
      <c r="A22" s="3"/>
      <c r="B22" s="3"/>
      <c r="C22" s="2"/>
      <c r="D22" s="2"/>
      <c r="E22" s="2"/>
      <c r="F22" s="2"/>
      <c r="G22" s="34"/>
      <c r="H22" s="44"/>
      <c r="I22" s="2"/>
      <c r="J22" s="2"/>
      <c r="K22" s="2"/>
      <c r="L22" s="2"/>
      <c r="M22" s="2"/>
      <c r="N22" s="2"/>
      <c r="O22" s="2"/>
      <c r="P22" s="2"/>
      <c r="Q22" s="2"/>
    </row>
    <row r="23" spans="1:20" s="23" customFormat="1" ht="15.75" customHeight="1" x14ac:dyDescent="0.25">
      <c r="A23" s="21"/>
      <c r="B23" s="21"/>
      <c r="C23" s="22" t="s">
        <v>409</v>
      </c>
      <c r="D23" s="150">
        <f>SUM(E18,G18,I18,K18,M18,O18,Q18)</f>
        <v>115286</v>
      </c>
      <c r="E23" s="22"/>
      <c r="F23" s="22"/>
      <c r="G23" s="35"/>
      <c r="H23" s="45"/>
      <c r="I23" s="22"/>
      <c r="J23" s="22"/>
      <c r="K23" s="22"/>
      <c r="L23" s="22"/>
      <c r="M23" s="22"/>
      <c r="N23" s="22"/>
      <c r="O23" s="22"/>
      <c r="P23" s="22"/>
      <c r="Q23" s="22"/>
      <c r="R23" s="47"/>
    </row>
    <row r="24" spans="1:20" ht="15.75" x14ac:dyDescent="0.25">
      <c r="A24" s="3"/>
      <c r="B24" s="3"/>
      <c r="C24" s="4" t="s">
        <v>0</v>
      </c>
      <c r="D24" s="2"/>
      <c r="E24" s="2"/>
      <c r="F24" s="2"/>
      <c r="G24" s="34"/>
      <c r="H24" s="44"/>
      <c r="I24" s="2"/>
      <c r="J24" s="2"/>
      <c r="K24" s="2"/>
      <c r="L24" s="2"/>
      <c r="M24" s="2"/>
      <c r="N24" s="2"/>
      <c r="O24" s="2"/>
      <c r="P24" s="2"/>
      <c r="Q24" s="2"/>
    </row>
    <row r="25" spans="1:20" ht="15.75" x14ac:dyDescent="0.25">
      <c r="C25" s="20" t="s">
        <v>7</v>
      </c>
      <c r="D25" s="2"/>
      <c r="E25" s="2"/>
      <c r="F25" s="2"/>
      <c r="G25" s="34"/>
      <c r="H25" s="44"/>
      <c r="I25" s="2"/>
      <c r="J25" s="2"/>
      <c r="K25" s="2"/>
      <c r="L25" s="2"/>
      <c r="M25" s="2"/>
      <c r="N25" s="2"/>
      <c r="O25" s="2"/>
      <c r="P25" s="2"/>
      <c r="Q25" s="2"/>
    </row>
    <row r="26" spans="1:20" ht="15.75" x14ac:dyDescent="0.25">
      <c r="C26" s="15" t="s">
        <v>8</v>
      </c>
      <c r="D26" s="2"/>
      <c r="E26" s="2"/>
      <c r="F26" s="2"/>
      <c r="G26" s="34"/>
      <c r="H26" s="44"/>
      <c r="I26" s="2"/>
      <c r="J26" s="2"/>
      <c r="K26" s="2"/>
      <c r="L26" s="2"/>
      <c r="M26" s="2"/>
      <c r="N26" s="2"/>
      <c r="O26" s="2"/>
      <c r="P26" s="2"/>
      <c r="Q26" s="2"/>
    </row>
  </sheetData>
  <mergeCells count="3">
    <mergeCell ref="A1:C3"/>
    <mergeCell ref="D1:R1"/>
    <mergeCell ref="D3:R3"/>
  </mergeCells>
  <pageMargins left="0" right="0" top="0.39370078740157483" bottom="0" header="0.31496062992125984" footer="0.31496062992125984"/>
  <pageSetup paperSize="9" scale="62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" sqref="N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showGridLines="0" zoomScale="55" zoomScaleNormal="55" workbookViewId="0">
      <selection activeCell="C34" sqref="C34"/>
    </sheetView>
  </sheetViews>
  <sheetFormatPr defaultRowHeight="14.25" x14ac:dyDescent="0.2"/>
  <cols>
    <col min="1" max="1" width="7" style="1" customWidth="1"/>
    <col min="2" max="2" width="19.5703125" style="1" hidden="1" customWidth="1"/>
    <col min="3" max="3" width="40.5703125" style="1" customWidth="1"/>
    <col min="4" max="4" width="18" style="1" customWidth="1"/>
    <col min="5" max="6" width="13.85546875" style="1" customWidth="1"/>
    <col min="7" max="7" width="13.85546875" style="36" customWidth="1"/>
    <col min="8" max="8" width="13.85546875" style="46" customWidth="1"/>
    <col min="9" max="9" width="15.42578125" style="1" customWidth="1"/>
    <col min="10" max="12" width="13.85546875" style="1" customWidth="1"/>
    <col min="13" max="13" width="17.28515625" style="1" customWidth="1"/>
    <col min="14" max="17" width="13.85546875" style="1" customWidth="1"/>
    <col min="18" max="18" width="16.42578125" style="46" customWidth="1"/>
    <col min="19" max="20" width="13.85546875" style="1" hidden="1" customWidth="1"/>
    <col min="21" max="22" width="0" style="1" hidden="1" customWidth="1"/>
    <col min="23" max="24" width="9.140625" style="1" hidden="1" customWidth="1"/>
    <col min="25" max="25" width="13.42578125" style="1" customWidth="1"/>
    <col min="26" max="26" width="12.5703125" style="1" customWidth="1"/>
    <col min="27" max="28" width="10.7109375" style="1" customWidth="1"/>
    <col min="29" max="16384" width="9.140625" style="1"/>
  </cols>
  <sheetData>
    <row r="1" spans="1:18" s="15" customFormat="1" ht="22.5" customHeight="1" x14ac:dyDescent="0.25">
      <c r="A1" s="157"/>
      <c r="B1" s="158"/>
      <c r="C1" s="158"/>
      <c r="D1" s="159" t="s">
        <v>158</v>
      </c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</row>
    <row r="2" spans="1:18" s="15" customFormat="1" ht="22.5" hidden="1" customHeight="1" x14ac:dyDescent="0.25">
      <c r="A2" s="159"/>
      <c r="B2" s="160"/>
      <c r="C2" s="160"/>
      <c r="D2" s="153" t="s">
        <v>6</v>
      </c>
      <c r="E2" s="154"/>
      <c r="F2" s="154"/>
      <c r="G2" s="30"/>
      <c r="H2" s="40"/>
      <c r="I2" s="154"/>
      <c r="J2" s="154"/>
      <c r="K2" s="154"/>
      <c r="L2" s="154"/>
      <c r="M2" s="154"/>
      <c r="N2" s="154"/>
      <c r="O2" s="154"/>
      <c r="P2" s="154"/>
    </row>
    <row r="3" spans="1:18" s="15" customFormat="1" ht="22.5" customHeight="1" x14ac:dyDescent="0.25">
      <c r="A3" s="161"/>
      <c r="B3" s="162"/>
      <c r="C3" s="162"/>
      <c r="D3" s="163" t="s">
        <v>9</v>
      </c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</row>
    <row r="4" spans="1:18" s="15" customFormat="1" ht="54" customHeight="1" x14ac:dyDescent="0.25">
      <c r="A4" s="19" t="s">
        <v>2</v>
      </c>
      <c r="B4" s="19" t="s">
        <v>1</v>
      </c>
      <c r="C4" s="18" t="s">
        <v>61</v>
      </c>
      <c r="D4" s="65" t="s">
        <v>16</v>
      </c>
      <c r="E4" s="65" t="s">
        <v>10</v>
      </c>
      <c r="F4" s="65" t="s">
        <v>12</v>
      </c>
      <c r="G4" s="65" t="s">
        <v>11</v>
      </c>
      <c r="H4" s="41" t="s">
        <v>12</v>
      </c>
      <c r="I4" s="65" t="s">
        <v>60</v>
      </c>
      <c r="J4" s="65" t="s">
        <v>12</v>
      </c>
      <c r="K4" s="65" t="s">
        <v>14</v>
      </c>
      <c r="L4" s="65" t="s">
        <v>12</v>
      </c>
      <c r="M4" s="65" t="s">
        <v>15</v>
      </c>
      <c r="N4" s="65" t="s">
        <v>12</v>
      </c>
      <c r="O4" s="65" t="s">
        <v>13</v>
      </c>
      <c r="P4" s="65" t="s">
        <v>12</v>
      </c>
      <c r="Q4" s="133" t="s">
        <v>403</v>
      </c>
      <c r="R4" s="41" t="s">
        <v>47</v>
      </c>
    </row>
    <row r="5" spans="1:18" ht="15.75" customHeight="1" x14ac:dyDescent="0.2">
      <c r="A5" s="13">
        <v>1</v>
      </c>
      <c r="B5" s="13" t="e">
        <v>#REF!</v>
      </c>
      <c r="C5" s="12" t="s">
        <v>157</v>
      </c>
      <c r="D5" s="14">
        <f>SUM(E5,G5,I5,K5,M5,O5)</f>
        <v>13768</v>
      </c>
      <c r="E5" s="14">
        <v>3048</v>
      </c>
      <c r="F5" s="11">
        <f t="shared" ref="F5:F15" si="0">E5/D5</f>
        <v>0.22138291690877396</v>
      </c>
      <c r="G5" s="31">
        <v>1335</v>
      </c>
      <c r="H5" s="27">
        <f t="shared" ref="H5:H15" si="1">G5/D5</f>
        <v>9.6963974433468908E-2</v>
      </c>
      <c r="I5" s="14">
        <v>4817</v>
      </c>
      <c r="J5" s="27">
        <f t="shared" ref="J5:J15" si="2">I5/D5</f>
        <v>0.34986926205694363</v>
      </c>
      <c r="K5" s="14">
        <v>535</v>
      </c>
      <c r="L5" s="27">
        <f t="shared" ref="L5:L15" si="3">K5/D5</f>
        <v>3.8858221963974433E-2</v>
      </c>
      <c r="M5" s="14">
        <v>1660</v>
      </c>
      <c r="N5" s="27">
        <f t="shared" ref="N5:N15" si="4">M5/D5</f>
        <v>0.12056943637420105</v>
      </c>
      <c r="O5" s="14">
        <v>2373</v>
      </c>
      <c r="P5" s="27">
        <f t="shared" ref="P5:P15" si="5">O5/D5</f>
        <v>0.17235618826263799</v>
      </c>
      <c r="Q5" s="14">
        <v>33</v>
      </c>
      <c r="R5" s="136">
        <f t="shared" ref="R5:R15" si="6">Q5/D5</f>
        <v>2.3968622893666474E-3</v>
      </c>
    </row>
    <row r="6" spans="1:18" ht="15.75" customHeight="1" x14ac:dyDescent="0.2">
      <c r="A6" s="75">
        <v>2</v>
      </c>
      <c r="B6" s="75" t="e">
        <v>#REF!</v>
      </c>
      <c r="C6" s="10" t="s">
        <v>156</v>
      </c>
      <c r="D6" s="10">
        <f t="shared" ref="D6:D15" si="7">SUM(E6,G6,I6,K6,M6,O6)</f>
        <v>4406</v>
      </c>
      <c r="E6" s="10">
        <v>1418</v>
      </c>
      <c r="F6" s="9">
        <f t="shared" si="0"/>
        <v>0.3218338629142079</v>
      </c>
      <c r="G6" s="73">
        <v>392</v>
      </c>
      <c r="H6" s="28">
        <f t="shared" si="1"/>
        <v>8.8969586926917837E-2</v>
      </c>
      <c r="I6" s="26">
        <v>1515</v>
      </c>
      <c r="J6" s="28">
        <f t="shared" si="2"/>
        <v>0.34384929641398093</v>
      </c>
      <c r="K6" s="10">
        <v>201</v>
      </c>
      <c r="L6" s="28">
        <f t="shared" si="3"/>
        <v>4.5619609623241034E-2</v>
      </c>
      <c r="M6" s="10">
        <v>285</v>
      </c>
      <c r="N6" s="28">
        <f t="shared" si="4"/>
        <v>6.4684521107580578E-2</v>
      </c>
      <c r="O6" s="10">
        <v>595</v>
      </c>
      <c r="P6" s="28">
        <f t="shared" si="5"/>
        <v>0.13504312301407173</v>
      </c>
      <c r="Q6" s="10">
        <v>18</v>
      </c>
      <c r="R6" s="137">
        <f t="shared" si="6"/>
        <v>4.0853381752156154E-3</v>
      </c>
    </row>
    <row r="7" spans="1:18" ht="15.75" customHeight="1" x14ac:dyDescent="0.2">
      <c r="A7" s="13">
        <v>3</v>
      </c>
      <c r="B7" s="78" t="e">
        <v>#REF!</v>
      </c>
      <c r="C7" s="12" t="s">
        <v>155</v>
      </c>
      <c r="D7" s="12">
        <f t="shared" si="7"/>
        <v>822</v>
      </c>
      <c r="E7" s="12">
        <v>217</v>
      </c>
      <c r="F7" s="11">
        <f t="shared" si="0"/>
        <v>0.26399026763990269</v>
      </c>
      <c r="G7" s="76">
        <v>68</v>
      </c>
      <c r="H7" s="27">
        <f t="shared" si="1"/>
        <v>8.2725060827250604E-2</v>
      </c>
      <c r="I7" s="12">
        <v>309</v>
      </c>
      <c r="J7" s="27">
        <f t="shared" si="2"/>
        <v>0.37591240875912407</v>
      </c>
      <c r="K7" s="12">
        <v>22</v>
      </c>
      <c r="L7" s="27">
        <f t="shared" si="3"/>
        <v>2.6763990267639901E-2</v>
      </c>
      <c r="M7" s="12">
        <v>96</v>
      </c>
      <c r="N7" s="27">
        <f t="shared" si="4"/>
        <v>0.11678832116788321</v>
      </c>
      <c r="O7" s="12">
        <v>110</v>
      </c>
      <c r="P7" s="27">
        <f t="shared" si="5"/>
        <v>0.13381995133819952</v>
      </c>
      <c r="Q7" s="12">
        <v>0</v>
      </c>
      <c r="R7" s="136">
        <f t="shared" si="6"/>
        <v>0</v>
      </c>
    </row>
    <row r="8" spans="1:18" ht="15.75" customHeight="1" x14ac:dyDescent="0.2">
      <c r="A8" s="75">
        <v>4</v>
      </c>
      <c r="B8" s="75" t="e">
        <v>#REF!</v>
      </c>
      <c r="C8" s="10" t="s">
        <v>154</v>
      </c>
      <c r="D8" s="10">
        <f t="shared" si="7"/>
        <v>569</v>
      </c>
      <c r="E8" s="10">
        <v>185</v>
      </c>
      <c r="F8" s="9">
        <f t="shared" si="0"/>
        <v>0.3251318101933216</v>
      </c>
      <c r="G8" s="73">
        <v>32</v>
      </c>
      <c r="H8" s="28">
        <f t="shared" si="1"/>
        <v>5.6239015817223195E-2</v>
      </c>
      <c r="I8" s="10">
        <v>166</v>
      </c>
      <c r="J8" s="28">
        <f t="shared" si="2"/>
        <v>0.29173989455184535</v>
      </c>
      <c r="K8" s="10">
        <v>20</v>
      </c>
      <c r="L8" s="28">
        <f t="shared" si="3"/>
        <v>3.5149384885764502E-2</v>
      </c>
      <c r="M8" s="10">
        <v>54</v>
      </c>
      <c r="N8" s="28">
        <f t="shared" si="4"/>
        <v>9.4903339191564143E-2</v>
      </c>
      <c r="O8" s="10">
        <v>112</v>
      </c>
      <c r="P8" s="28">
        <f t="shared" si="5"/>
        <v>0.19683655536028119</v>
      </c>
      <c r="Q8" s="10">
        <v>0</v>
      </c>
      <c r="R8" s="137">
        <f t="shared" si="6"/>
        <v>0</v>
      </c>
    </row>
    <row r="9" spans="1:18" ht="15.75" customHeight="1" x14ac:dyDescent="0.2">
      <c r="A9" s="13">
        <v>5</v>
      </c>
      <c r="B9" s="78" t="e">
        <v>#REF!</v>
      </c>
      <c r="C9" s="12" t="s">
        <v>153</v>
      </c>
      <c r="D9" s="12">
        <f t="shared" si="7"/>
        <v>626</v>
      </c>
      <c r="E9" s="12">
        <v>189</v>
      </c>
      <c r="F9" s="11">
        <f t="shared" si="0"/>
        <v>0.30191693290734822</v>
      </c>
      <c r="G9" s="76">
        <v>25</v>
      </c>
      <c r="H9" s="27">
        <f t="shared" si="1"/>
        <v>3.9936102236421724E-2</v>
      </c>
      <c r="I9" s="12">
        <v>243</v>
      </c>
      <c r="J9" s="27">
        <f t="shared" si="2"/>
        <v>0.38817891373801916</v>
      </c>
      <c r="K9" s="12">
        <v>38</v>
      </c>
      <c r="L9" s="27">
        <f t="shared" si="3"/>
        <v>6.070287539936102E-2</v>
      </c>
      <c r="M9" s="12">
        <v>59</v>
      </c>
      <c r="N9" s="27">
        <f t="shared" si="4"/>
        <v>9.4249201277955275E-2</v>
      </c>
      <c r="O9" s="12">
        <v>72</v>
      </c>
      <c r="P9" s="27">
        <f t="shared" si="5"/>
        <v>0.11501597444089456</v>
      </c>
      <c r="Q9" s="12">
        <v>2</v>
      </c>
      <c r="R9" s="136">
        <f t="shared" si="6"/>
        <v>3.1948881789137379E-3</v>
      </c>
    </row>
    <row r="10" spans="1:18" ht="15.75" customHeight="1" x14ac:dyDescent="0.2">
      <c r="A10" s="75">
        <v>6</v>
      </c>
      <c r="B10" s="75" t="e">
        <v>#REF!</v>
      </c>
      <c r="C10" s="10" t="s">
        <v>152</v>
      </c>
      <c r="D10" s="10">
        <f t="shared" si="7"/>
        <v>254</v>
      </c>
      <c r="E10" s="10">
        <v>100</v>
      </c>
      <c r="F10" s="9">
        <f t="shared" si="0"/>
        <v>0.39370078740157483</v>
      </c>
      <c r="G10" s="73">
        <v>15</v>
      </c>
      <c r="H10" s="28">
        <f t="shared" si="1"/>
        <v>5.905511811023622E-2</v>
      </c>
      <c r="I10" s="10">
        <v>75</v>
      </c>
      <c r="J10" s="28">
        <f t="shared" si="2"/>
        <v>0.29527559055118108</v>
      </c>
      <c r="K10" s="10">
        <v>11</v>
      </c>
      <c r="L10" s="28">
        <f t="shared" si="3"/>
        <v>4.3307086614173228E-2</v>
      </c>
      <c r="M10" s="10">
        <v>27</v>
      </c>
      <c r="N10" s="28">
        <f t="shared" si="4"/>
        <v>0.1062992125984252</v>
      </c>
      <c r="O10" s="10">
        <v>26</v>
      </c>
      <c r="P10" s="28">
        <f t="shared" si="5"/>
        <v>0.10236220472440945</v>
      </c>
      <c r="Q10" s="10">
        <v>0</v>
      </c>
      <c r="R10" s="137">
        <f t="shared" si="6"/>
        <v>0</v>
      </c>
    </row>
    <row r="11" spans="1:18" ht="15.75" customHeight="1" x14ac:dyDescent="0.2">
      <c r="A11" s="13">
        <v>7</v>
      </c>
      <c r="B11" s="77" t="e">
        <v>#REF!</v>
      </c>
      <c r="C11" s="12" t="s">
        <v>151</v>
      </c>
      <c r="D11" s="12">
        <f t="shared" si="7"/>
        <v>573</v>
      </c>
      <c r="E11" s="12">
        <v>173</v>
      </c>
      <c r="F11" s="11">
        <f t="shared" si="0"/>
        <v>0.30191972076788831</v>
      </c>
      <c r="G11" s="76">
        <v>25</v>
      </c>
      <c r="H11" s="27">
        <f t="shared" si="1"/>
        <v>4.3630017452006981E-2</v>
      </c>
      <c r="I11" s="12">
        <v>199</v>
      </c>
      <c r="J11" s="27">
        <f t="shared" si="2"/>
        <v>0.34729493891797558</v>
      </c>
      <c r="K11" s="12">
        <v>15</v>
      </c>
      <c r="L11" s="27">
        <f t="shared" si="3"/>
        <v>2.6178010471204188E-2</v>
      </c>
      <c r="M11" s="12">
        <v>70</v>
      </c>
      <c r="N11" s="27">
        <f t="shared" si="4"/>
        <v>0.12216404886561955</v>
      </c>
      <c r="O11" s="12">
        <v>91</v>
      </c>
      <c r="P11" s="27">
        <f t="shared" si="5"/>
        <v>0.15881326352530542</v>
      </c>
      <c r="Q11" s="12">
        <v>1</v>
      </c>
      <c r="R11" s="136">
        <f t="shared" si="6"/>
        <v>1.7452006980802793E-3</v>
      </c>
    </row>
    <row r="12" spans="1:18" ht="15.75" customHeight="1" x14ac:dyDescent="0.2">
      <c r="A12" s="75">
        <v>8</v>
      </c>
      <c r="B12" s="75" t="e">
        <v>#REF!</v>
      </c>
      <c r="C12" s="10" t="s">
        <v>150</v>
      </c>
      <c r="D12" s="10">
        <f t="shared" si="7"/>
        <v>1113</v>
      </c>
      <c r="E12" s="10">
        <v>293</v>
      </c>
      <c r="F12" s="9">
        <f t="shared" si="0"/>
        <v>0.26325247079964059</v>
      </c>
      <c r="G12" s="73">
        <v>85</v>
      </c>
      <c r="H12" s="28">
        <f t="shared" si="1"/>
        <v>7.637017070979335E-2</v>
      </c>
      <c r="I12" s="10">
        <v>449</v>
      </c>
      <c r="J12" s="28">
        <f t="shared" si="2"/>
        <v>0.40341419586702604</v>
      </c>
      <c r="K12" s="10">
        <v>50</v>
      </c>
      <c r="L12" s="28">
        <f t="shared" si="3"/>
        <v>4.4923629829290206E-2</v>
      </c>
      <c r="M12" s="10">
        <v>51</v>
      </c>
      <c r="N12" s="28">
        <f t="shared" si="4"/>
        <v>4.5822102425876012E-2</v>
      </c>
      <c r="O12" s="10">
        <v>185</v>
      </c>
      <c r="P12" s="28">
        <f t="shared" si="5"/>
        <v>0.16621743036837378</v>
      </c>
      <c r="Q12" s="10">
        <v>2</v>
      </c>
      <c r="R12" s="137">
        <f t="shared" si="6"/>
        <v>1.7969451931716084E-3</v>
      </c>
    </row>
    <row r="13" spans="1:18" ht="15.75" customHeight="1" x14ac:dyDescent="0.2">
      <c r="A13" s="13">
        <v>9</v>
      </c>
      <c r="B13" s="13" t="e">
        <v>#REF!</v>
      </c>
      <c r="C13" s="12" t="s">
        <v>149</v>
      </c>
      <c r="D13" s="12">
        <f t="shared" si="7"/>
        <v>630</v>
      </c>
      <c r="E13" s="12">
        <v>207</v>
      </c>
      <c r="F13" s="11">
        <f t="shared" si="0"/>
        <v>0.32857142857142857</v>
      </c>
      <c r="G13" s="76">
        <v>24</v>
      </c>
      <c r="H13" s="27">
        <f t="shared" si="1"/>
        <v>3.8095238095238099E-2</v>
      </c>
      <c r="I13" s="12">
        <v>259</v>
      </c>
      <c r="J13" s="27">
        <f t="shared" si="2"/>
        <v>0.41111111111111109</v>
      </c>
      <c r="K13" s="12">
        <v>47</v>
      </c>
      <c r="L13" s="27">
        <f t="shared" si="3"/>
        <v>7.4603174603174602E-2</v>
      </c>
      <c r="M13" s="12">
        <v>46</v>
      </c>
      <c r="N13" s="27">
        <f t="shared" si="4"/>
        <v>7.301587301587302E-2</v>
      </c>
      <c r="O13" s="12">
        <v>47</v>
      </c>
      <c r="P13" s="27">
        <f t="shared" si="5"/>
        <v>7.4603174603174602E-2</v>
      </c>
      <c r="Q13" s="12">
        <v>0</v>
      </c>
      <c r="R13" s="136">
        <f t="shared" si="6"/>
        <v>0</v>
      </c>
    </row>
    <row r="14" spans="1:18" ht="15.75" customHeight="1" x14ac:dyDescent="0.2">
      <c r="A14" s="75">
        <v>10</v>
      </c>
      <c r="B14" s="74" t="e">
        <v>#REF!</v>
      </c>
      <c r="C14" s="10" t="s">
        <v>148</v>
      </c>
      <c r="D14" s="10">
        <f t="shared" si="7"/>
        <v>1556</v>
      </c>
      <c r="E14" s="10">
        <v>536</v>
      </c>
      <c r="F14" s="9">
        <f t="shared" si="0"/>
        <v>0.34447300771208228</v>
      </c>
      <c r="G14" s="73">
        <v>90</v>
      </c>
      <c r="H14" s="28">
        <f t="shared" si="1"/>
        <v>5.7840616966580979E-2</v>
      </c>
      <c r="I14" s="10">
        <v>559</v>
      </c>
      <c r="J14" s="28">
        <f t="shared" si="2"/>
        <v>0.35925449871465298</v>
      </c>
      <c r="K14" s="10">
        <v>75</v>
      </c>
      <c r="L14" s="28">
        <f t="shared" si="3"/>
        <v>4.8200514138817478E-2</v>
      </c>
      <c r="M14" s="10">
        <v>74</v>
      </c>
      <c r="N14" s="28">
        <f t="shared" si="4"/>
        <v>4.7557840616966579E-2</v>
      </c>
      <c r="O14" s="10">
        <v>222</v>
      </c>
      <c r="P14" s="28">
        <f t="shared" si="5"/>
        <v>0.14267352185089974</v>
      </c>
      <c r="Q14" s="10">
        <v>3</v>
      </c>
      <c r="R14" s="137">
        <f t="shared" si="6"/>
        <v>1.9280205655526992E-3</v>
      </c>
    </row>
    <row r="15" spans="1:18" ht="18" customHeight="1" x14ac:dyDescent="0.2">
      <c r="A15" s="3"/>
      <c r="B15" s="3"/>
      <c r="C15" s="8" t="s">
        <v>44</v>
      </c>
      <c r="D15" s="7">
        <f t="shared" si="7"/>
        <v>24317</v>
      </c>
      <c r="E15" s="7">
        <f>SUM(E5:E14)</f>
        <v>6366</v>
      </c>
      <c r="F15" s="39">
        <f t="shared" si="0"/>
        <v>0.26179216186207183</v>
      </c>
      <c r="G15" s="7">
        <f>SUM(G5:G14)</f>
        <v>2091</v>
      </c>
      <c r="H15" s="39">
        <f t="shared" si="1"/>
        <v>8.598922564461077E-2</v>
      </c>
      <c r="I15" s="7">
        <f>SUM(I5:I14)</f>
        <v>8591</v>
      </c>
      <c r="J15" s="37">
        <f t="shared" si="2"/>
        <v>0.35329193568285561</v>
      </c>
      <c r="K15" s="38">
        <f>SUM(K5:K14)</f>
        <v>1014</v>
      </c>
      <c r="L15" s="37">
        <f t="shared" si="3"/>
        <v>4.1699222765966194E-2</v>
      </c>
      <c r="M15" s="38">
        <f>SUM(M5:M14)</f>
        <v>2422</v>
      </c>
      <c r="N15" s="37">
        <f t="shared" si="4"/>
        <v>9.9601102109635228E-2</v>
      </c>
      <c r="O15" s="38">
        <f>SUM(O5:O14)</f>
        <v>3833</v>
      </c>
      <c r="P15" s="37">
        <f t="shared" si="5"/>
        <v>0.15762635193486038</v>
      </c>
      <c r="Q15" s="38">
        <f>SUM(Q5:Q14)</f>
        <v>59</v>
      </c>
      <c r="R15" s="138">
        <f t="shared" si="6"/>
        <v>2.4262861372702227E-3</v>
      </c>
    </row>
    <row r="16" spans="1:18" x14ac:dyDescent="0.2">
      <c r="A16" s="3"/>
      <c r="B16" s="3"/>
      <c r="C16" s="5"/>
      <c r="D16" s="5"/>
      <c r="E16" s="5"/>
      <c r="F16" s="5"/>
      <c r="G16" s="32"/>
      <c r="H16" s="42"/>
      <c r="I16" s="5"/>
      <c r="J16" s="5"/>
      <c r="K16" s="5"/>
      <c r="L16" s="5"/>
      <c r="M16" s="5"/>
      <c r="N16" s="5"/>
      <c r="O16" s="5"/>
      <c r="P16" s="5"/>
      <c r="Q16" s="49"/>
      <c r="R16" s="49"/>
    </row>
    <row r="17" spans="1:20" ht="13.5" customHeight="1" x14ac:dyDescent="0.2">
      <c r="A17" s="3"/>
      <c r="B17" s="3"/>
      <c r="C17" s="5"/>
      <c r="D17" s="5"/>
      <c r="E17" s="5"/>
      <c r="F17" s="5"/>
      <c r="G17" s="32"/>
      <c r="H17" s="42"/>
      <c r="I17" s="5"/>
      <c r="J17" s="5"/>
      <c r="K17" s="5"/>
      <c r="L17" s="5"/>
      <c r="M17" s="5"/>
      <c r="N17" s="5"/>
      <c r="O17" s="5"/>
      <c r="P17" s="5"/>
      <c r="Q17" s="49"/>
      <c r="R17" s="49"/>
    </row>
    <row r="18" spans="1:20" ht="15" x14ac:dyDescent="0.2">
      <c r="A18" s="72"/>
      <c r="B18" s="72" t="e">
        <v>#REF!</v>
      </c>
      <c r="C18" s="71" t="s">
        <v>147</v>
      </c>
      <c r="D18" s="68">
        <f>SUM(E18,G18,I18,K18,M18,O18,Q18)</f>
        <v>38554</v>
      </c>
      <c r="E18" s="68">
        <v>9998</v>
      </c>
      <c r="F18" s="70">
        <f>E18/D18</f>
        <v>0.25932458370078332</v>
      </c>
      <c r="G18" s="69">
        <v>2683</v>
      </c>
      <c r="H18" s="67">
        <f>G18/D18</f>
        <v>6.9590703947709706E-2</v>
      </c>
      <c r="I18" s="68">
        <v>15512</v>
      </c>
      <c r="J18" s="67">
        <f>I18/D18</f>
        <v>0.40234476318929296</v>
      </c>
      <c r="K18" s="68">
        <v>1349</v>
      </c>
      <c r="L18" s="67">
        <f>K18/D18</f>
        <v>3.4989884318099289E-2</v>
      </c>
      <c r="M18" s="68">
        <v>3374</v>
      </c>
      <c r="N18" s="67">
        <f>M18/D18</f>
        <v>8.7513617264097107E-2</v>
      </c>
      <c r="O18" s="68">
        <v>5558</v>
      </c>
      <c r="P18" s="67">
        <f>O18/D18</f>
        <v>0.14416143590807698</v>
      </c>
      <c r="Q18" s="68">
        <v>80</v>
      </c>
      <c r="R18" s="140">
        <f>Q18/D18</f>
        <v>2.0750116719406545E-3</v>
      </c>
    </row>
    <row r="19" spans="1:20" ht="15" x14ac:dyDescent="0.2">
      <c r="A19" s="3"/>
      <c r="B19" s="3"/>
      <c r="C19" s="6"/>
      <c r="D19" s="6"/>
      <c r="E19" s="6"/>
      <c r="F19" s="6"/>
      <c r="G19" s="33"/>
      <c r="H19" s="43"/>
      <c r="I19" s="6"/>
      <c r="J19" s="6"/>
      <c r="K19" s="6"/>
      <c r="L19" s="6"/>
      <c r="M19" s="6"/>
      <c r="N19" s="6"/>
      <c r="O19" s="6"/>
      <c r="P19" s="6"/>
      <c r="Q19" s="6"/>
      <c r="R19" s="42"/>
      <c r="S19" s="5"/>
      <c r="T19" s="5"/>
    </row>
    <row r="20" spans="1:20" ht="15" x14ac:dyDescent="0.2">
      <c r="A20" s="3"/>
      <c r="B20" s="3"/>
      <c r="C20" s="6"/>
      <c r="D20" s="6"/>
      <c r="E20" s="6"/>
      <c r="F20" s="6"/>
      <c r="G20" s="33"/>
      <c r="H20" s="43"/>
      <c r="I20" s="6"/>
      <c r="J20" s="6"/>
      <c r="K20" s="6"/>
      <c r="L20" s="6"/>
      <c r="M20" s="6"/>
      <c r="N20" s="6"/>
      <c r="O20" s="6"/>
      <c r="P20" s="6"/>
      <c r="Q20" s="6"/>
      <c r="R20" s="42"/>
      <c r="S20" s="5"/>
      <c r="T20" s="5"/>
    </row>
    <row r="21" spans="1:20" ht="15" x14ac:dyDescent="0.2">
      <c r="A21" s="3"/>
      <c r="B21" s="3"/>
      <c r="C21" s="2"/>
      <c r="D21" s="2"/>
      <c r="E21" s="2"/>
      <c r="F21" s="2"/>
      <c r="G21" s="34"/>
      <c r="H21" s="44"/>
      <c r="I21" s="2"/>
      <c r="J21" s="2"/>
      <c r="K21" s="2"/>
      <c r="L21" s="2"/>
      <c r="M21" s="2"/>
      <c r="N21" s="2"/>
      <c r="O21" s="2"/>
      <c r="P21" s="2"/>
      <c r="Q21" s="2"/>
    </row>
    <row r="22" spans="1:20" ht="15" x14ac:dyDescent="0.2">
      <c r="A22" s="3"/>
      <c r="B22" s="3"/>
      <c r="C22" s="2"/>
      <c r="D22" s="2"/>
      <c r="E22" s="2"/>
      <c r="F22" s="2"/>
      <c r="G22" s="34"/>
      <c r="H22" s="44"/>
      <c r="I22" s="2"/>
      <c r="J22" s="2"/>
      <c r="K22" s="2"/>
      <c r="L22" s="2"/>
      <c r="M22" s="2"/>
      <c r="N22" s="2"/>
      <c r="O22" s="2"/>
      <c r="P22" s="2"/>
      <c r="Q22" s="2"/>
    </row>
    <row r="23" spans="1:20" s="23" customFormat="1" ht="15.75" x14ac:dyDescent="0.25">
      <c r="A23" s="21"/>
      <c r="B23" s="21"/>
      <c r="C23" s="22" t="s">
        <v>407</v>
      </c>
      <c r="D23" s="150">
        <f>SUM(E18,G18,I18,K18,M18,O18,Q18)</f>
        <v>38554</v>
      </c>
      <c r="E23" s="22"/>
      <c r="F23" s="22"/>
      <c r="G23" s="35"/>
      <c r="H23" s="45"/>
      <c r="I23" s="22"/>
      <c r="J23" s="22"/>
      <c r="K23" s="22"/>
      <c r="L23" s="22"/>
      <c r="M23" s="22"/>
      <c r="N23" s="22"/>
      <c r="O23" s="22"/>
      <c r="P23" s="22"/>
      <c r="Q23" s="22"/>
      <c r="R23" s="47"/>
    </row>
    <row r="24" spans="1:20" ht="15.75" x14ac:dyDescent="0.25">
      <c r="A24" s="3"/>
      <c r="B24" s="3"/>
      <c r="C24" s="4" t="s">
        <v>0</v>
      </c>
      <c r="D24" s="2"/>
      <c r="E24" s="2"/>
      <c r="F24" s="2"/>
      <c r="G24" s="34"/>
      <c r="H24" s="44"/>
      <c r="I24" s="2"/>
      <c r="J24" s="2"/>
      <c r="K24" s="2"/>
      <c r="L24" s="2"/>
      <c r="M24" s="2"/>
      <c r="N24" s="2"/>
      <c r="O24" s="2"/>
      <c r="P24" s="2"/>
      <c r="Q24" s="2"/>
    </row>
    <row r="25" spans="1:20" ht="15.75" x14ac:dyDescent="0.25">
      <c r="C25" s="20" t="s">
        <v>7</v>
      </c>
      <c r="D25" s="2"/>
      <c r="E25" s="2"/>
      <c r="F25" s="2"/>
      <c r="G25" s="34"/>
      <c r="H25" s="44"/>
      <c r="I25" s="2"/>
      <c r="J25" s="2"/>
      <c r="K25" s="2"/>
      <c r="L25" s="2"/>
      <c r="M25" s="2"/>
      <c r="N25" s="2"/>
      <c r="O25" s="2"/>
      <c r="P25" s="2"/>
      <c r="Q25" s="2"/>
    </row>
    <row r="26" spans="1:20" ht="15.75" x14ac:dyDescent="0.25">
      <c r="C26" s="15" t="s">
        <v>8</v>
      </c>
      <c r="D26" s="2"/>
      <c r="E26" s="2"/>
      <c r="F26" s="2"/>
      <c r="G26" s="34"/>
      <c r="H26" s="44"/>
      <c r="I26" s="2"/>
      <c r="J26" s="2"/>
      <c r="K26" s="2"/>
      <c r="L26" s="2"/>
      <c r="M26" s="2"/>
      <c r="N26" s="2"/>
      <c r="O26" s="2"/>
      <c r="P26" s="2"/>
      <c r="Q26" s="2"/>
    </row>
  </sheetData>
  <mergeCells count="3">
    <mergeCell ref="A1:C3"/>
    <mergeCell ref="D1:R1"/>
    <mergeCell ref="D3:R3"/>
  </mergeCells>
  <pageMargins left="0" right="0" top="0.39370078740157483" bottom="0" header="0.31496062992125984" footer="0.31496062992125984"/>
  <pageSetup paperSize="9" scale="62" orientation="landscape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showGridLines="0" zoomScale="55" zoomScaleNormal="55" workbookViewId="0">
      <selection activeCell="C31" sqref="C31"/>
    </sheetView>
  </sheetViews>
  <sheetFormatPr defaultRowHeight="14.25" x14ac:dyDescent="0.2"/>
  <cols>
    <col min="1" max="1" width="7" style="1" customWidth="1"/>
    <col min="2" max="2" width="19.5703125" style="1" hidden="1" customWidth="1"/>
    <col min="3" max="3" width="40.5703125" style="1" customWidth="1"/>
    <col min="4" max="4" width="18" style="1" customWidth="1"/>
    <col min="5" max="6" width="13.85546875" style="1" customWidth="1"/>
    <col min="7" max="7" width="13.85546875" style="36" customWidth="1"/>
    <col min="8" max="8" width="13.85546875" style="46" customWidth="1"/>
    <col min="9" max="9" width="15.42578125" style="1" customWidth="1"/>
    <col min="10" max="12" width="13.85546875" style="1" customWidth="1"/>
    <col min="13" max="13" width="15.42578125" style="1" customWidth="1"/>
    <col min="14" max="17" width="13.85546875" style="1" customWidth="1"/>
    <col min="18" max="18" width="17" style="46" customWidth="1"/>
    <col min="19" max="20" width="13.85546875" style="1" hidden="1" customWidth="1"/>
    <col min="21" max="22" width="0" style="1" hidden="1" customWidth="1"/>
    <col min="23" max="24" width="9.140625" style="1" hidden="1" customWidth="1"/>
    <col min="25" max="25" width="13.28515625" style="1" customWidth="1"/>
    <col min="26" max="26" width="11" style="1" customWidth="1"/>
    <col min="27" max="27" width="9.140625" style="1"/>
    <col min="28" max="28" width="11.42578125" style="1" customWidth="1"/>
    <col min="29" max="16384" width="9.140625" style="1"/>
  </cols>
  <sheetData>
    <row r="1" spans="1:18" s="15" customFormat="1" ht="22.5" customHeight="1" x14ac:dyDescent="0.25">
      <c r="A1" s="157"/>
      <c r="B1" s="158"/>
      <c r="C1" s="158"/>
      <c r="D1" s="159" t="s">
        <v>159</v>
      </c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</row>
    <row r="2" spans="1:18" s="15" customFormat="1" ht="22.5" hidden="1" customHeight="1" x14ac:dyDescent="0.25">
      <c r="A2" s="159"/>
      <c r="B2" s="160"/>
      <c r="C2" s="160"/>
      <c r="D2" s="153" t="s">
        <v>6</v>
      </c>
      <c r="E2" s="154"/>
      <c r="F2" s="154"/>
      <c r="G2" s="30"/>
      <c r="H2" s="40"/>
      <c r="I2" s="154"/>
      <c r="J2" s="154"/>
      <c r="K2" s="154"/>
      <c r="L2" s="154"/>
      <c r="M2" s="154"/>
      <c r="N2" s="154"/>
      <c r="O2" s="154"/>
      <c r="P2" s="154"/>
    </row>
    <row r="3" spans="1:18" s="15" customFormat="1" ht="22.5" customHeight="1" x14ac:dyDescent="0.25">
      <c r="A3" s="161"/>
      <c r="B3" s="162"/>
      <c r="C3" s="162"/>
      <c r="D3" s="163" t="s">
        <v>9</v>
      </c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</row>
    <row r="4" spans="1:18" s="15" customFormat="1" ht="54" customHeight="1" x14ac:dyDescent="0.25">
      <c r="A4" s="19" t="s">
        <v>2</v>
      </c>
      <c r="B4" s="19" t="s">
        <v>1</v>
      </c>
      <c r="C4" s="18" t="s">
        <v>61</v>
      </c>
      <c r="D4" s="65" t="s">
        <v>16</v>
      </c>
      <c r="E4" s="65" t="s">
        <v>10</v>
      </c>
      <c r="F4" s="65" t="s">
        <v>12</v>
      </c>
      <c r="G4" s="65" t="s">
        <v>11</v>
      </c>
      <c r="H4" s="41" t="s">
        <v>12</v>
      </c>
      <c r="I4" s="65" t="s">
        <v>60</v>
      </c>
      <c r="J4" s="65" t="s">
        <v>12</v>
      </c>
      <c r="K4" s="65" t="s">
        <v>14</v>
      </c>
      <c r="L4" s="65" t="s">
        <v>12</v>
      </c>
      <c r="M4" s="65" t="s">
        <v>15</v>
      </c>
      <c r="N4" s="65" t="s">
        <v>12</v>
      </c>
      <c r="O4" s="65" t="s">
        <v>13</v>
      </c>
      <c r="P4" s="65" t="s">
        <v>12</v>
      </c>
      <c r="Q4" s="133" t="s">
        <v>403</v>
      </c>
      <c r="R4" s="41" t="s">
        <v>47</v>
      </c>
    </row>
    <row r="5" spans="1:18" ht="15.75" customHeight="1" x14ac:dyDescent="0.2">
      <c r="A5" s="13">
        <v>1</v>
      </c>
      <c r="B5" s="13" t="e">
        <v>#REF!</v>
      </c>
      <c r="C5" s="12" t="s">
        <v>160</v>
      </c>
      <c r="D5" s="14">
        <f>SUM(E5,G5,I5,K5,M5,O5)</f>
        <v>17033</v>
      </c>
      <c r="E5" s="14">
        <v>6081</v>
      </c>
      <c r="F5" s="11">
        <f>E5/D5</f>
        <v>0.35701285739446958</v>
      </c>
      <c r="G5" s="31">
        <v>1990</v>
      </c>
      <c r="H5" s="27">
        <f>G5/D5</f>
        <v>0.11683203193800271</v>
      </c>
      <c r="I5" s="14">
        <v>3608</v>
      </c>
      <c r="J5" s="27">
        <f>I5/D5</f>
        <v>0.21182410614689132</v>
      </c>
      <c r="K5" s="14">
        <v>1518</v>
      </c>
      <c r="L5" s="27">
        <f>K5/D5</f>
        <v>8.9121117830094521E-2</v>
      </c>
      <c r="M5" s="14">
        <v>906</v>
      </c>
      <c r="N5" s="27">
        <f>M5/D5</f>
        <v>5.3190864791874598E-2</v>
      </c>
      <c r="O5" s="14">
        <v>2930</v>
      </c>
      <c r="P5" s="27">
        <f>O5/D5</f>
        <v>0.1720190218986673</v>
      </c>
      <c r="Q5" s="14">
        <v>59</v>
      </c>
      <c r="R5" s="136">
        <f t="shared" ref="R5:R15" si="0">Q5/D5</f>
        <v>3.4638642634885223E-3</v>
      </c>
    </row>
    <row r="6" spans="1:18" ht="15.75" customHeight="1" x14ac:dyDescent="0.2">
      <c r="A6" s="75">
        <v>2</v>
      </c>
      <c r="B6" s="75" t="e">
        <v>#REF!</v>
      </c>
      <c r="C6" s="10" t="s">
        <v>161</v>
      </c>
      <c r="D6" s="10">
        <f t="shared" ref="D6:D15" si="1">SUM(E6,G6,I6,K6,M6,O6)</f>
        <v>4126</v>
      </c>
      <c r="E6" s="10">
        <v>1892</v>
      </c>
      <c r="F6" s="9">
        <f t="shared" ref="F6:F14" si="2">E6/D6</f>
        <v>0.4585555016965584</v>
      </c>
      <c r="G6" s="73">
        <v>356</v>
      </c>
      <c r="H6" s="28">
        <f t="shared" ref="H6:H14" si="3">G6/D6</f>
        <v>8.6282113427047988E-2</v>
      </c>
      <c r="I6" s="26">
        <v>954</v>
      </c>
      <c r="J6" s="28">
        <f t="shared" ref="J6:J14" si="4">I6/D6</f>
        <v>0.23121667474551624</v>
      </c>
      <c r="K6" s="10">
        <v>174</v>
      </c>
      <c r="L6" s="28">
        <f t="shared" ref="L6:L14" si="5">K6/D6</f>
        <v>4.2171594764905479E-2</v>
      </c>
      <c r="M6" s="10">
        <v>280</v>
      </c>
      <c r="N6" s="28">
        <f t="shared" ref="N6:N14" si="6">M6/D6</f>
        <v>6.786233640329617E-2</v>
      </c>
      <c r="O6" s="10">
        <v>470</v>
      </c>
      <c r="P6" s="28">
        <f t="shared" ref="P6:P14" si="7">O6/D6</f>
        <v>0.11391177896267571</v>
      </c>
      <c r="Q6" s="10">
        <v>7</v>
      </c>
      <c r="R6" s="137">
        <f t="shared" si="0"/>
        <v>1.6965584100824044E-3</v>
      </c>
    </row>
    <row r="7" spans="1:18" ht="15.75" customHeight="1" x14ac:dyDescent="0.2">
      <c r="A7" s="13">
        <v>3</v>
      </c>
      <c r="B7" s="78" t="e">
        <v>#REF!</v>
      </c>
      <c r="C7" s="12" t="s">
        <v>162</v>
      </c>
      <c r="D7" s="12">
        <f t="shared" si="1"/>
        <v>6049</v>
      </c>
      <c r="E7" s="12">
        <v>2755</v>
      </c>
      <c r="F7" s="11">
        <f t="shared" si="2"/>
        <v>0.45544718135228962</v>
      </c>
      <c r="G7" s="76">
        <v>485</v>
      </c>
      <c r="H7" s="27">
        <f t="shared" si="3"/>
        <v>8.0178541907753351E-2</v>
      </c>
      <c r="I7" s="12">
        <v>1635</v>
      </c>
      <c r="J7" s="27">
        <f t="shared" si="4"/>
        <v>0.27029261034881796</v>
      </c>
      <c r="K7" s="12">
        <v>423</v>
      </c>
      <c r="L7" s="27">
        <f t="shared" si="5"/>
        <v>6.9928913870061171E-2</v>
      </c>
      <c r="M7" s="12">
        <v>68</v>
      </c>
      <c r="N7" s="27">
        <f t="shared" si="6"/>
        <v>1.1241527525210779E-2</v>
      </c>
      <c r="O7" s="12">
        <v>683</v>
      </c>
      <c r="P7" s="27">
        <f t="shared" si="7"/>
        <v>0.11291122499586709</v>
      </c>
      <c r="Q7" s="12">
        <v>17</v>
      </c>
      <c r="R7" s="136">
        <f t="shared" si="0"/>
        <v>2.8103818813026947E-3</v>
      </c>
    </row>
    <row r="8" spans="1:18" ht="15.75" customHeight="1" x14ac:dyDescent="0.2">
      <c r="A8" s="75">
        <v>4</v>
      </c>
      <c r="B8" s="75" t="e">
        <v>#REF!</v>
      </c>
      <c r="C8" s="10" t="s">
        <v>163</v>
      </c>
      <c r="D8" s="10">
        <f t="shared" si="1"/>
        <v>5208</v>
      </c>
      <c r="E8" s="10">
        <v>2032</v>
      </c>
      <c r="F8" s="9">
        <f t="shared" si="2"/>
        <v>0.3901689708141321</v>
      </c>
      <c r="G8" s="73">
        <v>368</v>
      </c>
      <c r="H8" s="28">
        <f t="shared" si="3"/>
        <v>7.0660522273425494E-2</v>
      </c>
      <c r="I8" s="10">
        <v>1764</v>
      </c>
      <c r="J8" s="28">
        <f t="shared" si="4"/>
        <v>0.33870967741935482</v>
      </c>
      <c r="K8" s="10">
        <v>138</v>
      </c>
      <c r="L8" s="28">
        <f t="shared" si="5"/>
        <v>2.6497695852534562E-2</v>
      </c>
      <c r="M8" s="10">
        <v>162</v>
      </c>
      <c r="N8" s="28">
        <f t="shared" si="6"/>
        <v>3.1105990783410139E-2</v>
      </c>
      <c r="O8" s="10">
        <v>744</v>
      </c>
      <c r="P8" s="28">
        <f t="shared" si="7"/>
        <v>0.14285714285714285</v>
      </c>
      <c r="Q8" s="10">
        <v>12</v>
      </c>
      <c r="R8" s="137">
        <f t="shared" si="0"/>
        <v>2.304147465437788E-3</v>
      </c>
    </row>
    <row r="9" spans="1:18" ht="15.75" customHeight="1" x14ac:dyDescent="0.2">
      <c r="A9" s="13">
        <v>5</v>
      </c>
      <c r="B9" s="78" t="e">
        <v>#REF!</v>
      </c>
      <c r="C9" s="12" t="s">
        <v>164</v>
      </c>
      <c r="D9" s="12">
        <f t="shared" si="1"/>
        <v>2777</v>
      </c>
      <c r="E9" s="12">
        <v>1480</v>
      </c>
      <c r="F9" s="53">
        <f t="shared" si="2"/>
        <v>0.53294922578321935</v>
      </c>
      <c r="G9" s="76">
        <v>213</v>
      </c>
      <c r="H9" s="27">
        <f t="shared" si="3"/>
        <v>7.6701476413395753E-2</v>
      </c>
      <c r="I9" s="12">
        <v>629</v>
      </c>
      <c r="J9" s="27">
        <f t="shared" si="4"/>
        <v>0.22650342095786821</v>
      </c>
      <c r="K9" s="12">
        <v>70</v>
      </c>
      <c r="L9" s="27">
        <f t="shared" si="5"/>
        <v>2.5207057976233346E-2</v>
      </c>
      <c r="M9" s="12">
        <v>43</v>
      </c>
      <c r="N9" s="27">
        <f t="shared" si="6"/>
        <v>1.5484335613971912E-2</v>
      </c>
      <c r="O9" s="12">
        <v>342</v>
      </c>
      <c r="P9" s="27">
        <f t="shared" si="7"/>
        <v>0.12315448325531149</v>
      </c>
      <c r="Q9" s="12">
        <v>4</v>
      </c>
      <c r="R9" s="136">
        <f t="shared" si="0"/>
        <v>1.4404033129276198E-3</v>
      </c>
    </row>
    <row r="10" spans="1:18" ht="15.75" customHeight="1" x14ac:dyDescent="0.2">
      <c r="A10" s="75">
        <v>6</v>
      </c>
      <c r="B10" s="75" t="e">
        <v>#REF!</v>
      </c>
      <c r="C10" s="10" t="s">
        <v>165</v>
      </c>
      <c r="D10" s="10">
        <f t="shared" si="1"/>
        <v>1485</v>
      </c>
      <c r="E10" s="10">
        <v>613</v>
      </c>
      <c r="F10" s="9">
        <f t="shared" si="2"/>
        <v>0.41279461279461277</v>
      </c>
      <c r="G10" s="73">
        <v>92</v>
      </c>
      <c r="H10" s="28">
        <f t="shared" si="3"/>
        <v>6.1952861952861954E-2</v>
      </c>
      <c r="I10" s="10">
        <v>433</v>
      </c>
      <c r="J10" s="28">
        <f t="shared" si="4"/>
        <v>0.29158249158249161</v>
      </c>
      <c r="K10" s="10">
        <v>120</v>
      </c>
      <c r="L10" s="28">
        <f t="shared" si="5"/>
        <v>8.0808080808080815E-2</v>
      </c>
      <c r="M10" s="10">
        <v>45</v>
      </c>
      <c r="N10" s="28">
        <f t="shared" si="6"/>
        <v>3.0303030303030304E-2</v>
      </c>
      <c r="O10" s="10">
        <v>182</v>
      </c>
      <c r="P10" s="28">
        <f t="shared" si="7"/>
        <v>0.12255892255892256</v>
      </c>
      <c r="Q10" s="10">
        <v>4</v>
      </c>
      <c r="R10" s="137">
        <f t="shared" si="0"/>
        <v>2.6936026936026937E-3</v>
      </c>
    </row>
    <row r="11" spans="1:18" ht="15.75" customHeight="1" x14ac:dyDescent="0.2">
      <c r="A11" s="13">
        <v>7</v>
      </c>
      <c r="B11" s="77" t="e">
        <v>#REF!</v>
      </c>
      <c r="C11" s="12" t="s">
        <v>166</v>
      </c>
      <c r="D11" s="12">
        <f t="shared" si="1"/>
        <v>3713</v>
      </c>
      <c r="E11" s="12">
        <v>1629</v>
      </c>
      <c r="F11" s="11">
        <f t="shared" si="2"/>
        <v>0.4387287907352545</v>
      </c>
      <c r="G11" s="76">
        <v>251</v>
      </c>
      <c r="H11" s="27">
        <f t="shared" si="3"/>
        <v>6.7600323188796121E-2</v>
      </c>
      <c r="I11" s="12">
        <v>1319</v>
      </c>
      <c r="J11" s="27">
        <f t="shared" si="4"/>
        <v>0.3552383517371398</v>
      </c>
      <c r="K11" s="12">
        <v>197</v>
      </c>
      <c r="L11" s="27">
        <f t="shared" si="5"/>
        <v>5.3056827363318071E-2</v>
      </c>
      <c r="M11" s="12">
        <v>107</v>
      </c>
      <c r="N11" s="27">
        <f t="shared" si="6"/>
        <v>2.8817667654187987E-2</v>
      </c>
      <c r="O11" s="12">
        <v>210</v>
      </c>
      <c r="P11" s="27">
        <f t="shared" si="7"/>
        <v>5.655803932130353E-2</v>
      </c>
      <c r="Q11" s="12">
        <v>26</v>
      </c>
      <c r="R11" s="136">
        <f t="shared" si="0"/>
        <v>7.0024239159709126E-3</v>
      </c>
    </row>
    <row r="12" spans="1:18" ht="15.75" customHeight="1" x14ac:dyDescent="0.2">
      <c r="A12" s="75">
        <v>8</v>
      </c>
      <c r="B12" s="75" t="e">
        <v>#REF!</v>
      </c>
      <c r="C12" s="10" t="s">
        <v>167</v>
      </c>
      <c r="D12" s="10">
        <f t="shared" si="1"/>
        <v>2149</v>
      </c>
      <c r="E12" s="10">
        <v>979</v>
      </c>
      <c r="F12" s="9">
        <f t="shared" si="2"/>
        <v>0.45556072591903213</v>
      </c>
      <c r="G12" s="73">
        <v>111</v>
      </c>
      <c r="H12" s="28">
        <f t="shared" si="3"/>
        <v>5.1651931130758492E-2</v>
      </c>
      <c r="I12" s="10">
        <v>728</v>
      </c>
      <c r="J12" s="28">
        <f t="shared" si="4"/>
        <v>0.33876221498371334</v>
      </c>
      <c r="K12" s="10">
        <v>183</v>
      </c>
      <c r="L12" s="28">
        <f t="shared" si="5"/>
        <v>8.5155886458818053E-2</v>
      </c>
      <c r="M12" s="10">
        <v>45</v>
      </c>
      <c r="N12" s="28">
        <f t="shared" si="6"/>
        <v>2.0939972080037228E-2</v>
      </c>
      <c r="O12" s="10">
        <v>103</v>
      </c>
      <c r="P12" s="28">
        <f t="shared" si="7"/>
        <v>4.7929269427640767E-2</v>
      </c>
      <c r="Q12" s="10">
        <v>17</v>
      </c>
      <c r="R12" s="137">
        <f t="shared" si="0"/>
        <v>7.9106561191251753E-3</v>
      </c>
    </row>
    <row r="13" spans="1:18" ht="15.75" customHeight="1" x14ac:dyDescent="0.2">
      <c r="A13" s="13">
        <v>9</v>
      </c>
      <c r="B13" s="13" t="e">
        <v>#REF!</v>
      </c>
      <c r="C13" s="12" t="s">
        <v>168</v>
      </c>
      <c r="D13" s="12">
        <f t="shared" si="1"/>
        <v>2926</v>
      </c>
      <c r="E13" s="12">
        <v>1158</v>
      </c>
      <c r="F13" s="11">
        <f t="shared" si="2"/>
        <v>0.39576213260423787</v>
      </c>
      <c r="G13" s="76">
        <v>239</v>
      </c>
      <c r="H13" s="27">
        <f t="shared" si="3"/>
        <v>8.1681476418318522E-2</v>
      </c>
      <c r="I13" s="12">
        <v>872</v>
      </c>
      <c r="J13" s="27">
        <f t="shared" si="4"/>
        <v>0.29801777170198224</v>
      </c>
      <c r="K13" s="12">
        <v>305</v>
      </c>
      <c r="L13" s="27">
        <f t="shared" si="5"/>
        <v>0.10423786739576213</v>
      </c>
      <c r="M13" s="12">
        <v>45</v>
      </c>
      <c r="N13" s="27">
        <f t="shared" si="6"/>
        <v>1.5379357484620642E-2</v>
      </c>
      <c r="O13" s="12">
        <v>307</v>
      </c>
      <c r="P13" s="27">
        <f t="shared" si="7"/>
        <v>0.10492139439507861</v>
      </c>
      <c r="Q13" s="12">
        <v>15</v>
      </c>
      <c r="R13" s="136">
        <f t="shared" si="0"/>
        <v>5.1264524948735476E-3</v>
      </c>
    </row>
    <row r="14" spans="1:18" ht="15.75" customHeight="1" x14ac:dyDescent="0.2">
      <c r="A14" s="75">
        <v>10</v>
      </c>
      <c r="B14" s="74" t="e">
        <v>#REF!</v>
      </c>
      <c r="C14" s="10" t="s">
        <v>169</v>
      </c>
      <c r="D14" s="10">
        <f t="shared" si="1"/>
        <v>1392</v>
      </c>
      <c r="E14" s="10">
        <v>645</v>
      </c>
      <c r="F14" s="9">
        <f t="shared" si="2"/>
        <v>0.46336206896551724</v>
      </c>
      <c r="G14" s="73">
        <v>94</v>
      </c>
      <c r="H14" s="28">
        <f t="shared" si="3"/>
        <v>6.7528735632183909E-2</v>
      </c>
      <c r="I14" s="10">
        <v>396</v>
      </c>
      <c r="J14" s="28">
        <f t="shared" si="4"/>
        <v>0.28448275862068967</v>
      </c>
      <c r="K14" s="10">
        <v>38</v>
      </c>
      <c r="L14" s="28">
        <f t="shared" si="5"/>
        <v>2.7298850574712645E-2</v>
      </c>
      <c r="M14" s="10">
        <v>23</v>
      </c>
      <c r="N14" s="28">
        <f t="shared" si="6"/>
        <v>1.6522988505747127E-2</v>
      </c>
      <c r="O14" s="10">
        <v>196</v>
      </c>
      <c r="P14" s="28">
        <f t="shared" si="7"/>
        <v>0.14080459770114942</v>
      </c>
      <c r="Q14" s="10">
        <v>6</v>
      </c>
      <c r="R14" s="137">
        <f t="shared" si="0"/>
        <v>4.3103448275862068E-3</v>
      </c>
    </row>
    <row r="15" spans="1:18" ht="18" customHeight="1" x14ac:dyDescent="0.2">
      <c r="A15" s="3"/>
      <c r="B15" s="3"/>
      <c r="C15" s="8" t="s">
        <v>44</v>
      </c>
      <c r="D15" s="7">
        <f t="shared" si="1"/>
        <v>46858</v>
      </c>
      <c r="E15" s="7">
        <f>SUM(E5:E14)</f>
        <v>19264</v>
      </c>
      <c r="F15" s="39">
        <f>E15/D15</f>
        <v>0.41111443083358229</v>
      </c>
      <c r="G15" s="7">
        <f>SUM(G5:G14)</f>
        <v>4199</v>
      </c>
      <c r="H15" s="39">
        <f>G15/D15</f>
        <v>8.9611165649408853E-2</v>
      </c>
      <c r="I15" s="7">
        <f>SUM(I5:I14)</f>
        <v>12338</v>
      </c>
      <c r="J15" s="37">
        <f>I15/D15</f>
        <v>0.26330615903367621</v>
      </c>
      <c r="K15" s="38">
        <f>SUM(K5:K14)</f>
        <v>3166</v>
      </c>
      <c r="L15" s="37">
        <f>K15/D15</f>
        <v>6.7565837210294938E-2</v>
      </c>
      <c r="M15" s="38">
        <f>SUM(M5:M14)</f>
        <v>1724</v>
      </c>
      <c r="N15" s="37">
        <f>M15/D15</f>
        <v>3.6792009902257887E-2</v>
      </c>
      <c r="O15" s="38">
        <f>SUM(O5:O14)</f>
        <v>6167</v>
      </c>
      <c r="P15" s="37">
        <f>O15/D15</f>
        <v>0.13161039737077981</v>
      </c>
      <c r="Q15" s="38">
        <f>SUM(Q5:Q14)</f>
        <v>167</v>
      </c>
      <c r="R15" s="138">
        <f t="shared" si="0"/>
        <v>3.5639591958683682E-3</v>
      </c>
    </row>
    <row r="16" spans="1:18" x14ac:dyDescent="0.2">
      <c r="A16" s="3"/>
      <c r="B16" s="3"/>
      <c r="C16" s="5"/>
      <c r="D16" s="5"/>
      <c r="E16" s="5"/>
      <c r="F16" s="5"/>
      <c r="G16" s="32"/>
      <c r="H16" s="42"/>
      <c r="I16" s="5"/>
      <c r="J16" s="5"/>
      <c r="K16" s="5"/>
      <c r="L16" s="5"/>
      <c r="M16" s="5"/>
      <c r="N16" s="5"/>
      <c r="O16" s="5"/>
      <c r="P16" s="5"/>
      <c r="Q16" s="49"/>
      <c r="R16" s="49"/>
    </row>
    <row r="17" spans="1:20" ht="13.5" customHeight="1" x14ac:dyDescent="0.2">
      <c r="A17" s="3"/>
      <c r="B17" s="3"/>
      <c r="C17" s="5"/>
      <c r="D17" s="5"/>
      <c r="E17" s="5"/>
      <c r="F17" s="5"/>
      <c r="G17" s="32"/>
      <c r="H17" s="42"/>
      <c r="I17" s="5"/>
      <c r="J17" s="5"/>
      <c r="K17" s="5"/>
      <c r="L17" s="5"/>
      <c r="M17" s="5"/>
      <c r="N17" s="5"/>
      <c r="O17" s="5"/>
      <c r="P17" s="5"/>
      <c r="Q17" s="49"/>
      <c r="R17" s="49"/>
    </row>
    <row r="18" spans="1:20" ht="15" x14ac:dyDescent="0.2">
      <c r="A18" s="72"/>
      <c r="B18" s="72" t="e">
        <v>#REF!</v>
      </c>
      <c r="C18" s="71" t="s">
        <v>170</v>
      </c>
      <c r="D18" s="68">
        <f>SUM(E18,G18,I18,K18,M18,O18,Q18)</f>
        <v>84381</v>
      </c>
      <c r="E18" s="68">
        <v>34931</v>
      </c>
      <c r="F18" s="70">
        <f>E18/D18</f>
        <v>0.4139675993410839</v>
      </c>
      <c r="G18" s="69">
        <v>6132</v>
      </c>
      <c r="H18" s="67">
        <f>G18/D18</f>
        <v>7.2670387883528281E-2</v>
      </c>
      <c r="I18" s="68">
        <v>24151</v>
      </c>
      <c r="J18" s="67">
        <f t="shared" ref="J18" si="8">I18/D18</f>
        <v>0.28621372109835153</v>
      </c>
      <c r="K18" s="68">
        <v>4368</v>
      </c>
      <c r="L18" s="67">
        <f t="shared" ref="L18" si="9">K18/D18</f>
        <v>5.1765207807444806E-2</v>
      </c>
      <c r="M18" s="68">
        <v>2525</v>
      </c>
      <c r="N18" s="67">
        <f t="shared" ref="N18" si="10">M18/D18</f>
        <v>2.992379801140067E-2</v>
      </c>
      <c r="O18" s="68">
        <v>12004</v>
      </c>
      <c r="P18" s="67">
        <f t="shared" ref="P18" si="11">O18/D18</f>
        <v>0.14225951339756579</v>
      </c>
      <c r="Q18" s="68">
        <v>270</v>
      </c>
      <c r="R18" s="140">
        <f>Q18/D18</f>
        <v>3.1997724606250221E-3</v>
      </c>
    </row>
    <row r="19" spans="1:20" ht="15" x14ac:dyDescent="0.2">
      <c r="A19" s="3"/>
      <c r="B19" s="3"/>
      <c r="C19" s="6"/>
      <c r="D19" s="6"/>
      <c r="E19" s="6"/>
      <c r="F19" s="6"/>
      <c r="G19" s="33"/>
      <c r="H19" s="43"/>
      <c r="I19" s="6"/>
      <c r="J19" s="6"/>
      <c r="K19" s="6"/>
      <c r="L19" s="6"/>
      <c r="M19" s="6"/>
      <c r="N19" s="6"/>
      <c r="O19" s="6"/>
      <c r="P19" s="6"/>
      <c r="Q19" s="6"/>
      <c r="R19" s="42"/>
      <c r="S19" s="5"/>
      <c r="T19" s="5"/>
    </row>
    <row r="20" spans="1:20" ht="15" x14ac:dyDescent="0.2">
      <c r="A20" s="3"/>
      <c r="B20" s="3"/>
      <c r="C20" s="6"/>
      <c r="D20" s="6"/>
      <c r="E20" s="6"/>
      <c r="F20" s="6"/>
      <c r="G20" s="33"/>
      <c r="H20" s="43"/>
      <c r="I20" s="6"/>
      <c r="J20" s="6"/>
      <c r="K20" s="6"/>
      <c r="L20" s="6"/>
      <c r="M20" s="6"/>
      <c r="N20" s="6"/>
      <c r="O20" s="6"/>
      <c r="P20" s="6"/>
      <c r="Q20" s="6"/>
      <c r="R20" s="42"/>
      <c r="S20" s="5"/>
      <c r="T20" s="5"/>
    </row>
    <row r="21" spans="1:20" ht="15" x14ac:dyDescent="0.2">
      <c r="A21" s="3"/>
      <c r="B21" s="3"/>
      <c r="C21" s="2"/>
      <c r="D21" s="2"/>
      <c r="E21" s="2"/>
      <c r="F21" s="2"/>
      <c r="G21" s="34"/>
      <c r="H21" s="44"/>
      <c r="I21" s="2"/>
      <c r="J21" s="2"/>
      <c r="K21" s="2"/>
      <c r="L21" s="2"/>
      <c r="M21" s="2"/>
      <c r="N21" s="2"/>
      <c r="O21" s="2"/>
      <c r="P21" s="2"/>
      <c r="Q21" s="2"/>
    </row>
    <row r="22" spans="1:20" ht="15" x14ac:dyDescent="0.2">
      <c r="A22" s="3"/>
      <c r="B22" s="3"/>
      <c r="C22" s="2"/>
      <c r="D22" s="2"/>
      <c r="E22" s="2"/>
      <c r="F22" s="2"/>
      <c r="G22" s="34"/>
      <c r="H22" s="44"/>
      <c r="I22" s="2"/>
      <c r="J22" s="2"/>
      <c r="K22" s="2"/>
      <c r="L22" s="2"/>
      <c r="M22" s="2"/>
      <c r="N22" s="2"/>
      <c r="O22" s="2"/>
      <c r="P22" s="2"/>
      <c r="Q22" s="2"/>
    </row>
    <row r="23" spans="1:20" s="23" customFormat="1" ht="15.75" customHeight="1" x14ac:dyDescent="0.25">
      <c r="A23" s="21"/>
      <c r="B23" s="21"/>
      <c r="C23" s="22" t="s">
        <v>409</v>
      </c>
      <c r="D23" s="150">
        <f>SUM(E18,G18,I18,K18,M18,O18,Q18)</f>
        <v>84381</v>
      </c>
      <c r="E23" s="22"/>
      <c r="F23" s="22"/>
      <c r="G23" s="35"/>
      <c r="H23" s="45"/>
      <c r="I23" s="22"/>
      <c r="J23" s="22"/>
      <c r="K23" s="22"/>
      <c r="L23" s="22"/>
      <c r="M23" s="22"/>
      <c r="N23" s="22"/>
      <c r="O23" s="22"/>
      <c r="P23" s="22"/>
      <c r="Q23" s="22"/>
      <c r="R23" s="47"/>
    </row>
    <row r="24" spans="1:20" ht="15.75" x14ac:dyDescent="0.25">
      <c r="A24" s="3"/>
      <c r="B24" s="3"/>
      <c r="C24" s="4" t="s">
        <v>0</v>
      </c>
      <c r="D24" s="2"/>
      <c r="E24" s="2"/>
      <c r="F24" s="2"/>
      <c r="G24" s="34"/>
      <c r="H24" s="44"/>
      <c r="I24" s="2"/>
      <c r="J24" s="2"/>
      <c r="K24" s="2"/>
      <c r="L24" s="2"/>
      <c r="M24" s="2"/>
      <c r="N24" s="2"/>
      <c r="O24" s="2"/>
      <c r="P24" s="2"/>
      <c r="Q24" s="2"/>
    </row>
    <row r="25" spans="1:20" ht="15.75" x14ac:dyDescent="0.25">
      <c r="C25" s="20" t="s">
        <v>7</v>
      </c>
      <c r="D25" s="2"/>
      <c r="E25" s="2"/>
      <c r="F25" s="2"/>
      <c r="G25" s="34"/>
      <c r="H25" s="44"/>
      <c r="I25" s="2"/>
      <c r="J25" s="2"/>
      <c r="K25" s="2"/>
      <c r="L25" s="2"/>
      <c r="M25" s="2"/>
      <c r="N25" s="2"/>
      <c r="O25" s="2"/>
      <c r="P25" s="2"/>
      <c r="Q25" s="2"/>
    </row>
    <row r="26" spans="1:20" ht="15.75" x14ac:dyDescent="0.25">
      <c r="C26" s="15" t="s">
        <v>8</v>
      </c>
      <c r="D26" s="2"/>
      <c r="E26" s="2"/>
      <c r="F26" s="2"/>
      <c r="G26" s="34"/>
      <c r="H26" s="44"/>
      <c r="I26" s="2"/>
      <c r="J26" s="2"/>
      <c r="K26" s="2"/>
      <c r="L26" s="2"/>
      <c r="M26" s="2"/>
      <c r="N26" s="2"/>
      <c r="O26" s="2"/>
      <c r="P26" s="2"/>
      <c r="Q26" s="2"/>
    </row>
  </sheetData>
  <mergeCells count="3">
    <mergeCell ref="A1:C3"/>
    <mergeCell ref="D1:R1"/>
    <mergeCell ref="D3:R3"/>
  </mergeCells>
  <pageMargins left="0" right="0" top="0.39370078740157483" bottom="0" header="0.31496062992125984" footer="0.31496062992125984"/>
  <pageSetup paperSize="9" scale="62" orientation="landscape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" sqref="N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showGridLines="0" zoomScale="55" zoomScaleNormal="55" workbookViewId="0">
      <selection activeCell="C32" sqref="C32"/>
    </sheetView>
  </sheetViews>
  <sheetFormatPr defaultRowHeight="14.25" x14ac:dyDescent="0.2"/>
  <cols>
    <col min="1" max="1" width="7" style="1" customWidth="1"/>
    <col min="2" max="2" width="19.5703125" style="1" hidden="1" customWidth="1"/>
    <col min="3" max="3" width="51.28515625" style="1" bestFit="1" customWidth="1"/>
    <col min="4" max="4" width="18" style="1" customWidth="1"/>
    <col min="5" max="6" width="13.85546875" style="1" customWidth="1"/>
    <col min="7" max="7" width="13.85546875" style="36" customWidth="1"/>
    <col min="8" max="8" width="13.85546875" style="46" customWidth="1"/>
    <col min="9" max="9" width="15.42578125" style="1" customWidth="1"/>
    <col min="10" max="12" width="13.85546875" style="1" customWidth="1"/>
    <col min="13" max="13" width="15.7109375" style="1" customWidth="1"/>
    <col min="14" max="17" width="13.85546875" style="1" customWidth="1"/>
    <col min="18" max="18" width="15.85546875" style="46" customWidth="1"/>
    <col min="19" max="20" width="13.85546875" style="1" hidden="1" customWidth="1"/>
    <col min="21" max="22" width="0" style="1" hidden="1" customWidth="1"/>
    <col min="23" max="24" width="9.140625" style="1" hidden="1" customWidth="1"/>
    <col min="25" max="25" width="13.28515625" style="1" customWidth="1"/>
    <col min="26" max="26" width="12.5703125" style="1" customWidth="1"/>
    <col min="27" max="28" width="11.28515625" style="1" customWidth="1"/>
    <col min="29" max="16384" width="9.140625" style="1"/>
  </cols>
  <sheetData>
    <row r="1" spans="1:18" s="15" customFormat="1" ht="22.5" customHeight="1" x14ac:dyDescent="0.25">
      <c r="A1" s="157"/>
      <c r="B1" s="158"/>
      <c r="C1" s="158"/>
      <c r="D1" s="159" t="s">
        <v>171</v>
      </c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</row>
    <row r="2" spans="1:18" s="15" customFormat="1" ht="22.5" hidden="1" customHeight="1" x14ac:dyDescent="0.25">
      <c r="A2" s="159"/>
      <c r="B2" s="160"/>
      <c r="C2" s="160"/>
      <c r="D2" s="153" t="s">
        <v>6</v>
      </c>
      <c r="E2" s="154"/>
      <c r="F2" s="154"/>
      <c r="G2" s="30"/>
      <c r="H2" s="40"/>
      <c r="I2" s="154"/>
      <c r="J2" s="154"/>
      <c r="K2" s="154"/>
      <c r="L2" s="154"/>
      <c r="M2" s="154"/>
      <c r="N2" s="154"/>
      <c r="O2" s="154"/>
      <c r="P2" s="154"/>
    </row>
    <row r="3" spans="1:18" s="15" customFormat="1" ht="22.5" customHeight="1" x14ac:dyDescent="0.25">
      <c r="A3" s="161"/>
      <c r="B3" s="162"/>
      <c r="C3" s="162"/>
      <c r="D3" s="163" t="s">
        <v>9</v>
      </c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</row>
    <row r="4" spans="1:18" s="15" customFormat="1" ht="54" customHeight="1" x14ac:dyDescent="0.25">
      <c r="A4" s="19" t="s">
        <v>2</v>
      </c>
      <c r="B4" s="19" t="s">
        <v>1</v>
      </c>
      <c r="C4" s="18" t="s">
        <v>61</v>
      </c>
      <c r="D4" s="65" t="s">
        <v>16</v>
      </c>
      <c r="E4" s="65" t="s">
        <v>10</v>
      </c>
      <c r="F4" s="65" t="s">
        <v>12</v>
      </c>
      <c r="G4" s="65" t="s">
        <v>11</v>
      </c>
      <c r="H4" s="41" t="s">
        <v>12</v>
      </c>
      <c r="I4" s="65" t="s">
        <v>60</v>
      </c>
      <c r="J4" s="65" t="s">
        <v>12</v>
      </c>
      <c r="K4" s="65" t="s">
        <v>14</v>
      </c>
      <c r="L4" s="65" t="s">
        <v>12</v>
      </c>
      <c r="M4" s="65" t="s">
        <v>15</v>
      </c>
      <c r="N4" s="65" t="s">
        <v>12</v>
      </c>
      <c r="O4" s="65" t="s">
        <v>13</v>
      </c>
      <c r="P4" s="65" t="s">
        <v>12</v>
      </c>
      <c r="Q4" s="133" t="s">
        <v>403</v>
      </c>
      <c r="R4" s="41" t="s">
        <v>47</v>
      </c>
    </row>
    <row r="5" spans="1:18" ht="15.75" customHeight="1" x14ac:dyDescent="0.2">
      <c r="A5" s="13">
        <v>1</v>
      </c>
      <c r="B5" s="13" t="e">
        <v>#REF!</v>
      </c>
      <c r="C5" s="12" t="s">
        <v>405</v>
      </c>
      <c r="D5" s="14">
        <f>SUM(E5,G5,I5,K5,M5,O5)</f>
        <v>19520</v>
      </c>
      <c r="E5" s="14">
        <v>7171</v>
      </c>
      <c r="F5" s="11">
        <f>E5/D5</f>
        <v>0.36736680327868854</v>
      </c>
      <c r="G5" s="31">
        <v>2904</v>
      </c>
      <c r="H5" s="27">
        <f>G5/D5</f>
        <v>0.1487704918032787</v>
      </c>
      <c r="I5" s="14">
        <v>4879</v>
      </c>
      <c r="J5" s="27">
        <f>I5/D5</f>
        <v>0.24994877049180328</v>
      </c>
      <c r="K5" s="14">
        <v>773</v>
      </c>
      <c r="L5" s="27">
        <f>K5/D5</f>
        <v>3.9600409836065574E-2</v>
      </c>
      <c r="M5" s="14">
        <v>869</v>
      </c>
      <c r="N5" s="27">
        <f>M5/D5</f>
        <v>4.4518442622950821E-2</v>
      </c>
      <c r="O5" s="14">
        <v>2924</v>
      </c>
      <c r="P5" s="27">
        <f>O5/D5</f>
        <v>0.14979508196721311</v>
      </c>
      <c r="Q5" s="14">
        <v>189</v>
      </c>
      <c r="R5" s="136">
        <f t="shared" ref="R5:R15" si="0">Q5/D5</f>
        <v>9.6823770491803272E-3</v>
      </c>
    </row>
    <row r="6" spans="1:18" ht="15.75" customHeight="1" x14ac:dyDescent="0.2">
      <c r="A6" s="75">
        <v>2</v>
      </c>
      <c r="B6" s="75" t="e">
        <v>#REF!</v>
      </c>
      <c r="C6" s="10" t="s">
        <v>172</v>
      </c>
      <c r="D6" s="10">
        <f t="shared" ref="D6:D15" si="1">SUM(E6,G6,I6,K6,M6,O6)</f>
        <v>5179</v>
      </c>
      <c r="E6" s="10">
        <v>2314</v>
      </c>
      <c r="F6" s="9">
        <f t="shared" ref="F6:F14" si="2">E6/D6</f>
        <v>0.44680440239428459</v>
      </c>
      <c r="G6" s="73">
        <v>347</v>
      </c>
      <c r="H6" s="28">
        <f t="shared" ref="H6:H14" si="3">G6/D6</f>
        <v>6.7001351612280366E-2</v>
      </c>
      <c r="I6" s="26">
        <v>1380</v>
      </c>
      <c r="J6" s="28">
        <f t="shared" ref="J6:J14" si="4">I6/D6</f>
        <v>0.26646070670013516</v>
      </c>
      <c r="K6" s="10">
        <v>173</v>
      </c>
      <c r="L6" s="28">
        <f t="shared" ref="L6:L14" si="5">K6/D6</f>
        <v>3.3404132071828539E-2</v>
      </c>
      <c r="M6" s="10">
        <v>142</v>
      </c>
      <c r="N6" s="28">
        <f t="shared" ref="N6:N14" si="6">M6/D6</f>
        <v>2.7418420544506661E-2</v>
      </c>
      <c r="O6" s="10">
        <v>823</v>
      </c>
      <c r="P6" s="28">
        <f t="shared" ref="P6:P14" si="7">O6/D6</f>
        <v>0.15891098667696466</v>
      </c>
      <c r="Q6" s="10">
        <v>44</v>
      </c>
      <c r="R6" s="137">
        <f t="shared" si="0"/>
        <v>8.4958486194245987E-3</v>
      </c>
    </row>
    <row r="7" spans="1:18" ht="15.75" customHeight="1" x14ac:dyDescent="0.2">
      <c r="A7" s="13">
        <v>3</v>
      </c>
      <c r="B7" s="78" t="e">
        <v>#REF!</v>
      </c>
      <c r="C7" s="12" t="s">
        <v>173</v>
      </c>
      <c r="D7" s="12">
        <f t="shared" si="1"/>
        <v>3004</v>
      </c>
      <c r="E7" s="12">
        <v>1158</v>
      </c>
      <c r="F7" s="11">
        <f t="shared" si="2"/>
        <v>0.38548601864181092</v>
      </c>
      <c r="G7" s="76">
        <v>371</v>
      </c>
      <c r="H7" s="27">
        <f t="shared" si="3"/>
        <v>0.12350199733688415</v>
      </c>
      <c r="I7" s="12">
        <v>666</v>
      </c>
      <c r="J7" s="27">
        <f t="shared" si="4"/>
        <v>0.22170439414114515</v>
      </c>
      <c r="K7" s="12">
        <v>103</v>
      </c>
      <c r="L7" s="27">
        <f t="shared" si="5"/>
        <v>3.4287616511318245E-2</v>
      </c>
      <c r="M7" s="12">
        <v>109</v>
      </c>
      <c r="N7" s="27">
        <f t="shared" si="6"/>
        <v>3.6284953395472705E-2</v>
      </c>
      <c r="O7" s="12">
        <v>597</v>
      </c>
      <c r="P7" s="27">
        <f t="shared" si="7"/>
        <v>0.19873501997336884</v>
      </c>
      <c r="Q7" s="12">
        <v>14</v>
      </c>
      <c r="R7" s="136">
        <f t="shared" si="0"/>
        <v>4.6604527296937419E-3</v>
      </c>
    </row>
    <row r="8" spans="1:18" ht="15.75" customHeight="1" x14ac:dyDescent="0.2">
      <c r="A8" s="75">
        <v>4</v>
      </c>
      <c r="B8" s="75" t="e">
        <v>#REF!</v>
      </c>
      <c r="C8" s="10" t="s">
        <v>174</v>
      </c>
      <c r="D8" s="10">
        <f t="shared" si="1"/>
        <v>1196</v>
      </c>
      <c r="E8" s="10">
        <v>449</v>
      </c>
      <c r="F8" s="9">
        <f t="shared" si="2"/>
        <v>0.37541806020066892</v>
      </c>
      <c r="G8" s="73">
        <v>176</v>
      </c>
      <c r="H8" s="28">
        <f t="shared" si="3"/>
        <v>0.14715719063545152</v>
      </c>
      <c r="I8" s="10">
        <v>262</v>
      </c>
      <c r="J8" s="28">
        <f t="shared" si="4"/>
        <v>0.21906354515050167</v>
      </c>
      <c r="K8" s="10">
        <v>27</v>
      </c>
      <c r="L8" s="28">
        <f t="shared" si="5"/>
        <v>2.25752508361204E-2</v>
      </c>
      <c r="M8" s="10">
        <v>65</v>
      </c>
      <c r="N8" s="28">
        <f t="shared" si="6"/>
        <v>5.434782608695652E-2</v>
      </c>
      <c r="O8" s="10">
        <v>217</v>
      </c>
      <c r="P8" s="28">
        <f t="shared" si="7"/>
        <v>0.18143812709030099</v>
      </c>
      <c r="Q8" s="10">
        <v>11</v>
      </c>
      <c r="R8" s="137">
        <f t="shared" si="0"/>
        <v>9.1973244147157199E-3</v>
      </c>
    </row>
    <row r="9" spans="1:18" ht="15.75" customHeight="1" x14ac:dyDescent="0.2">
      <c r="A9" s="13">
        <v>5</v>
      </c>
      <c r="B9" s="78" t="e">
        <v>#REF!</v>
      </c>
      <c r="C9" s="12" t="s">
        <v>175</v>
      </c>
      <c r="D9" s="12">
        <f t="shared" si="1"/>
        <v>1894</v>
      </c>
      <c r="E9" s="12">
        <v>761</v>
      </c>
      <c r="F9" s="53">
        <f t="shared" si="2"/>
        <v>0.40179514255543824</v>
      </c>
      <c r="G9" s="76">
        <v>154</v>
      </c>
      <c r="H9" s="27">
        <f t="shared" si="3"/>
        <v>8.1309398099260827E-2</v>
      </c>
      <c r="I9" s="12">
        <v>640</v>
      </c>
      <c r="J9" s="27">
        <f t="shared" si="4"/>
        <v>0.33790918690601901</v>
      </c>
      <c r="K9" s="12">
        <v>66</v>
      </c>
      <c r="L9" s="27">
        <f t="shared" si="5"/>
        <v>3.4846884899683211E-2</v>
      </c>
      <c r="M9" s="12">
        <v>65</v>
      </c>
      <c r="N9" s="27">
        <f t="shared" si="6"/>
        <v>3.4318901795142555E-2</v>
      </c>
      <c r="O9" s="12">
        <v>208</v>
      </c>
      <c r="P9" s="27">
        <f t="shared" si="7"/>
        <v>0.10982048574445617</v>
      </c>
      <c r="Q9" s="12">
        <v>21</v>
      </c>
      <c r="R9" s="136">
        <f t="shared" si="0"/>
        <v>1.1087645195353749E-2</v>
      </c>
    </row>
    <row r="10" spans="1:18" ht="15.75" customHeight="1" x14ac:dyDescent="0.2">
      <c r="A10" s="75">
        <v>6</v>
      </c>
      <c r="B10" s="75" t="e">
        <v>#REF!</v>
      </c>
      <c r="C10" s="10" t="s">
        <v>176</v>
      </c>
      <c r="D10" s="10">
        <f t="shared" si="1"/>
        <v>762</v>
      </c>
      <c r="E10" s="10">
        <v>268</v>
      </c>
      <c r="F10" s="9">
        <f t="shared" si="2"/>
        <v>0.35170603674540685</v>
      </c>
      <c r="G10" s="73">
        <v>103</v>
      </c>
      <c r="H10" s="28">
        <f t="shared" si="3"/>
        <v>0.13517060367454067</v>
      </c>
      <c r="I10" s="10">
        <v>262</v>
      </c>
      <c r="J10" s="28">
        <f t="shared" si="4"/>
        <v>0.34383202099737531</v>
      </c>
      <c r="K10" s="10">
        <v>18</v>
      </c>
      <c r="L10" s="28">
        <f t="shared" si="5"/>
        <v>2.3622047244094488E-2</v>
      </c>
      <c r="M10" s="10">
        <v>34</v>
      </c>
      <c r="N10" s="28">
        <f t="shared" si="6"/>
        <v>4.4619422572178477E-2</v>
      </c>
      <c r="O10" s="10">
        <v>77</v>
      </c>
      <c r="P10" s="28">
        <f t="shared" si="7"/>
        <v>0.10104986876640421</v>
      </c>
      <c r="Q10" s="10">
        <v>16</v>
      </c>
      <c r="R10" s="137">
        <f t="shared" si="0"/>
        <v>2.0997375328083989E-2</v>
      </c>
    </row>
    <row r="11" spans="1:18" ht="15.75" customHeight="1" x14ac:dyDescent="0.2">
      <c r="A11" s="13">
        <v>7</v>
      </c>
      <c r="B11" s="77" t="e">
        <v>#REF!</v>
      </c>
      <c r="C11" s="12" t="s">
        <v>177</v>
      </c>
      <c r="D11" s="12">
        <f t="shared" si="1"/>
        <v>933</v>
      </c>
      <c r="E11" s="12">
        <v>352</v>
      </c>
      <c r="F11" s="11">
        <f t="shared" si="2"/>
        <v>0.37727759914255093</v>
      </c>
      <c r="G11" s="76">
        <v>62</v>
      </c>
      <c r="H11" s="27">
        <f t="shared" si="3"/>
        <v>6.6452304394426578E-2</v>
      </c>
      <c r="I11" s="12">
        <v>272</v>
      </c>
      <c r="J11" s="27">
        <f t="shared" si="4"/>
        <v>0.29153269024651662</v>
      </c>
      <c r="K11" s="12">
        <v>76</v>
      </c>
      <c r="L11" s="27">
        <f t="shared" si="5"/>
        <v>8.1457663451232579E-2</v>
      </c>
      <c r="M11" s="12">
        <v>20</v>
      </c>
      <c r="N11" s="27">
        <f t="shared" si="6"/>
        <v>2.1436227224008574E-2</v>
      </c>
      <c r="O11" s="12">
        <v>151</v>
      </c>
      <c r="P11" s="27">
        <f t="shared" si="7"/>
        <v>0.16184351554126475</v>
      </c>
      <c r="Q11" s="12">
        <v>7</v>
      </c>
      <c r="R11" s="136">
        <f t="shared" si="0"/>
        <v>7.502679528403001E-3</v>
      </c>
    </row>
    <row r="12" spans="1:18" ht="15.75" customHeight="1" x14ac:dyDescent="0.2">
      <c r="A12" s="75">
        <v>8</v>
      </c>
      <c r="B12" s="75" t="e">
        <v>#REF!</v>
      </c>
      <c r="C12" s="10" t="s">
        <v>178</v>
      </c>
      <c r="D12" s="10">
        <f t="shared" si="1"/>
        <v>1191</v>
      </c>
      <c r="E12" s="10">
        <v>639</v>
      </c>
      <c r="F12" s="9">
        <f t="shared" si="2"/>
        <v>0.53652392947103278</v>
      </c>
      <c r="G12" s="73">
        <v>144</v>
      </c>
      <c r="H12" s="28">
        <f t="shared" si="3"/>
        <v>0.12090680100755667</v>
      </c>
      <c r="I12" s="10">
        <v>235</v>
      </c>
      <c r="J12" s="28">
        <f t="shared" si="4"/>
        <v>0.19731318219983207</v>
      </c>
      <c r="K12" s="10">
        <v>54</v>
      </c>
      <c r="L12" s="28">
        <f t="shared" si="5"/>
        <v>4.534005037783375E-2</v>
      </c>
      <c r="M12" s="10">
        <v>13</v>
      </c>
      <c r="N12" s="28">
        <f t="shared" si="6"/>
        <v>1.09151973131822E-2</v>
      </c>
      <c r="O12" s="10">
        <v>106</v>
      </c>
      <c r="P12" s="28">
        <f t="shared" si="7"/>
        <v>8.9000839630562559E-2</v>
      </c>
      <c r="Q12" s="10">
        <v>9</v>
      </c>
      <c r="R12" s="137">
        <f t="shared" si="0"/>
        <v>7.556675062972292E-3</v>
      </c>
    </row>
    <row r="13" spans="1:18" ht="15.75" customHeight="1" x14ac:dyDescent="0.2">
      <c r="A13" s="13">
        <v>9</v>
      </c>
      <c r="B13" s="13" t="e">
        <v>#REF!</v>
      </c>
      <c r="C13" s="12" t="s">
        <v>179</v>
      </c>
      <c r="D13" s="12">
        <f t="shared" si="1"/>
        <v>730</v>
      </c>
      <c r="E13" s="12">
        <v>273</v>
      </c>
      <c r="F13" s="11">
        <f t="shared" si="2"/>
        <v>0.37397260273972605</v>
      </c>
      <c r="G13" s="76">
        <v>84</v>
      </c>
      <c r="H13" s="27">
        <f t="shared" si="3"/>
        <v>0.11506849315068493</v>
      </c>
      <c r="I13" s="12">
        <v>203</v>
      </c>
      <c r="J13" s="27">
        <f t="shared" si="4"/>
        <v>0.27808219178082194</v>
      </c>
      <c r="K13" s="12">
        <v>15</v>
      </c>
      <c r="L13" s="27">
        <f t="shared" si="5"/>
        <v>2.0547945205479451E-2</v>
      </c>
      <c r="M13" s="12">
        <v>27</v>
      </c>
      <c r="N13" s="27">
        <f t="shared" si="6"/>
        <v>3.6986301369863014E-2</v>
      </c>
      <c r="O13" s="12">
        <v>128</v>
      </c>
      <c r="P13" s="27">
        <f t="shared" si="7"/>
        <v>0.17534246575342466</v>
      </c>
      <c r="Q13" s="12">
        <v>4</v>
      </c>
      <c r="R13" s="136">
        <f t="shared" si="0"/>
        <v>5.4794520547945206E-3</v>
      </c>
    </row>
    <row r="14" spans="1:18" ht="15.75" customHeight="1" x14ac:dyDescent="0.2">
      <c r="A14" s="75">
        <v>10</v>
      </c>
      <c r="B14" s="74" t="e">
        <v>#REF!</v>
      </c>
      <c r="C14" s="10" t="s">
        <v>180</v>
      </c>
      <c r="D14" s="10">
        <f t="shared" si="1"/>
        <v>1494</v>
      </c>
      <c r="E14" s="10">
        <v>605</v>
      </c>
      <c r="F14" s="9">
        <f t="shared" si="2"/>
        <v>0.40495314591700132</v>
      </c>
      <c r="G14" s="73">
        <v>126</v>
      </c>
      <c r="H14" s="28">
        <f t="shared" si="3"/>
        <v>8.4337349397590355E-2</v>
      </c>
      <c r="I14" s="10">
        <v>536</v>
      </c>
      <c r="J14" s="28">
        <f t="shared" si="4"/>
        <v>0.35876840696117807</v>
      </c>
      <c r="K14" s="10">
        <v>48</v>
      </c>
      <c r="L14" s="28">
        <f t="shared" si="5"/>
        <v>3.2128514056224897E-2</v>
      </c>
      <c r="M14" s="10">
        <v>32</v>
      </c>
      <c r="N14" s="28">
        <f t="shared" si="6"/>
        <v>2.1419009370816599E-2</v>
      </c>
      <c r="O14" s="10">
        <v>147</v>
      </c>
      <c r="P14" s="28">
        <f t="shared" si="7"/>
        <v>9.8393574297188757E-2</v>
      </c>
      <c r="Q14" s="10">
        <v>25</v>
      </c>
      <c r="R14" s="137">
        <f t="shared" si="0"/>
        <v>1.6733601070950468E-2</v>
      </c>
    </row>
    <row r="15" spans="1:18" ht="18" customHeight="1" x14ac:dyDescent="0.2">
      <c r="A15" s="3"/>
      <c r="B15" s="3"/>
      <c r="C15" s="8" t="s">
        <v>44</v>
      </c>
      <c r="D15" s="7">
        <f t="shared" si="1"/>
        <v>35903</v>
      </c>
      <c r="E15" s="7">
        <f>SUM(E5:E14)</f>
        <v>13990</v>
      </c>
      <c r="F15" s="39">
        <f>E15/D15</f>
        <v>0.38966103111160627</v>
      </c>
      <c r="G15" s="7">
        <f>SUM(G5:G14)</f>
        <v>4471</v>
      </c>
      <c r="H15" s="39">
        <f>G15/D15</f>
        <v>0.12452998356683286</v>
      </c>
      <c r="I15" s="7">
        <f>SUM(I5:I14)</f>
        <v>9335</v>
      </c>
      <c r="J15" s="37">
        <f>I15/D15</f>
        <v>0.26000612762164721</v>
      </c>
      <c r="K15" s="38">
        <f>SUM(K5:K14)</f>
        <v>1353</v>
      </c>
      <c r="L15" s="37">
        <f>K15/D15</f>
        <v>3.7684873130379076E-2</v>
      </c>
      <c r="M15" s="38">
        <f>SUM(M5:M14)</f>
        <v>1376</v>
      </c>
      <c r="N15" s="37">
        <f>M15/D15</f>
        <v>3.832548812076985E-2</v>
      </c>
      <c r="O15" s="38">
        <f>SUM(O5:O14)</f>
        <v>5378</v>
      </c>
      <c r="P15" s="37">
        <f>O15/D15</f>
        <v>0.14979249644876472</v>
      </c>
      <c r="Q15" s="38">
        <f>SUM(Q5:Q14)</f>
        <v>340</v>
      </c>
      <c r="R15" s="138">
        <f t="shared" si="0"/>
        <v>9.4699607275158058E-3</v>
      </c>
    </row>
    <row r="16" spans="1:18" x14ac:dyDescent="0.2">
      <c r="A16" s="3"/>
      <c r="B16" s="3"/>
      <c r="C16" s="5"/>
      <c r="D16" s="5"/>
      <c r="E16" s="5"/>
      <c r="F16" s="5"/>
      <c r="G16" s="32"/>
      <c r="H16" s="42"/>
      <c r="I16" s="5"/>
      <c r="J16" s="5"/>
      <c r="K16" s="5"/>
      <c r="L16" s="5"/>
      <c r="M16" s="5"/>
      <c r="N16" s="5"/>
      <c r="O16" s="5"/>
      <c r="P16" s="5"/>
      <c r="Q16" s="49"/>
      <c r="R16" s="49"/>
    </row>
    <row r="17" spans="1:20" ht="13.5" customHeight="1" x14ac:dyDescent="0.2">
      <c r="A17" s="3"/>
      <c r="B17" s="3"/>
      <c r="C17" s="5"/>
      <c r="D17" s="5"/>
      <c r="E17" s="5"/>
      <c r="F17" s="5"/>
      <c r="G17" s="32"/>
      <c r="H17" s="42"/>
      <c r="I17" s="5"/>
      <c r="J17" s="5"/>
      <c r="K17" s="5"/>
      <c r="L17" s="5"/>
      <c r="M17" s="5"/>
      <c r="N17" s="5"/>
      <c r="O17" s="5"/>
      <c r="P17" s="5"/>
      <c r="Q17" s="49"/>
      <c r="R17" s="49"/>
    </row>
    <row r="18" spans="1:20" ht="15" x14ac:dyDescent="0.2">
      <c r="A18" s="72"/>
      <c r="B18" s="72" t="e">
        <v>#REF!</v>
      </c>
      <c r="C18" s="71" t="s">
        <v>181</v>
      </c>
      <c r="D18" s="68">
        <f>SUM(E18,G18,I18,K18,M18,O18,Q18)</f>
        <v>58912</v>
      </c>
      <c r="E18" s="68">
        <v>23810</v>
      </c>
      <c r="F18" s="70">
        <f>E18/D18</f>
        <v>0.40416214014122759</v>
      </c>
      <c r="G18" s="69">
        <v>6450</v>
      </c>
      <c r="H18" s="67">
        <f>G18/D18</f>
        <v>0.1094853340575774</v>
      </c>
      <c r="I18" s="68">
        <v>15925</v>
      </c>
      <c r="J18" s="67">
        <f t="shared" ref="J18" si="8">I18/D18</f>
        <v>0.27031844106463876</v>
      </c>
      <c r="K18" s="68">
        <v>2095</v>
      </c>
      <c r="L18" s="67">
        <f t="shared" ref="L18" si="9">K18/D18</f>
        <v>3.5561515480717003E-2</v>
      </c>
      <c r="M18" s="68">
        <v>2029</v>
      </c>
      <c r="N18" s="67">
        <f t="shared" ref="N18" si="10">M18/D18</f>
        <v>3.4441200434546439E-2</v>
      </c>
      <c r="O18" s="68">
        <v>8087</v>
      </c>
      <c r="P18" s="67">
        <f t="shared" ref="P18" si="11">O18/D18</f>
        <v>0.13727254209668657</v>
      </c>
      <c r="Q18" s="68">
        <v>516</v>
      </c>
      <c r="R18" s="140">
        <f>Q18/D18</f>
        <v>8.7588267246061918E-3</v>
      </c>
    </row>
    <row r="19" spans="1:20" ht="15" x14ac:dyDescent="0.2">
      <c r="A19" s="3"/>
      <c r="B19" s="3"/>
      <c r="C19" s="6"/>
      <c r="D19" s="6"/>
      <c r="E19" s="6"/>
      <c r="F19" s="6"/>
      <c r="G19" s="33"/>
      <c r="H19" s="43"/>
      <c r="I19" s="6"/>
      <c r="J19" s="6"/>
      <c r="K19" s="6"/>
      <c r="L19" s="6"/>
      <c r="M19" s="6"/>
      <c r="N19" s="6"/>
      <c r="O19" s="6"/>
      <c r="P19" s="6"/>
      <c r="Q19" s="6"/>
      <c r="R19" s="42"/>
      <c r="S19" s="5"/>
      <c r="T19" s="5"/>
    </row>
    <row r="20" spans="1:20" ht="15" x14ac:dyDescent="0.2">
      <c r="A20" s="3"/>
      <c r="B20" s="3"/>
      <c r="C20" s="6"/>
      <c r="D20" s="6"/>
      <c r="E20" s="6"/>
      <c r="F20" s="6"/>
      <c r="G20" s="33"/>
      <c r="H20" s="43"/>
      <c r="I20" s="6"/>
      <c r="J20" s="6"/>
      <c r="K20" s="6"/>
      <c r="L20" s="6"/>
      <c r="M20" s="6"/>
      <c r="N20" s="6"/>
      <c r="O20" s="6"/>
      <c r="P20" s="6"/>
      <c r="Q20" s="6"/>
      <c r="R20" s="42"/>
      <c r="S20" s="5"/>
      <c r="T20" s="5"/>
    </row>
    <row r="21" spans="1:20" ht="15" x14ac:dyDescent="0.2">
      <c r="A21" s="3"/>
      <c r="B21" s="3"/>
      <c r="C21" s="2"/>
      <c r="D21" s="2"/>
      <c r="E21" s="2"/>
      <c r="F21" s="2"/>
      <c r="G21" s="34"/>
      <c r="H21" s="44"/>
      <c r="I21" s="2"/>
      <c r="J21" s="2"/>
      <c r="K21" s="2"/>
      <c r="L21" s="2"/>
      <c r="M21" s="2"/>
      <c r="N21" s="2"/>
      <c r="O21" s="2"/>
      <c r="P21" s="2"/>
      <c r="Q21" s="2"/>
    </row>
    <row r="22" spans="1:20" ht="15" x14ac:dyDescent="0.2">
      <c r="A22" s="3"/>
      <c r="B22" s="3"/>
      <c r="C22" s="2"/>
      <c r="D22" s="2"/>
      <c r="E22" s="2"/>
      <c r="F22" s="2"/>
      <c r="G22" s="34"/>
      <c r="H22" s="44"/>
      <c r="I22" s="2"/>
      <c r="J22" s="2"/>
      <c r="K22" s="2"/>
      <c r="L22" s="2"/>
      <c r="M22" s="2"/>
      <c r="N22" s="2"/>
      <c r="O22" s="2"/>
      <c r="P22" s="2"/>
      <c r="Q22" s="2"/>
    </row>
    <row r="23" spans="1:20" s="23" customFormat="1" ht="15.75" x14ac:dyDescent="0.25">
      <c r="A23" s="21"/>
      <c r="B23" s="21"/>
      <c r="C23" s="22" t="s">
        <v>407</v>
      </c>
      <c r="D23" s="150">
        <f>SUM(E18,G18,I18,K18,M18,O18,Q18)</f>
        <v>58912</v>
      </c>
      <c r="E23" s="22"/>
      <c r="F23" s="22"/>
      <c r="G23" s="35"/>
      <c r="H23" s="45"/>
      <c r="I23" s="22"/>
      <c r="J23" s="22"/>
      <c r="K23" s="22"/>
      <c r="L23" s="22"/>
      <c r="M23" s="22"/>
      <c r="N23" s="22"/>
      <c r="O23" s="22"/>
      <c r="P23" s="22"/>
      <c r="Q23" s="22"/>
      <c r="R23" s="47"/>
    </row>
    <row r="24" spans="1:20" ht="15.75" x14ac:dyDescent="0.25">
      <c r="A24" s="3"/>
      <c r="B24" s="3"/>
      <c r="C24" s="4" t="s">
        <v>0</v>
      </c>
      <c r="D24" s="2"/>
      <c r="E24" s="2"/>
      <c r="F24" s="2"/>
      <c r="G24" s="34"/>
      <c r="H24" s="44"/>
      <c r="I24" s="2"/>
      <c r="J24" s="2"/>
      <c r="K24" s="2"/>
      <c r="L24" s="2"/>
      <c r="M24" s="2"/>
      <c r="N24" s="2"/>
      <c r="O24" s="2"/>
      <c r="P24" s="2"/>
      <c r="Q24" s="2"/>
    </row>
    <row r="25" spans="1:20" ht="15.75" x14ac:dyDescent="0.25">
      <c r="C25" s="20" t="s">
        <v>7</v>
      </c>
      <c r="D25" s="2"/>
      <c r="E25" s="2"/>
      <c r="F25" s="2"/>
      <c r="G25" s="34"/>
      <c r="H25" s="44"/>
      <c r="I25" s="2"/>
      <c r="J25" s="2"/>
      <c r="K25" s="2"/>
      <c r="L25" s="2"/>
      <c r="M25" s="2"/>
      <c r="N25" s="2"/>
      <c r="O25" s="2"/>
      <c r="P25" s="2"/>
      <c r="Q25" s="2"/>
    </row>
    <row r="26" spans="1:20" ht="15.75" x14ac:dyDescent="0.25">
      <c r="C26" s="15" t="s">
        <v>8</v>
      </c>
      <c r="D26" s="2"/>
      <c r="E26" s="2"/>
      <c r="F26" s="2"/>
      <c r="G26" s="34"/>
      <c r="H26" s="44"/>
      <c r="I26" s="2"/>
      <c r="J26" s="2"/>
      <c r="K26" s="2"/>
      <c r="L26" s="2"/>
      <c r="M26" s="2"/>
      <c r="N26" s="2"/>
      <c r="O26" s="2"/>
      <c r="P26" s="2"/>
      <c r="Q26" s="2"/>
    </row>
  </sheetData>
  <mergeCells count="3">
    <mergeCell ref="A1:C3"/>
    <mergeCell ref="D1:R1"/>
    <mergeCell ref="D3:R3"/>
  </mergeCells>
  <pageMargins left="0" right="0" top="0.39370078740157483" bottom="0" header="0.31496062992125984" footer="0.31496062992125984"/>
  <pageSetup paperSize="9" scale="6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zoomScale="85" zoomScaleNormal="85" workbookViewId="0">
      <selection activeCell="F70" sqref="F70"/>
    </sheetView>
  </sheetViews>
  <sheetFormatPr defaultRowHeight="15" x14ac:dyDescent="0.25"/>
  <cols>
    <col min="2" max="2" width="22" bestFit="1" customWidth="1"/>
    <col min="9" max="9" width="9.85546875" customWidth="1"/>
    <col min="11" max="11" width="11.5703125" customWidth="1"/>
  </cols>
  <sheetData>
    <row r="1" spans="1:17" ht="22.5" x14ac:dyDescent="0.25">
      <c r="A1" s="101" t="s">
        <v>390</v>
      </c>
      <c r="B1" s="101" t="s">
        <v>391</v>
      </c>
      <c r="C1" s="101" t="s">
        <v>10</v>
      </c>
      <c r="D1" s="101" t="s">
        <v>12</v>
      </c>
      <c r="E1" s="101" t="s">
        <v>11</v>
      </c>
      <c r="F1" s="101" t="s">
        <v>12</v>
      </c>
      <c r="G1" s="101" t="s">
        <v>60</v>
      </c>
      <c r="H1" s="101" t="s">
        <v>12</v>
      </c>
      <c r="I1" s="101" t="s">
        <v>14</v>
      </c>
      <c r="J1" s="101" t="s">
        <v>12</v>
      </c>
      <c r="K1" s="101" t="s">
        <v>15</v>
      </c>
      <c r="L1" s="101" t="s">
        <v>12</v>
      </c>
      <c r="M1" s="101" t="s">
        <v>13</v>
      </c>
      <c r="N1" s="101" t="s">
        <v>12</v>
      </c>
      <c r="O1" s="101" t="s">
        <v>403</v>
      </c>
      <c r="P1" s="101" t="s">
        <v>12</v>
      </c>
      <c r="Q1" s="102" t="s">
        <v>392</v>
      </c>
    </row>
    <row r="2" spans="1:17" x14ac:dyDescent="0.25">
      <c r="A2" s="103">
        <v>1</v>
      </c>
      <c r="B2" s="104" t="s">
        <v>20</v>
      </c>
      <c r="C2" s="105">
        <v>10671</v>
      </c>
      <c r="D2" s="106">
        <f t="shared" ref="D2:D9" si="0">C2/Q2</f>
        <v>0.37270790402011805</v>
      </c>
      <c r="E2" s="107">
        <v>4637</v>
      </c>
      <c r="F2" s="106">
        <f t="shared" ref="F2:F9" si="1">E2/Q2</f>
        <v>0.16195731898990604</v>
      </c>
      <c r="G2" s="105">
        <v>4762</v>
      </c>
      <c r="H2" s="106">
        <f t="shared" ref="H2:H9" si="2">G2/$Q2</f>
        <v>0.16632321609444309</v>
      </c>
      <c r="I2" s="105">
        <v>1046</v>
      </c>
      <c r="J2" s="106">
        <f t="shared" ref="J2:J9" si="3">I2/Q2</f>
        <v>3.6533826970765952E-2</v>
      </c>
      <c r="K2" s="105">
        <v>2738</v>
      </c>
      <c r="L2" s="106">
        <f t="shared" ref="L2:L9" si="4">K2/Q2</f>
        <v>9.5630610177779324E-2</v>
      </c>
      <c r="M2" s="105">
        <v>4747</v>
      </c>
      <c r="N2" s="106">
        <f t="shared" ref="N2:N9" si="5">M2/Q2</f>
        <v>0.16579930844189864</v>
      </c>
      <c r="O2" s="105">
        <v>30</v>
      </c>
      <c r="P2" s="144">
        <f>O2/Q2</f>
        <v>1.0478153050888896E-3</v>
      </c>
      <c r="Q2" s="105">
        <f>SUM(C2,E2,G2,I2,K2,M2,O2)</f>
        <v>28631</v>
      </c>
    </row>
    <row r="3" spans="1:17" x14ac:dyDescent="0.25">
      <c r="A3" s="108">
        <v>2</v>
      </c>
      <c r="B3" s="109" t="s">
        <v>17</v>
      </c>
      <c r="C3" s="110">
        <v>1438</v>
      </c>
      <c r="D3" s="111">
        <f t="shared" si="0"/>
        <v>0.12285348141819735</v>
      </c>
      <c r="E3" s="112">
        <v>959</v>
      </c>
      <c r="F3" s="111">
        <f t="shared" si="1"/>
        <v>8.193079880392995E-2</v>
      </c>
      <c r="G3" s="110">
        <v>4752</v>
      </c>
      <c r="H3" s="111">
        <f t="shared" si="2"/>
        <v>0.40598035027765911</v>
      </c>
      <c r="I3" s="110">
        <v>1157</v>
      </c>
      <c r="J3" s="111">
        <f t="shared" si="3"/>
        <v>9.8846646732165741E-2</v>
      </c>
      <c r="K3" s="110">
        <v>584</v>
      </c>
      <c r="L3" s="111">
        <f t="shared" si="4"/>
        <v>4.9893208030756087E-2</v>
      </c>
      <c r="M3" s="110">
        <v>2779</v>
      </c>
      <c r="N3" s="111">
        <f t="shared" si="5"/>
        <v>0.23741990602306706</v>
      </c>
      <c r="O3" s="110">
        <v>36</v>
      </c>
      <c r="P3" s="145">
        <f t="shared" ref="P3:P9" si="6">O3/Q3</f>
        <v>3.0756087142246903E-3</v>
      </c>
      <c r="Q3" s="110">
        <f t="shared" ref="Q3:Q9" si="7">SUM(C3,E3,G3,I3,K3,M3,O3)</f>
        <v>11705</v>
      </c>
    </row>
    <row r="4" spans="1:17" x14ac:dyDescent="0.25">
      <c r="A4" s="103">
        <v>3</v>
      </c>
      <c r="B4" s="113" t="s">
        <v>393</v>
      </c>
      <c r="C4" s="114">
        <v>10029</v>
      </c>
      <c r="D4" s="115">
        <f t="shared" si="0"/>
        <v>0.30850867478774457</v>
      </c>
      <c r="E4" s="116">
        <v>3114</v>
      </c>
      <c r="F4" s="115">
        <f t="shared" si="1"/>
        <v>9.5791805094130669E-2</v>
      </c>
      <c r="G4" s="114">
        <v>11047</v>
      </c>
      <c r="H4" s="115">
        <f t="shared" si="2"/>
        <v>0.33982404331241539</v>
      </c>
      <c r="I4" s="114">
        <v>1388</v>
      </c>
      <c r="J4" s="115">
        <f t="shared" si="3"/>
        <v>4.269718223206595E-2</v>
      </c>
      <c r="K4" s="114">
        <v>826</v>
      </c>
      <c r="L4" s="115">
        <f t="shared" si="4"/>
        <v>2.5409130060292853E-2</v>
      </c>
      <c r="M4" s="114">
        <v>6019</v>
      </c>
      <c r="N4" s="115">
        <f t="shared" si="5"/>
        <v>0.18515442352651654</v>
      </c>
      <c r="O4" s="114">
        <v>85</v>
      </c>
      <c r="P4" s="146">
        <f t="shared" si="6"/>
        <v>2.6147409868340103E-3</v>
      </c>
      <c r="Q4" s="114">
        <f t="shared" si="7"/>
        <v>32508</v>
      </c>
    </row>
    <row r="5" spans="1:17" x14ac:dyDescent="0.25">
      <c r="A5" s="108">
        <v>4</v>
      </c>
      <c r="B5" s="109" t="s">
        <v>39</v>
      </c>
      <c r="C5" s="110">
        <v>3804</v>
      </c>
      <c r="D5" s="111">
        <f t="shared" si="0"/>
        <v>0.37400452266247175</v>
      </c>
      <c r="E5" s="117">
        <v>808</v>
      </c>
      <c r="F5" s="111">
        <f t="shared" si="1"/>
        <v>7.9441549503490319E-2</v>
      </c>
      <c r="G5" s="110">
        <v>1994</v>
      </c>
      <c r="H5" s="111">
        <f t="shared" si="2"/>
        <v>0.19604758627470259</v>
      </c>
      <c r="I5" s="110">
        <v>563</v>
      </c>
      <c r="J5" s="111">
        <f t="shared" si="3"/>
        <v>5.53534559040409E-2</v>
      </c>
      <c r="K5" s="110">
        <v>485</v>
      </c>
      <c r="L5" s="111">
        <f t="shared" si="4"/>
        <v>4.7684593451971291E-2</v>
      </c>
      <c r="M5" s="110">
        <v>2500</v>
      </c>
      <c r="N5" s="111">
        <f t="shared" si="5"/>
        <v>0.24579687346376955</v>
      </c>
      <c r="O5" s="110">
        <v>17</v>
      </c>
      <c r="P5" s="145">
        <f t="shared" si="6"/>
        <v>1.6714187395536328E-3</v>
      </c>
      <c r="Q5" s="110">
        <f t="shared" si="7"/>
        <v>10171</v>
      </c>
    </row>
    <row r="6" spans="1:17" x14ac:dyDescent="0.25">
      <c r="A6" s="103">
        <v>5</v>
      </c>
      <c r="B6" s="113" t="s">
        <v>30</v>
      </c>
      <c r="C6" s="114">
        <v>11771</v>
      </c>
      <c r="D6" s="115">
        <f t="shared" si="0"/>
        <v>0.19555430033392587</v>
      </c>
      <c r="E6" s="118">
        <v>4384</v>
      </c>
      <c r="F6" s="115">
        <f t="shared" si="1"/>
        <v>7.2832389148239834E-2</v>
      </c>
      <c r="G6" s="114">
        <v>19881</v>
      </c>
      <c r="H6" s="115">
        <f t="shared" si="2"/>
        <v>0.33028757496718886</v>
      </c>
      <c r="I6" s="114">
        <v>2851</v>
      </c>
      <c r="J6" s="115">
        <f t="shared" si="3"/>
        <v>4.7364311464788263E-2</v>
      </c>
      <c r="K6" s="114">
        <v>3226</v>
      </c>
      <c r="L6" s="115">
        <f t="shared" si="4"/>
        <v>5.3594271759174653E-2</v>
      </c>
      <c r="M6" s="114">
        <v>17923</v>
      </c>
      <c r="N6" s="115">
        <f t="shared" si="5"/>
        <v>0.29775887561676606</v>
      </c>
      <c r="O6" s="114">
        <v>157</v>
      </c>
      <c r="P6" s="146">
        <f t="shared" si="6"/>
        <v>2.6082767099164356E-3</v>
      </c>
      <c r="Q6" s="114">
        <f t="shared" si="7"/>
        <v>60193</v>
      </c>
    </row>
    <row r="7" spans="1:17" x14ac:dyDescent="0.25">
      <c r="A7" s="108">
        <v>6</v>
      </c>
      <c r="B7" s="109" t="s">
        <v>394</v>
      </c>
      <c r="C7" s="110">
        <v>1524</v>
      </c>
      <c r="D7" s="111">
        <f t="shared" si="0"/>
        <v>0.2005527043031978</v>
      </c>
      <c r="E7" s="112">
        <v>885</v>
      </c>
      <c r="F7" s="111">
        <f t="shared" si="1"/>
        <v>0.11646269245953415</v>
      </c>
      <c r="G7" s="110">
        <v>1849</v>
      </c>
      <c r="H7" s="111">
        <f t="shared" si="2"/>
        <v>0.24332148966969339</v>
      </c>
      <c r="I7" s="110">
        <v>173</v>
      </c>
      <c r="J7" s="111">
        <f t="shared" si="3"/>
        <v>2.2766153441242269E-2</v>
      </c>
      <c r="K7" s="110">
        <v>410</v>
      </c>
      <c r="L7" s="111">
        <f t="shared" si="4"/>
        <v>5.3954467693117514E-2</v>
      </c>
      <c r="M7" s="110">
        <v>2746</v>
      </c>
      <c r="N7" s="111">
        <f t="shared" si="5"/>
        <v>0.36136333728122122</v>
      </c>
      <c r="O7" s="110">
        <v>12</v>
      </c>
      <c r="P7" s="145">
        <f t="shared" si="6"/>
        <v>1.5791551519936833E-3</v>
      </c>
      <c r="Q7" s="110">
        <f t="shared" si="7"/>
        <v>7599</v>
      </c>
    </row>
    <row r="8" spans="1:17" x14ac:dyDescent="0.25">
      <c r="A8" s="103">
        <v>7</v>
      </c>
      <c r="B8" s="119" t="s">
        <v>43</v>
      </c>
      <c r="C8" s="120">
        <v>7460</v>
      </c>
      <c r="D8" s="121">
        <f t="shared" si="0"/>
        <v>0.31793385612001362</v>
      </c>
      <c r="E8" s="122">
        <v>2470</v>
      </c>
      <c r="F8" s="121">
        <f t="shared" si="1"/>
        <v>0.10526764405046028</v>
      </c>
      <c r="G8" s="120">
        <v>5814</v>
      </c>
      <c r="H8" s="121">
        <f t="shared" si="2"/>
        <v>0.24778383907262189</v>
      </c>
      <c r="I8" s="120">
        <v>1241</v>
      </c>
      <c r="J8" s="121">
        <f t="shared" si="3"/>
        <v>5.2889532901466078E-2</v>
      </c>
      <c r="K8" s="120">
        <v>1396</v>
      </c>
      <c r="L8" s="121">
        <f t="shared" si="4"/>
        <v>5.9495397204227751E-2</v>
      </c>
      <c r="M8" s="120">
        <v>5024</v>
      </c>
      <c r="N8" s="121">
        <f t="shared" si="5"/>
        <v>0.21411524036822366</v>
      </c>
      <c r="O8" s="120">
        <v>59</v>
      </c>
      <c r="P8" s="147">
        <f t="shared" si="6"/>
        <v>2.5144902829867029E-3</v>
      </c>
      <c r="Q8" s="120">
        <f t="shared" si="7"/>
        <v>23464</v>
      </c>
    </row>
    <row r="9" spans="1:17" ht="15.75" x14ac:dyDescent="0.25">
      <c r="A9" s="165" t="s">
        <v>395</v>
      </c>
      <c r="B9" s="166"/>
      <c r="C9" s="123">
        <f>SUM(C2:C8)</f>
        <v>46697</v>
      </c>
      <c r="D9" s="124">
        <f t="shared" si="0"/>
        <v>0.26795622909147249</v>
      </c>
      <c r="E9" s="123">
        <f t="shared" ref="E9" si="8">SUM(E2:E8)</f>
        <v>17257</v>
      </c>
      <c r="F9" s="124">
        <f t="shared" si="1"/>
        <v>9.9023933987869461E-2</v>
      </c>
      <c r="G9" s="123">
        <f>SUM(G2:G8)</f>
        <v>50099</v>
      </c>
      <c r="H9" s="124">
        <f t="shared" si="2"/>
        <v>0.28747754933408315</v>
      </c>
      <c r="I9" s="123">
        <f>SUM(I2:I8)</f>
        <v>8419</v>
      </c>
      <c r="J9" s="124">
        <f t="shared" si="3"/>
        <v>4.830981632055821E-2</v>
      </c>
      <c r="K9" s="123">
        <f>SUM(K2:K8)</f>
        <v>9665</v>
      </c>
      <c r="L9" s="124">
        <f t="shared" si="4"/>
        <v>5.5459600277728366E-2</v>
      </c>
      <c r="M9" s="123">
        <f>SUM(M2:M8)</f>
        <v>41738</v>
      </c>
      <c r="N9" s="124">
        <f t="shared" si="5"/>
        <v>0.23950054799708501</v>
      </c>
      <c r="O9" s="123">
        <f>SUM(O2:O8)</f>
        <v>396</v>
      </c>
      <c r="P9" s="148">
        <f t="shared" si="6"/>
        <v>2.2723229912033557E-3</v>
      </c>
      <c r="Q9" s="123">
        <f t="shared" si="7"/>
        <v>174271</v>
      </c>
    </row>
    <row r="10" spans="1:17" x14ac:dyDescent="0.25">
      <c r="A10" s="125"/>
      <c r="B10" s="125"/>
      <c r="C10" s="125"/>
      <c r="D10" s="125"/>
      <c r="E10" s="125"/>
      <c r="F10" s="125"/>
      <c r="G10" s="125"/>
      <c r="H10" s="125"/>
      <c r="I10" s="125"/>
      <c r="J10" s="125"/>
      <c r="K10" s="125"/>
      <c r="L10" s="125"/>
      <c r="M10" s="125"/>
      <c r="N10" s="125"/>
    </row>
    <row r="11" spans="1:17" ht="22.5" x14ac:dyDescent="0.25">
      <c r="A11" s="101" t="s">
        <v>390</v>
      </c>
      <c r="B11" s="101" t="s">
        <v>396</v>
      </c>
      <c r="C11" s="101" t="s">
        <v>10</v>
      </c>
      <c r="D11" s="101" t="s">
        <v>12</v>
      </c>
      <c r="E11" s="101" t="s">
        <v>11</v>
      </c>
      <c r="F11" s="101" t="s">
        <v>12</v>
      </c>
      <c r="G11" s="101" t="s">
        <v>60</v>
      </c>
      <c r="H11" s="101" t="s">
        <v>12</v>
      </c>
      <c r="I11" s="101" t="s">
        <v>14</v>
      </c>
      <c r="J11" s="101" t="s">
        <v>12</v>
      </c>
      <c r="K11" s="101" t="s">
        <v>15</v>
      </c>
      <c r="L11" s="101" t="s">
        <v>12</v>
      </c>
      <c r="M11" s="101" t="s">
        <v>13</v>
      </c>
      <c r="N11" s="101" t="s">
        <v>12</v>
      </c>
      <c r="O11" s="101" t="s">
        <v>403</v>
      </c>
      <c r="P11" s="101" t="s">
        <v>12</v>
      </c>
      <c r="Q11" s="101" t="s">
        <v>392</v>
      </c>
    </row>
    <row r="12" spans="1:17" x14ac:dyDescent="0.25">
      <c r="A12" s="126">
        <v>1</v>
      </c>
      <c r="B12" s="127" t="s">
        <v>26</v>
      </c>
      <c r="C12" s="128">
        <v>9998</v>
      </c>
      <c r="D12" s="129">
        <f t="shared" ref="D12:D21" si="9">C12/Q12</f>
        <v>0.25932458370078332</v>
      </c>
      <c r="E12" s="130">
        <v>2683</v>
      </c>
      <c r="F12" s="129">
        <f t="shared" ref="F12:F21" si="10">E12/Q12</f>
        <v>6.9590703947709706E-2</v>
      </c>
      <c r="G12" s="128">
        <v>15512</v>
      </c>
      <c r="H12" s="129">
        <f t="shared" ref="H12:H21" si="11">G12/Q12</f>
        <v>0.40234476318929296</v>
      </c>
      <c r="I12" s="128">
        <v>1349</v>
      </c>
      <c r="J12" s="129">
        <f t="shared" ref="J12:J21" si="12">I12/Q12</f>
        <v>3.4989884318099289E-2</v>
      </c>
      <c r="K12" s="128">
        <v>3374</v>
      </c>
      <c r="L12" s="129">
        <f t="shared" ref="L12:L21" si="13">K12/Q12</f>
        <v>8.7513617264097107E-2</v>
      </c>
      <c r="M12" s="128">
        <v>5558</v>
      </c>
      <c r="N12" s="129">
        <f t="shared" ref="N12:N21" si="14">M12/Q12</f>
        <v>0.14416143590807698</v>
      </c>
      <c r="O12" s="105">
        <v>80</v>
      </c>
      <c r="P12" s="144">
        <f>O12/Q12</f>
        <v>2.0750116719406545E-3</v>
      </c>
      <c r="Q12" s="105">
        <f>SUM(C12,E12,G12,I12,K12,M12,O12)</f>
        <v>38554</v>
      </c>
    </row>
    <row r="13" spans="1:17" x14ac:dyDescent="0.25">
      <c r="A13" s="108">
        <v>2</v>
      </c>
      <c r="B13" s="109" t="s">
        <v>34</v>
      </c>
      <c r="C13" s="110">
        <v>8538</v>
      </c>
      <c r="D13" s="111">
        <f t="shared" si="9"/>
        <v>0.30875492713267999</v>
      </c>
      <c r="E13" s="112">
        <v>2201</v>
      </c>
      <c r="F13" s="111">
        <f t="shared" si="10"/>
        <v>7.9593534155426179E-2</v>
      </c>
      <c r="G13" s="110">
        <v>9611</v>
      </c>
      <c r="H13" s="111">
        <f t="shared" si="11"/>
        <v>0.34755722706397135</v>
      </c>
      <c r="I13" s="110">
        <v>1237</v>
      </c>
      <c r="J13" s="111">
        <f t="shared" si="12"/>
        <v>4.4732940368133654E-2</v>
      </c>
      <c r="K13" s="110">
        <v>2398</v>
      </c>
      <c r="L13" s="111">
        <f t="shared" si="13"/>
        <v>8.6717535167974535E-2</v>
      </c>
      <c r="M13" s="110">
        <v>3612</v>
      </c>
      <c r="N13" s="111">
        <f t="shared" si="14"/>
        <v>0.13061873937728274</v>
      </c>
      <c r="O13" s="110">
        <v>56</v>
      </c>
      <c r="P13" s="145">
        <f t="shared" ref="P13:P21" si="15">O13/Q13</f>
        <v>2.0250967345315156E-3</v>
      </c>
      <c r="Q13" s="110">
        <f t="shared" ref="Q13:Q21" si="16">SUM(C13,E13,G13,I13,K13,M13,O13)</f>
        <v>27653</v>
      </c>
    </row>
    <row r="14" spans="1:17" x14ac:dyDescent="0.25">
      <c r="A14" s="126">
        <v>3</v>
      </c>
      <c r="B14" s="127" t="s">
        <v>21</v>
      </c>
      <c r="C14" s="128">
        <v>27391</v>
      </c>
      <c r="D14" s="129">
        <f t="shared" si="9"/>
        <v>0.33448528513860054</v>
      </c>
      <c r="E14" s="130">
        <v>14270</v>
      </c>
      <c r="F14" s="129">
        <f t="shared" si="10"/>
        <v>0.17425815117841006</v>
      </c>
      <c r="G14" s="128">
        <v>19248</v>
      </c>
      <c r="H14" s="129">
        <f t="shared" si="11"/>
        <v>0.23504701428745878</v>
      </c>
      <c r="I14" s="128">
        <v>4222</v>
      </c>
      <c r="J14" s="129">
        <f t="shared" si="12"/>
        <v>5.1556966662596168E-2</v>
      </c>
      <c r="K14" s="128">
        <v>4935</v>
      </c>
      <c r="L14" s="129">
        <f t="shared" si="13"/>
        <v>6.0263768469898643E-2</v>
      </c>
      <c r="M14" s="128">
        <v>11664</v>
      </c>
      <c r="N14" s="129">
        <f t="shared" si="14"/>
        <v>0.14243497374526803</v>
      </c>
      <c r="O14" s="114">
        <v>160</v>
      </c>
      <c r="P14" s="146">
        <f t="shared" si="15"/>
        <v>1.9538405177677372E-3</v>
      </c>
      <c r="Q14" s="114">
        <f t="shared" si="16"/>
        <v>81890</v>
      </c>
    </row>
    <row r="15" spans="1:17" x14ac:dyDescent="0.25">
      <c r="A15" s="108">
        <v>4</v>
      </c>
      <c r="B15" s="109" t="s">
        <v>22</v>
      </c>
      <c r="C15" s="110">
        <v>10862</v>
      </c>
      <c r="D15" s="111">
        <f t="shared" si="9"/>
        <v>0.18226055439962413</v>
      </c>
      <c r="E15" s="112">
        <v>5770</v>
      </c>
      <c r="F15" s="111">
        <f t="shared" si="10"/>
        <v>9.6818578428082419E-2</v>
      </c>
      <c r="G15" s="110">
        <v>25880</v>
      </c>
      <c r="H15" s="111">
        <f t="shared" si="11"/>
        <v>0.4342573327068931</v>
      </c>
      <c r="I15" s="110">
        <v>2722</v>
      </c>
      <c r="J15" s="111">
        <f t="shared" si="12"/>
        <v>4.5674206322571985E-2</v>
      </c>
      <c r="K15" s="110">
        <v>2976</v>
      </c>
      <c r="L15" s="111">
        <f t="shared" si="13"/>
        <v>4.9936237331364521E-2</v>
      </c>
      <c r="M15" s="110">
        <v>11271</v>
      </c>
      <c r="N15" s="111">
        <f t="shared" si="14"/>
        <v>0.18912343110275859</v>
      </c>
      <c r="O15" s="110">
        <v>115</v>
      </c>
      <c r="P15" s="145">
        <f t="shared" si="15"/>
        <v>1.9296597087052822E-3</v>
      </c>
      <c r="Q15" s="110">
        <f t="shared" si="16"/>
        <v>59596</v>
      </c>
    </row>
    <row r="16" spans="1:17" x14ac:dyDescent="0.25">
      <c r="A16" s="126">
        <v>5</v>
      </c>
      <c r="B16" s="127" t="s">
        <v>36</v>
      </c>
      <c r="C16" s="128">
        <v>4906</v>
      </c>
      <c r="D16" s="129">
        <f t="shared" si="9"/>
        <v>0.20017953321364451</v>
      </c>
      <c r="E16" s="131">
        <v>3629</v>
      </c>
      <c r="F16" s="129">
        <f t="shared" si="10"/>
        <v>0.14807409825363146</v>
      </c>
      <c r="G16" s="128">
        <v>7862</v>
      </c>
      <c r="H16" s="129">
        <f t="shared" si="11"/>
        <v>0.32079321038028397</v>
      </c>
      <c r="I16" s="128">
        <v>1449</v>
      </c>
      <c r="J16" s="129">
        <f t="shared" si="12"/>
        <v>5.9123551493389916E-2</v>
      </c>
      <c r="K16" s="128">
        <v>1968</v>
      </c>
      <c r="L16" s="129">
        <f t="shared" si="13"/>
        <v>8.0300310102823569E-2</v>
      </c>
      <c r="M16" s="128">
        <v>4664</v>
      </c>
      <c r="N16" s="129">
        <f t="shared" si="14"/>
        <v>0.19030520646319568</v>
      </c>
      <c r="O16" s="114">
        <v>30</v>
      </c>
      <c r="P16" s="146">
        <f t="shared" si="15"/>
        <v>1.2240900930308471E-3</v>
      </c>
      <c r="Q16" s="114">
        <f t="shared" si="16"/>
        <v>24508</v>
      </c>
    </row>
    <row r="17" spans="1:17" x14ac:dyDescent="0.25">
      <c r="A17" s="108">
        <v>6</v>
      </c>
      <c r="B17" s="109" t="s">
        <v>31</v>
      </c>
      <c r="C17" s="110">
        <v>7044</v>
      </c>
      <c r="D17" s="111">
        <f t="shared" si="9"/>
        <v>0.30274637899170498</v>
      </c>
      <c r="E17" s="112">
        <v>2614</v>
      </c>
      <c r="F17" s="111">
        <f t="shared" si="10"/>
        <v>0.11234796063093652</v>
      </c>
      <c r="G17" s="110">
        <v>6087</v>
      </c>
      <c r="H17" s="111">
        <f t="shared" si="11"/>
        <v>0.26161516310654576</v>
      </c>
      <c r="I17" s="110">
        <v>1699</v>
      </c>
      <c r="J17" s="111">
        <f t="shared" si="12"/>
        <v>7.3021876477414357E-2</v>
      </c>
      <c r="K17" s="110">
        <v>2360</v>
      </c>
      <c r="L17" s="111">
        <f t="shared" si="13"/>
        <v>0.10143121158722654</v>
      </c>
      <c r="M17" s="110">
        <v>3441</v>
      </c>
      <c r="N17" s="111">
        <f t="shared" si="14"/>
        <v>0.14789186401340956</v>
      </c>
      <c r="O17" s="110">
        <v>22</v>
      </c>
      <c r="P17" s="145">
        <f t="shared" si="15"/>
        <v>9.4554519276228129E-4</v>
      </c>
      <c r="Q17" s="110">
        <f t="shared" si="16"/>
        <v>23267</v>
      </c>
    </row>
    <row r="18" spans="1:17" x14ac:dyDescent="0.25">
      <c r="A18" s="126">
        <v>7</v>
      </c>
      <c r="B18" s="127" t="s">
        <v>33</v>
      </c>
      <c r="C18" s="128">
        <v>16367</v>
      </c>
      <c r="D18" s="129">
        <f t="shared" si="9"/>
        <v>0.3434765272502151</v>
      </c>
      <c r="E18" s="130">
        <v>5920</v>
      </c>
      <c r="F18" s="129">
        <f t="shared" si="10"/>
        <v>0.12423663721642778</v>
      </c>
      <c r="G18" s="128">
        <v>11266</v>
      </c>
      <c r="H18" s="129">
        <f t="shared" si="11"/>
        <v>0.23642735724328975</v>
      </c>
      <c r="I18" s="128">
        <v>2505</v>
      </c>
      <c r="J18" s="129">
        <f t="shared" si="12"/>
        <v>5.2569725714045876E-2</v>
      </c>
      <c r="K18" s="128">
        <v>7134</v>
      </c>
      <c r="L18" s="129">
        <f t="shared" si="13"/>
        <v>0.14971354221317495</v>
      </c>
      <c r="M18" s="128">
        <v>4392</v>
      </c>
      <c r="N18" s="129">
        <f t="shared" si="14"/>
        <v>9.2170153826782231E-2</v>
      </c>
      <c r="O18" s="120">
        <v>67</v>
      </c>
      <c r="P18" s="147">
        <f t="shared" si="15"/>
        <v>1.406056536064301E-3</v>
      </c>
      <c r="Q18" s="120">
        <f t="shared" si="16"/>
        <v>47651</v>
      </c>
    </row>
    <row r="19" spans="1:17" ht="15.75" x14ac:dyDescent="0.25">
      <c r="A19" s="108">
        <v>8</v>
      </c>
      <c r="B19" s="109" t="s">
        <v>18</v>
      </c>
      <c r="C19" s="110">
        <v>3409</v>
      </c>
      <c r="D19" s="111">
        <f t="shared" si="9"/>
        <v>0.2183436879523474</v>
      </c>
      <c r="E19" s="112">
        <v>2955</v>
      </c>
      <c r="F19" s="111">
        <f t="shared" si="10"/>
        <v>0.18926535579324921</v>
      </c>
      <c r="G19" s="110">
        <v>3142</v>
      </c>
      <c r="H19" s="111">
        <f t="shared" si="11"/>
        <v>0.20124255428168833</v>
      </c>
      <c r="I19" s="110">
        <v>1602</v>
      </c>
      <c r="J19" s="111">
        <f t="shared" si="12"/>
        <v>0.10260680202395439</v>
      </c>
      <c r="K19" s="110">
        <v>1519</v>
      </c>
      <c r="L19" s="111">
        <f t="shared" si="13"/>
        <v>9.729071927240121E-2</v>
      </c>
      <c r="M19" s="110">
        <v>2961</v>
      </c>
      <c r="N19" s="111">
        <f t="shared" si="14"/>
        <v>0.18964965093191571</v>
      </c>
      <c r="O19" s="123">
        <v>25</v>
      </c>
      <c r="P19" s="148">
        <f t="shared" si="15"/>
        <v>1.6012297444437328E-3</v>
      </c>
      <c r="Q19" s="123">
        <f t="shared" si="16"/>
        <v>15613</v>
      </c>
    </row>
    <row r="20" spans="1:17" x14ac:dyDescent="0.25">
      <c r="A20" s="126">
        <v>9</v>
      </c>
      <c r="B20" s="127" t="s">
        <v>42</v>
      </c>
      <c r="C20" s="128">
        <v>2939</v>
      </c>
      <c r="D20" s="132">
        <f t="shared" si="9"/>
        <v>0.22119364792654475</v>
      </c>
      <c r="E20" s="131">
        <v>2352</v>
      </c>
      <c r="F20" s="129">
        <f t="shared" si="10"/>
        <v>0.17701512756829985</v>
      </c>
      <c r="G20" s="128">
        <v>4033</v>
      </c>
      <c r="H20" s="129">
        <f t="shared" si="11"/>
        <v>0.30352976593662978</v>
      </c>
      <c r="I20" s="128">
        <v>1027</v>
      </c>
      <c r="J20" s="129">
        <f t="shared" si="12"/>
        <v>7.7293595243471055E-2</v>
      </c>
      <c r="K20" s="128">
        <v>970</v>
      </c>
      <c r="L20" s="129">
        <f t="shared" si="13"/>
        <v>7.3003687815157675E-2</v>
      </c>
      <c r="M20" s="128">
        <v>1943</v>
      </c>
      <c r="N20" s="129">
        <f t="shared" si="14"/>
        <v>0.14623316023180552</v>
      </c>
      <c r="O20" s="105">
        <v>23</v>
      </c>
      <c r="P20" s="144">
        <f t="shared" si="15"/>
        <v>1.7310152780913675E-3</v>
      </c>
      <c r="Q20" s="105">
        <f t="shared" si="16"/>
        <v>13287</v>
      </c>
    </row>
    <row r="21" spans="1:17" ht="15.75" x14ac:dyDescent="0.25">
      <c r="A21" s="167" t="s">
        <v>395</v>
      </c>
      <c r="B21" s="167"/>
      <c r="C21" s="123">
        <f>SUM(C12:C20)</f>
        <v>91454</v>
      </c>
      <c r="D21" s="124">
        <f t="shared" si="9"/>
        <v>0.27544809182607022</v>
      </c>
      <c r="E21" s="123">
        <f t="shared" ref="E21" si="17">SUM(E12:E20)</f>
        <v>42394</v>
      </c>
      <c r="F21" s="124">
        <f t="shared" si="10"/>
        <v>0.12768546378369913</v>
      </c>
      <c r="G21" s="123">
        <f>SUM(G12:G20)</f>
        <v>102641</v>
      </c>
      <c r="H21" s="124">
        <f t="shared" si="11"/>
        <v>0.30914194669582162</v>
      </c>
      <c r="I21" s="123">
        <f>SUM(I12:I20)</f>
        <v>17812</v>
      </c>
      <c r="J21" s="124">
        <f t="shared" si="12"/>
        <v>5.3647532219541653E-2</v>
      </c>
      <c r="K21" s="123">
        <f>SUM(K12:K20)</f>
        <v>27634</v>
      </c>
      <c r="L21" s="124">
        <f t="shared" si="13"/>
        <v>8.3230176586279694E-2</v>
      </c>
      <c r="M21" s="123">
        <f>SUM(M12:M20)</f>
        <v>49506</v>
      </c>
      <c r="N21" s="124">
        <f t="shared" si="14"/>
        <v>0.14910592466093808</v>
      </c>
      <c r="O21" s="110">
        <f>SUM(O12:O20)</f>
        <v>578</v>
      </c>
      <c r="P21" s="145">
        <f t="shared" si="15"/>
        <v>1.7408642276496224E-3</v>
      </c>
      <c r="Q21" s="110">
        <f t="shared" si="16"/>
        <v>332019</v>
      </c>
    </row>
    <row r="22" spans="1:17" x14ac:dyDescent="0.25">
      <c r="A22" s="125"/>
      <c r="B22" s="125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Q22" s="125"/>
    </row>
    <row r="23" spans="1:17" ht="22.5" x14ac:dyDescent="0.25">
      <c r="A23" s="101" t="s">
        <v>390</v>
      </c>
      <c r="B23" s="101" t="s">
        <v>397</v>
      </c>
      <c r="C23" s="101" t="s">
        <v>10</v>
      </c>
      <c r="D23" s="101" t="s">
        <v>12</v>
      </c>
      <c r="E23" s="101" t="s">
        <v>11</v>
      </c>
      <c r="F23" s="101" t="s">
        <v>12</v>
      </c>
      <c r="G23" s="101" t="s">
        <v>60</v>
      </c>
      <c r="H23" s="101" t="s">
        <v>12</v>
      </c>
      <c r="I23" s="101" t="s">
        <v>14</v>
      </c>
      <c r="J23" s="101" t="s">
        <v>12</v>
      </c>
      <c r="K23" s="101" t="s">
        <v>15</v>
      </c>
      <c r="L23" s="101" t="s">
        <v>12</v>
      </c>
      <c r="M23" s="101" t="s">
        <v>13</v>
      </c>
      <c r="N23" s="101" t="s">
        <v>12</v>
      </c>
      <c r="O23" s="101" t="s">
        <v>403</v>
      </c>
      <c r="P23" s="101" t="s">
        <v>12</v>
      </c>
      <c r="Q23" s="101" t="s">
        <v>392</v>
      </c>
    </row>
    <row r="24" spans="1:17" x14ac:dyDescent="0.25">
      <c r="A24" s="126">
        <v>1</v>
      </c>
      <c r="B24" s="127" t="s">
        <v>27</v>
      </c>
      <c r="C24" s="128">
        <v>34931</v>
      </c>
      <c r="D24" s="132">
        <f>C24/Q24</f>
        <v>0.4139675993410839</v>
      </c>
      <c r="E24" s="130">
        <v>6132</v>
      </c>
      <c r="F24" s="132">
        <f>E24/Q24</f>
        <v>7.2670387883528281E-2</v>
      </c>
      <c r="G24" s="128">
        <v>24151</v>
      </c>
      <c r="H24" s="132">
        <f>G24/Q24</f>
        <v>0.28621372109835153</v>
      </c>
      <c r="I24" s="128">
        <v>4368</v>
      </c>
      <c r="J24" s="132">
        <f>I24/Q24</f>
        <v>5.1765207807444806E-2</v>
      </c>
      <c r="K24" s="128">
        <v>2525</v>
      </c>
      <c r="L24" s="132">
        <f>K24/Q24</f>
        <v>2.992379801140067E-2</v>
      </c>
      <c r="M24" s="128">
        <v>12004</v>
      </c>
      <c r="N24" s="132">
        <f>M24/Q24</f>
        <v>0.14225951339756579</v>
      </c>
      <c r="O24" s="141">
        <v>270</v>
      </c>
      <c r="P24" s="144">
        <f>O24/Q24</f>
        <v>3.1997724606250221E-3</v>
      </c>
      <c r="Q24" s="141">
        <f>SUM(C24,E24,G24,I24,K24,M24,O24)</f>
        <v>84381</v>
      </c>
    </row>
    <row r="25" spans="1:17" x14ac:dyDescent="0.25">
      <c r="A25" s="108">
        <v>2</v>
      </c>
      <c r="B25" s="109" t="s">
        <v>28</v>
      </c>
      <c r="C25" s="110">
        <v>23810</v>
      </c>
      <c r="D25" s="111">
        <f>C25/Q25</f>
        <v>0.40416214014122759</v>
      </c>
      <c r="E25" s="112">
        <v>6450</v>
      </c>
      <c r="F25" s="111">
        <f>E25/Q25</f>
        <v>0.1094853340575774</v>
      </c>
      <c r="G25" s="110">
        <v>15925</v>
      </c>
      <c r="H25" s="111">
        <f>G25/Q25</f>
        <v>0.27031844106463876</v>
      </c>
      <c r="I25" s="110">
        <v>2095</v>
      </c>
      <c r="J25" s="111">
        <f>I25/Q25</f>
        <v>3.5561515480717003E-2</v>
      </c>
      <c r="K25" s="110">
        <v>2029</v>
      </c>
      <c r="L25" s="111">
        <f>K25/Q25</f>
        <v>3.4441200434546439E-2</v>
      </c>
      <c r="M25" s="110">
        <v>8087</v>
      </c>
      <c r="N25" s="111">
        <f>M25/Q25</f>
        <v>0.13727254209668657</v>
      </c>
      <c r="O25" s="142">
        <v>516</v>
      </c>
      <c r="P25" s="145">
        <f t="shared" ref="P25:P27" si="18">O25/Q25</f>
        <v>8.7588267246061918E-3</v>
      </c>
      <c r="Q25" s="142">
        <f t="shared" ref="Q25:Q28" si="19">SUM(C25,E25,G25,I25,K25,M25,O25)</f>
        <v>58912</v>
      </c>
    </row>
    <row r="26" spans="1:17" x14ac:dyDescent="0.25">
      <c r="A26" s="126">
        <v>3</v>
      </c>
      <c r="B26" s="127" t="s">
        <v>398</v>
      </c>
      <c r="C26" s="128">
        <v>49090</v>
      </c>
      <c r="D26" s="132">
        <f>C26/Q26</f>
        <v>0.42581059278663497</v>
      </c>
      <c r="E26" s="130">
        <v>15516</v>
      </c>
      <c r="F26" s="132">
        <f>E26/Q26</f>
        <v>0.13458702704578179</v>
      </c>
      <c r="G26" s="128">
        <v>23270</v>
      </c>
      <c r="H26" s="132">
        <f>G26/Q26</f>
        <v>0.20184584424821747</v>
      </c>
      <c r="I26" s="128">
        <v>6438</v>
      </c>
      <c r="J26" s="132">
        <f>I26/Q26</f>
        <v>5.5843727772669709E-2</v>
      </c>
      <c r="K26" s="128">
        <v>6907</v>
      </c>
      <c r="L26" s="132">
        <f>K26/Q26</f>
        <v>5.9911871346043755E-2</v>
      </c>
      <c r="M26" s="128">
        <v>13556</v>
      </c>
      <c r="N26" s="132">
        <f>M26/Q26</f>
        <v>0.11758583002272609</v>
      </c>
      <c r="O26" s="114">
        <v>509</v>
      </c>
      <c r="P26" s="146">
        <f t="shared" si="18"/>
        <v>4.4151067779262011E-3</v>
      </c>
      <c r="Q26" s="114">
        <f t="shared" si="19"/>
        <v>115286</v>
      </c>
    </row>
    <row r="27" spans="1:17" x14ac:dyDescent="0.25">
      <c r="A27" s="108">
        <v>4</v>
      </c>
      <c r="B27" s="109" t="s">
        <v>23</v>
      </c>
      <c r="C27" s="110">
        <v>13269</v>
      </c>
      <c r="D27" s="111">
        <f>C27/Q27</f>
        <v>0.30590649206934711</v>
      </c>
      <c r="E27" s="112">
        <v>7360</v>
      </c>
      <c r="F27" s="111">
        <f>E27/Q27</f>
        <v>0.16967908520841019</v>
      </c>
      <c r="G27" s="110">
        <v>9397</v>
      </c>
      <c r="H27" s="111">
        <f>G27/Q27</f>
        <v>0.21664053854666174</v>
      </c>
      <c r="I27" s="110">
        <v>2011</v>
      </c>
      <c r="J27" s="111">
        <f>I27/Q27</f>
        <v>4.6362043526374033E-2</v>
      </c>
      <c r="K27" s="110">
        <v>5425</v>
      </c>
      <c r="L27" s="111">
        <f>K27/Q27</f>
        <v>0.12506916267060125</v>
      </c>
      <c r="M27" s="110">
        <v>5739</v>
      </c>
      <c r="N27" s="111">
        <f>M27/Q27</f>
        <v>0.13230818886019918</v>
      </c>
      <c r="O27" s="110">
        <v>175</v>
      </c>
      <c r="P27" s="145">
        <f t="shared" si="18"/>
        <v>4.0344891184064917E-3</v>
      </c>
      <c r="Q27" s="110">
        <f t="shared" si="19"/>
        <v>43376</v>
      </c>
    </row>
    <row r="28" spans="1:17" ht="15.75" x14ac:dyDescent="0.25">
      <c r="A28" s="167" t="s">
        <v>395</v>
      </c>
      <c r="B28" s="167"/>
      <c r="C28" s="123">
        <f>SUM(C24:C27)</f>
        <v>121100</v>
      </c>
      <c r="D28" s="124">
        <f>C28/Q28</f>
        <v>0.4010531370568462</v>
      </c>
      <c r="E28" s="123">
        <f t="shared" ref="E28" si="20">SUM(E24:E27)</f>
        <v>35458</v>
      </c>
      <c r="F28" s="124">
        <f>E28/Q28</f>
        <v>0.11742809359010449</v>
      </c>
      <c r="G28" s="123">
        <f t="shared" ref="G28" si="21">SUM(G24:G27)</f>
        <v>72743</v>
      </c>
      <c r="H28" s="124">
        <f>G28/Q28</f>
        <v>0.2409067576294481</v>
      </c>
      <c r="I28" s="123">
        <f t="shared" ref="I28" si="22">SUM(I24:I27)</f>
        <v>14912</v>
      </c>
      <c r="J28" s="124">
        <f>I28/Q28</f>
        <v>4.9384842112235268E-2</v>
      </c>
      <c r="K28" s="123">
        <f t="shared" ref="K28" si="23">SUM(K24:K27)</f>
        <v>16886</v>
      </c>
      <c r="L28" s="124">
        <f>K28/Q28</f>
        <v>5.5922240068884438E-2</v>
      </c>
      <c r="M28" s="123">
        <f t="shared" ref="M28" si="24">SUM(M24:M27)</f>
        <v>39386</v>
      </c>
      <c r="N28" s="124">
        <f>M28/Q28</f>
        <v>0.13043665446838104</v>
      </c>
      <c r="O28" s="123">
        <f>SUM(O24:O27)</f>
        <v>1470</v>
      </c>
      <c r="P28" s="148">
        <f>O28/Q31</f>
        <v>7.7876668785759693E-3</v>
      </c>
      <c r="Q28" s="123">
        <f t="shared" si="19"/>
        <v>301955</v>
      </c>
    </row>
    <row r="29" spans="1:17" x14ac:dyDescent="0.25">
      <c r="A29" s="125"/>
      <c r="B29" s="125"/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Q29" s="125"/>
    </row>
    <row r="30" spans="1:17" ht="22.5" x14ac:dyDescent="0.25">
      <c r="A30" s="101" t="s">
        <v>390</v>
      </c>
      <c r="B30" s="101" t="s">
        <v>399</v>
      </c>
      <c r="C30" s="101" t="s">
        <v>10</v>
      </c>
      <c r="D30" s="101" t="s">
        <v>12</v>
      </c>
      <c r="E30" s="101" t="s">
        <v>11</v>
      </c>
      <c r="F30" s="101" t="s">
        <v>12</v>
      </c>
      <c r="G30" s="101" t="s">
        <v>60</v>
      </c>
      <c r="H30" s="101" t="s">
        <v>12</v>
      </c>
      <c r="I30" s="101" t="s">
        <v>14</v>
      </c>
      <c r="J30" s="101" t="s">
        <v>12</v>
      </c>
      <c r="K30" s="101" t="s">
        <v>15</v>
      </c>
      <c r="L30" s="101" t="s">
        <v>12</v>
      </c>
      <c r="M30" s="101" t="s">
        <v>13</v>
      </c>
      <c r="N30" s="101" t="s">
        <v>12</v>
      </c>
      <c r="O30" s="101" t="s">
        <v>403</v>
      </c>
      <c r="P30" s="101" t="s">
        <v>12</v>
      </c>
      <c r="Q30" s="101" t="s">
        <v>392</v>
      </c>
    </row>
    <row r="31" spans="1:17" x14ac:dyDescent="0.25">
      <c r="A31" s="126">
        <v>1</v>
      </c>
      <c r="B31" s="127" t="s">
        <v>29</v>
      </c>
      <c r="C31" s="128">
        <v>65343</v>
      </c>
      <c r="D31" s="132">
        <f>C31/Q31</f>
        <v>0.34616973935155754</v>
      </c>
      <c r="E31" s="130">
        <v>31257</v>
      </c>
      <c r="F31" s="132">
        <f>E31/Q31</f>
        <v>0.16559122695486331</v>
      </c>
      <c r="G31" s="128">
        <v>39055</v>
      </c>
      <c r="H31" s="132">
        <f>G31/Q31</f>
        <v>0.20690294553930919</v>
      </c>
      <c r="I31" s="128">
        <v>9739</v>
      </c>
      <c r="J31" s="132">
        <f>I31/Q31</f>
        <v>5.1594617503708411E-2</v>
      </c>
      <c r="K31" s="128">
        <v>12339</v>
      </c>
      <c r="L31" s="132">
        <f>K31/Q31</f>
        <v>6.536872218690401E-2</v>
      </c>
      <c r="M31" s="128">
        <v>30391</v>
      </c>
      <c r="N31" s="132">
        <f>M31/Q31</f>
        <v>0.1610033905488451</v>
      </c>
      <c r="O31" s="105">
        <v>636</v>
      </c>
      <c r="P31" s="144">
        <f>O31/Q31</f>
        <v>3.3693579148124601E-3</v>
      </c>
      <c r="Q31" s="105">
        <f>SUM(C31,E31,G31,I31,K31,M31,O31)</f>
        <v>188760</v>
      </c>
    </row>
    <row r="32" spans="1:17" x14ac:dyDescent="0.25">
      <c r="A32" s="108">
        <v>2</v>
      </c>
      <c r="B32" s="109" t="s">
        <v>400</v>
      </c>
      <c r="C32" s="110">
        <v>11372</v>
      </c>
      <c r="D32" s="111">
        <f>C32/Q32</f>
        <v>0.27256603230909354</v>
      </c>
      <c r="E32" s="112">
        <v>5767</v>
      </c>
      <c r="F32" s="111">
        <f>E32/Q32</f>
        <v>0.13822443794640718</v>
      </c>
      <c r="G32" s="110">
        <v>15693</v>
      </c>
      <c r="H32" s="111">
        <f>G32/Q32</f>
        <v>0.3761324960452519</v>
      </c>
      <c r="I32" s="110">
        <v>1974</v>
      </c>
      <c r="J32" s="111">
        <f>I32/Q32</f>
        <v>4.7313168112746273E-2</v>
      </c>
      <c r="K32" s="110">
        <v>1396</v>
      </c>
      <c r="L32" s="111">
        <f>K32/Q32</f>
        <v>3.3459565696754713E-2</v>
      </c>
      <c r="M32" s="110">
        <v>5356</v>
      </c>
      <c r="N32" s="111">
        <f>M32/Q32</f>
        <v>0.12837351996548582</v>
      </c>
      <c r="O32" s="110">
        <v>164</v>
      </c>
      <c r="P32" s="145">
        <f t="shared" ref="P32:P34" si="25">O32/Q32</f>
        <v>3.9307799242605818E-3</v>
      </c>
      <c r="Q32" s="110">
        <f t="shared" ref="Q32:Q35" si="26">SUM(C32,E32,G32,I32,K32,M32,O32)</f>
        <v>41722</v>
      </c>
    </row>
    <row r="33" spans="1:17" x14ac:dyDescent="0.25">
      <c r="A33" s="126">
        <v>3</v>
      </c>
      <c r="B33" s="127" t="s">
        <v>35</v>
      </c>
      <c r="C33" s="128">
        <v>21631</v>
      </c>
      <c r="D33" s="132">
        <f>C33/Q33</f>
        <v>0.29991403693638735</v>
      </c>
      <c r="E33" s="130">
        <v>18993</v>
      </c>
      <c r="F33" s="132">
        <f>E33/Q33</f>
        <v>0.26333813987022353</v>
      </c>
      <c r="G33" s="128">
        <v>11737</v>
      </c>
      <c r="H33" s="132">
        <f>G33/Q33</f>
        <v>0.1627336254228828</v>
      </c>
      <c r="I33" s="128">
        <v>2543</v>
      </c>
      <c r="J33" s="132">
        <f>I33/Q33</f>
        <v>3.5258721091453608E-2</v>
      </c>
      <c r="K33" s="128">
        <v>5483</v>
      </c>
      <c r="L33" s="132">
        <f>K33/Q33</f>
        <v>7.6021851256169934E-2</v>
      </c>
      <c r="M33" s="128">
        <v>11467</v>
      </c>
      <c r="N33" s="132">
        <f>M33/Q33</f>
        <v>0.15899007265265377</v>
      </c>
      <c r="O33" s="114">
        <v>270</v>
      </c>
      <c r="P33" s="146">
        <f t="shared" si="25"/>
        <v>3.7435527702290501E-3</v>
      </c>
      <c r="Q33" s="114">
        <f t="shared" si="26"/>
        <v>72124</v>
      </c>
    </row>
    <row r="34" spans="1:17" x14ac:dyDescent="0.25">
      <c r="A34" s="108">
        <v>4</v>
      </c>
      <c r="B34" s="109" t="s">
        <v>41</v>
      </c>
      <c r="C34" s="110">
        <v>146021</v>
      </c>
      <c r="D34" s="111">
        <f>C34/Q34</f>
        <v>0.40645841915980985</v>
      </c>
      <c r="E34" s="117">
        <v>64772</v>
      </c>
      <c r="F34" s="111">
        <f>E34/Q34</f>
        <v>0.1802968389876744</v>
      </c>
      <c r="G34" s="110">
        <v>62275</v>
      </c>
      <c r="H34" s="111">
        <f>G34/Q34</f>
        <v>0.1733462861723804</v>
      </c>
      <c r="I34" s="110">
        <v>19457</v>
      </c>
      <c r="J34" s="111">
        <f>I34/Q34</f>
        <v>5.4159754155857172E-2</v>
      </c>
      <c r="K34" s="110">
        <v>18445</v>
      </c>
      <c r="L34" s="111">
        <f>K34/Q34</f>
        <v>5.1342790019262244E-2</v>
      </c>
      <c r="M34" s="110">
        <v>46074</v>
      </c>
      <c r="N34" s="111">
        <f>M34/Q34</f>
        <v>0.12824980793426341</v>
      </c>
      <c r="O34" s="110">
        <v>2208</v>
      </c>
      <c r="P34" s="145">
        <f t="shared" si="25"/>
        <v>6.1461035707525632E-3</v>
      </c>
      <c r="Q34" s="110">
        <f t="shared" si="26"/>
        <v>359252</v>
      </c>
    </row>
    <row r="35" spans="1:17" ht="15.75" x14ac:dyDescent="0.25">
      <c r="A35" s="167" t="s">
        <v>395</v>
      </c>
      <c r="B35" s="167"/>
      <c r="C35" s="123">
        <f>SUM(C31:C34)</f>
        <v>244367</v>
      </c>
      <c r="D35" s="124">
        <f>C35/Q35</f>
        <v>0.36921363797068252</v>
      </c>
      <c r="E35" s="123">
        <f t="shared" ref="E35" si="27">SUM(E31:E34)</f>
        <v>120789</v>
      </c>
      <c r="F35" s="124">
        <f>E35/Q35</f>
        <v>0.18249987157366082</v>
      </c>
      <c r="G35" s="123">
        <f t="shared" ref="G35" si="28">SUM(G31:G34)</f>
        <v>128760</v>
      </c>
      <c r="H35" s="124">
        <f>G35/Q35</f>
        <v>0.19454324039295437</v>
      </c>
      <c r="I35" s="123">
        <f t="shared" ref="I35" si="29">SUM(I31:I34)</f>
        <v>33713</v>
      </c>
      <c r="J35" s="124">
        <f>I35/Q35</f>
        <v>5.0936907916803907E-2</v>
      </c>
      <c r="K35" s="123">
        <f t="shared" ref="K35" si="30">SUM(K31:K34)</f>
        <v>37663</v>
      </c>
      <c r="L35" s="124">
        <f>K35/Q35</f>
        <v>5.6904955443614791E-2</v>
      </c>
      <c r="M35" s="123">
        <f t="shared" ref="M35" si="31">SUM(M31:M34)</f>
        <v>93288</v>
      </c>
      <c r="N35" s="124">
        <f>M35/Q35</f>
        <v>0.14094866270408457</v>
      </c>
      <c r="O35" s="123">
        <f>SUM(O31:O34)</f>
        <v>3278</v>
      </c>
      <c r="P35" s="148">
        <f>O35/Q38</f>
        <v>2.0477389289038538E-2</v>
      </c>
      <c r="Q35" s="123">
        <f t="shared" si="26"/>
        <v>661858</v>
      </c>
    </row>
    <row r="36" spans="1:17" x14ac:dyDescent="0.25">
      <c r="A36" s="125"/>
      <c r="B36" s="125"/>
      <c r="C36" s="125"/>
      <c r="D36" s="125"/>
      <c r="E36" s="125"/>
      <c r="F36" s="125"/>
      <c r="G36" s="125"/>
      <c r="H36" s="125"/>
      <c r="I36" s="125"/>
      <c r="J36" s="125"/>
      <c r="K36" s="125"/>
      <c r="L36" s="125"/>
      <c r="M36" s="125"/>
      <c r="N36" s="125"/>
      <c r="Q36" s="125"/>
    </row>
    <row r="37" spans="1:17" ht="22.5" x14ac:dyDescent="0.25">
      <c r="A37" s="101" t="s">
        <v>390</v>
      </c>
      <c r="B37" s="101" t="s">
        <v>401</v>
      </c>
      <c r="C37" s="101" t="s">
        <v>10</v>
      </c>
      <c r="D37" s="101" t="s">
        <v>12</v>
      </c>
      <c r="E37" s="101" t="s">
        <v>11</v>
      </c>
      <c r="F37" s="101" t="s">
        <v>12</v>
      </c>
      <c r="G37" s="101" t="s">
        <v>60</v>
      </c>
      <c r="H37" s="101" t="s">
        <v>12</v>
      </c>
      <c r="I37" s="101" t="s">
        <v>14</v>
      </c>
      <c r="J37" s="101" t="s">
        <v>12</v>
      </c>
      <c r="K37" s="101" t="s">
        <v>15</v>
      </c>
      <c r="L37" s="101" t="s">
        <v>12</v>
      </c>
      <c r="M37" s="101" t="s">
        <v>13</v>
      </c>
      <c r="N37" s="101" t="s">
        <v>12</v>
      </c>
      <c r="O37" s="101" t="s">
        <v>403</v>
      </c>
      <c r="P37" s="101" t="s">
        <v>12</v>
      </c>
      <c r="Q37" s="101" t="s">
        <v>392</v>
      </c>
    </row>
    <row r="38" spans="1:17" x14ac:dyDescent="0.25">
      <c r="A38" s="126">
        <v>1</v>
      </c>
      <c r="B38" s="127" t="s">
        <v>402</v>
      </c>
      <c r="C38" s="128">
        <v>62296</v>
      </c>
      <c r="D38" s="132">
        <f>C38/Q38</f>
        <v>0.38915785330992825</v>
      </c>
      <c r="E38" s="130">
        <v>28788</v>
      </c>
      <c r="F38" s="132">
        <f>E38/Q38</f>
        <v>0.17983620587335003</v>
      </c>
      <c r="G38" s="128">
        <v>28617</v>
      </c>
      <c r="H38" s="132">
        <f>G38/Q38</f>
        <v>0.17876798330824156</v>
      </c>
      <c r="I38" s="128">
        <v>10817</v>
      </c>
      <c r="J38" s="132">
        <f>I38/Q38</f>
        <v>6.7572885887592998E-2</v>
      </c>
      <c r="K38" s="128">
        <v>13588</v>
      </c>
      <c r="L38" s="132">
        <f>K38/Q38</f>
        <v>8.488308897481868E-2</v>
      </c>
      <c r="M38" s="128">
        <v>14920</v>
      </c>
      <c r="N38" s="132">
        <f>M38/Q38</f>
        <v>9.3203980534611042E-2</v>
      </c>
      <c r="O38" s="105">
        <v>1053</v>
      </c>
      <c r="P38" s="144">
        <f>O38/Q38</f>
        <v>6.5780021114574677E-3</v>
      </c>
      <c r="Q38" s="105">
        <f>SUM(C38,E38,G38,I38,K38,M38,O38)</f>
        <v>160079</v>
      </c>
    </row>
    <row r="39" spans="1:17" x14ac:dyDescent="0.25">
      <c r="A39" s="108">
        <v>2</v>
      </c>
      <c r="B39" s="109" t="s">
        <v>40</v>
      </c>
      <c r="C39" s="110">
        <v>29418</v>
      </c>
      <c r="D39" s="111">
        <f>C39/Q39</f>
        <v>0.33248943240127488</v>
      </c>
      <c r="E39" s="117">
        <v>16072</v>
      </c>
      <c r="F39" s="111">
        <f>E39/Q39</f>
        <v>0.18164967562557924</v>
      </c>
      <c r="G39" s="110">
        <v>18493</v>
      </c>
      <c r="H39" s="111">
        <f>G39/Q39</f>
        <v>0.2090124098645991</v>
      </c>
      <c r="I39" s="110">
        <v>5236</v>
      </c>
      <c r="J39" s="111">
        <f>I39/Q39</f>
        <v>5.9178552860598116E-2</v>
      </c>
      <c r="K39" s="110">
        <v>7717</v>
      </c>
      <c r="L39" s="111">
        <f>K39/Q39</f>
        <v>8.7219421777164949E-2</v>
      </c>
      <c r="M39" s="110">
        <v>11207</v>
      </c>
      <c r="N39" s="111">
        <f>M39/Q39</f>
        <v>0.12666425552114649</v>
      </c>
      <c r="O39" s="110">
        <v>335</v>
      </c>
      <c r="P39" s="145">
        <f t="shared" ref="P39:P41" si="32">O39/Q39</f>
        <v>3.7862519496371979E-3</v>
      </c>
      <c r="Q39" s="110">
        <f t="shared" ref="Q39:Q41" si="33">SUM(C39,E39,G39,I39,K39,M39,O39)</f>
        <v>88478</v>
      </c>
    </row>
    <row r="40" spans="1:17" x14ac:dyDescent="0.25">
      <c r="A40" s="126">
        <v>3</v>
      </c>
      <c r="B40" s="127" t="s">
        <v>37</v>
      </c>
      <c r="C40" s="128">
        <v>51830</v>
      </c>
      <c r="D40" s="132">
        <f>C40/Q40</f>
        <v>0.3955401569034464</v>
      </c>
      <c r="E40" s="131">
        <v>23239</v>
      </c>
      <c r="F40" s="132">
        <f>E40/Q40</f>
        <v>0.1773482096523093</v>
      </c>
      <c r="G40" s="128">
        <v>28096</v>
      </c>
      <c r="H40" s="132">
        <f>G40/Q40</f>
        <v>0.21441435941268047</v>
      </c>
      <c r="I40" s="128">
        <v>5993</v>
      </c>
      <c r="J40" s="132">
        <f>I40/Q40</f>
        <v>4.5735523062364544E-2</v>
      </c>
      <c r="K40" s="128">
        <v>9325</v>
      </c>
      <c r="L40" s="132">
        <f>K40/Q40</f>
        <v>7.1163649684056293E-2</v>
      </c>
      <c r="M40" s="128">
        <v>12137</v>
      </c>
      <c r="N40" s="132">
        <f>M40/Q40</f>
        <v>9.2623401202722916E-2</v>
      </c>
      <c r="O40" s="114">
        <v>416</v>
      </c>
      <c r="P40" s="149">
        <f t="shared" si="32"/>
        <v>3.1747000824200984E-3</v>
      </c>
      <c r="Q40" s="114">
        <f t="shared" si="33"/>
        <v>131036</v>
      </c>
    </row>
    <row r="41" spans="1:17" ht="15.75" x14ac:dyDescent="0.25">
      <c r="A41" s="167" t="s">
        <v>395</v>
      </c>
      <c r="B41" s="167"/>
      <c r="C41" s="123">
        <f>SUM(C38:C40)</f>
        <v>143544</v>
      </c>
      <c r="D41" s="124">
        <f>C41/Q41</f>
        <v>0.37815238953299984</v>
      </c>
      <c r="E41" s="123">
        <f t="shared" ref="E41" si="34">SUM(E38:E40)</f>
        <v>68099</v>
      </c>
      <c r="F41" s="124">
        <f>E41/Q41</f>
        <v>0.17940004162352835</v>
      </c>
      <c r="G41" s="123">
        <f t="shared" ref="G41" si="35">SUM(G38:G40)</f>
        <v>75206</v>
      </c>
      <c r="H41" s="124">
        <f>G41/Q41</f>
        <v>0.19812272618304341</v>
      </c>
      <c r="I41" s="123">
        <f t="shared" ref="I41" si="36">SUM(I38:I40)</f>
        <v>22046</v>
      </c>
      <c r="J41" s="124">
        <f>I41/Q41</f>
        <v>5.8077994062061204E-2</v>
      </c>
      <c r="K41" s="123">
        <f t="shared" ref="K41" si="37">SUM(K38:K40)</f>
        <v>30630</v>
      </c>
      <c r="L41" s="124">
        <f>K41/Q41</f>
        <v>8.0691688202890993E-2</v>
      </c>
      <c r="M41" s="123">
        <f t="shared" ref="M41" si="38">SUM(M38:M40)</f>
        <v>38264</v>
      </c>
      <c r="N41" s="124">
        <f>M41/Q41</f>
        <v>0.10080270184118253</v>
      </c>
      <c r="O41" s="123">
        <f>SUM(O38:O40)</f>
        <v>1804</v>
      </c>
      <c r="P41" s="148">
        <f t="shared" si="32"/>
        <v>4.752458554293678E-3</v>
      </c>
      <c r="Q41" s="123">
        <f t="shared" si="33"/>
        <v>379593</v>
      </c>
    </row>
  </sheetData>
  <mergeCells count="5">
    <mergeCell ref="A9:B9"/>
    <mergeCell ref="A21:B21"/>
    <mergeCell ref="A28:B28"/>
    <mergeCell ref="A35:B35"/>
    <mergeCell ref="A41:B41"/>
  </mergeCells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" sqref="N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showGridLines="0" zoomScale="55" zoomScaleNormal="55" workbookViewId="0">
      <selection activeCell="C33" sqref="C33"/>
    </sheetView>
  </sheetViews>
  <sheetFormatPr defaultRowHeight="14.25" x14ac:dyDescent="0.2"/>
  <cols>
    <col min="1" max="1" width="7" style="1" customWidth="1"/>
    <col min="2" max="2" width="19.5703125" style="1" hidden="1" customWidth="1"/>
    <col min="3" max="3" width="51.28515625" style="1" bestFit="1" customWidth="1"/>
    <col min="4" max="4" width="18" style="1" customWidth="1"/>
    <col min="5" max="6" width="13.85546875" style="1" customWidth="1"/>
    <col min="7" max="7" width="13.85546875" style="36" customWidth="1"/>
    <col min="8" max="8" width="13.85546875" style="46" customWidth="1"/>
    <col min="9" max="9" width="15.42578125" style="1" customWidth="1"/>
    <col min="10" max="12" width="13.85546875" style="1" customWidth="1"/>
    <col min="13" max="13" width="16.140625" style="1" customWidth="1"/>
    <col min="14" max="17" width="13.85546875" style="1" customWidth="1"/>
    <col min="18" max="18" width="15.7109375" style="46" customWidth="1"/>
    <col min="19" max="20" width="13.85546875" style="1" hidden="1" customWidth="1"/>
    <col min="21" max="22" width="0" style="1" hidden="1" customWidth="1"/>
    <col min="23" max="24" width="9.140625" style="1" hidden="1" customWidth="1"/>
    <col min="25" max="25" width="14.28515625" style="1" customWidth="1"/>
    <col min="26" max="26" width="12.28515625" style="1" customWidth="1"/>
    <col min="27" max="27" width="9.140625" style="1"/>
    <col min="28" max="28" width="10.7109375" style="1" customWidth="1"/>
    <col min="29" max="16384" width="9.140625" style="1"/>
  </cols>
  <sheetData>
    <row r="1" spans="1:18" s="15" customFormat="1" ht="22.5" customHeight="1" x14ac:dyDescent="0.25">
      <c r="A1" s="157"/>
      <c r="B1" s="158"/>
      <c r="C1" s="158"/>
      <c r="D1" s="159" t="s">
        <v>182</v>
      </c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</row>
    <row r="2" spans="1:18" s="15" customFormat="1" ht="22.5" hidden="1" customHeight="1" x14ac:dyDescent="0.25">
      <c r="A2" s="159"/>
      <c r="B2" s="160"/>
      <c r="C2" s="160"/>
      <c r="D2" s="153" t="s">
        <v>6</v>
      </c>
      <c r="E2" s="154"/>
      <c r="F2" s="154"/>
      <c r="G2" s="30"/>
      <c r="H2" s="40"/>
      <c r="I2" s="154"/>
      <c r="J2" s="154"/>
      <c r="K2" s="154"/>
      <c r="L2" s="154"/>
      <c r="M2" s="154"/>
      <c r="N2" s="154"/>
      <c r="O2" s="154"/>
      <c r="P2" s="154"/>
    </row>
    <row r="3" spans="1:18" s="15" customFormat="1" ht="22.5" customHeight="1" x14ac:dyDescent="0.25">
      <c r="A3" s="161"/>
      <c r="B3" s="162"/>
      <c r="C3" s="162"/>
      <c r="D3" s="163" t="s">
        <v>9</v>
      </c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</row>
    <row r="4" spans="1:18" s="15" customFormat="1" ht="54" customHeight="1" x14ac:dyDescent="0.25">
      <c r="A4" s="19" t="s">
        <v>2</v>
      </c>
      <c r="B4" s="19" t="s">
        <v>1</v>
      </c>
      <c r="C4" s="18" t="s">
        <v>61</v>
      </c>
      <c r="D4" s="65" t="s">
        <v>16</v>
      </c>
      <c r="E4" s="65" t="s">
        <v>10</v>
      </c>
      <c r="F4" s="65" t="s">
        <v>12</v>
      </c>
      <c r="G4" s="65" t="s">
        <v>11</v>
      </c>
      <c r="H4" s="41" t="s">
        <v>12</v>
      </c>
      <c r="I4" s="65" t="s">
        <v>60</v>
      </c>
      <c r="J4" s="65" t="s">
        <v>12</v>
      </c>
      <c r="K4" s="65" t="s">
        <v>14</v>
      </c>
      <c r="L4" s="65" t="s">
        <v>12</v>
      </c>
      <c r="M4" s="65" t="s">
        <v>15</v>
      </c>
      <c r="N4" s="65" t="s">
        <v>12</v>
      </c>
      <c r="O4" s="65" t="s">
        <v>13</v>
      </c>
      <c r="P4" s="65" t="s">
        <v>12</v>
      </c>
      <c r="Q4" s="133" t="s">
        <v>403</v>
      </c>
      <c r="R4" s="41" t="s">
        <v>47</v>
      </c>
    </row>
    <row r="5" spans="1:18" ht="15.75" customHeight="1" x14ac:dyDescent="0.2">
      <c r="A5" s="13">
        <v>1</v>
      </c>
      <c r="B5" s="13" t="e">
        <v>#REF!</v>
      </c>
      <c r="C5" s="12" t="s">
        <v>183</v>
      </c>
      <c r="D5" s="14">
        <f>SUM(E5,G5,I5,K5,M5,O5)</f>
        <v>32545</v>
      </c>
      <c r="E5" s="14">
        <v>9907</v>
      </c>
      <c r="F5" s="11">
        <f>E5/D5</f>
        <v>0.30440927945921031</v>
      </c>
      <c r="G5" s="31">
        <v>7346</v>
      </c>
      <c r="H5" s="27">
        <f>G5/D5</f>
        <v>0.22571823628821633</v>
      </c>
      <c r="I5" s="14">
        <v>3928</v>
      </c>
      <c r="J5" s="27">
        <f>I5/D5</f>
        <v>0.12069442310646797</v>
      </c>
      <c r="K5" s="14">
        <v>1519</v>
      </c>
      <c r="L5" s="27">
        <f>K5/D5</f>
        <v>4.6673836226762945E-2</v>
      </c>
      <c r="M5" s="14">
        <v>2791</v>
      </c>
      <c r="N5" s="27">
        <f>M5/D5</f>
        <v>8.5758180980181287E-2</v>
      </c>
      <c r="O5" s="14">
        <v>7054</v>
      </c>
      <c r="P5" s="27">
        <f>O5/D5</f>
        <v>0.21674604393916116</v>
      </c>
      <c r="Q5" s="14">
        <v>102</v>
      </c>
      <c r="R5" s="136">
        <f t="shared" ref="R5:R15" si="0">Q5/D5</f>
        <v>3.1341219849439239E-3</v>
      </c>
    </row>
    <row r="6" spans="1:18" ht="15.75" customHeight="1" x14ac:dyDescent="0.2">
      <c r="A6" s="75">
        <v>2</v>
      </c>
      <c r="B6" s="75" t="e">
        <v>#REF!</v>
      </c>
      <c r="C6" s="10" t="s">
        <v>184</v>
      </c>
      <c r="D6" s="10">
        <f t="shared" ref="D6:D15" si="1">SUM(E6,G6,I6,K6,M6,O6)</f>
        <v>10671</v>
      </c>
      <c r="E6" s="10">
        <v>5303</v>
      </c>
      <c r="F6" s="9">
        <f t="shared" ref="F6:F14" si="2">E6/D6</f>
        <v>0.49695436229031958</v>
      </c>
      <c r="G6" s="73">
        <v>1014</v>
      </c>
      <c r="H6" s="28">
        <f t="shared" ref="H6:H14" si="3">G6/D6</f>
        <v>9.5023896542029807E-2</v>
      </c>
      <c r="I6" s="26">
        <v>1512</v>
      </c>
      <c r="J6" s="28">
        <f t="shared" ref="J6:J14" si="4">I6/D6</f>
        <v>0.14169243744728705</v>
      </c>
      <c r="K6" s="10">
        <v>758</v>
      </c>
      <c r="L6" s="28">
        <f t="shared" ref="L6:L14" si="5">K6/D6</f>
        <v>7.1033642582700784E-2</v>
      </c>
      <c r="M6" s="10">
        <v>844</v>
      </c>
      <c r="N6" s="28">
        <f t="shared" ref="N6:N14" si="6">M6/D6</f>
        <v>7.9092868522162865E-2</v>
      </c>
      <c r="O6" s="10">
        <v>1240</v>
      </c>
      <c r="P6" s="28">
        <f t="shared" ref="P6:P14" si="7">O6/D6</f>
        <v>0.11620279261549996</v>
      </c>
      <c r="Q6" s="10">
        <v>46</v>
      </c>
      <c r="R6" s="137">
        <f t="shared" si="0"/>
        <v>4.3107487583169341E-3</v>
      </c>
    </row>
    <row r="7" spans="1:18" ht="15.75" customHeight="1" x14ac:dyDescent="0.2">
      <c r="A7" s="13">
        <v>3</v>
      </c>
      <c r="B7" s="78" t="e">
        <v>#REF!</v>
      </c>
      <c r="C7" s="12" t="s">
        <v>185</v>
      </c>
      <c r="D7" s="12">
        <f t="shared" si="1"/>
        <v>4990</v>
      </c>
      <c r="E7" s="12">
        <v>1325</v>
      </c>
      <c r="F7" s="11">
        <f t="shared" si="2"/>
        <v>0.26553106212424848</v>
      </c>
      <c r="G7" s="76">
        <v>959</v>
      </c>
      <c r="H7" s="27">
        <f t="shared" si="3"/>
        <v>0.19218436873747494</v>
      </c>
      <c r="I7" s="12">
        <v>1137</v>
      </c>
      <c r="J7" s="27">
        <f t="shared" si="4"/>
        <v>0.22785571142284569</v>
      </c>
      <c r="K7" s="12">
        <v>144</v>
      </c>
      <c r="L7" s="27">
        <f t="shared" si="5"/>
        <v>2.8857715430861724E-2</v>
      </c>
      <c r="M7" s="12">
        <v>550</v>
      </c>
      <c r="N7" s="27">
        <f t="shared" si="6"/>
        <v>0.11022044088176353</v>
      </c>
      <c r="O7" s="12">
        <v>875</v>
      </c>
      <c r="P7" s="27">
        <f t="shared" si="7"/>
        <v>0.17535070140280562</v>
      </c>
      <c r="Q7" s="12">
        <v>16</v>
      </c>
      <c r="R7" s="136">
        <f t="shared" si="0"/>
        <v>3.2064128256513026E-3</v>
      </c>
    </row>
    <row r="8" spans="1:18" ht="15.75" customHeight="1" x14ac:dyDescent="0.2">
      <c r="A8" s="75">
        <v>4</v>
      </c>
      <c r="B8" s="75" t="e">
        <v>#REF!</v>
      </c>
      <c r="C8" s="10" t="s">
        <v>186</v>
      </c>
      <c r="D8" s="10">
        <f t="shared" si="1"/>
        <v>3525</v>
      </c>
      <c r="E8" s="10">
        <v>674</v>
      </c>
      <c r="F8" s="9">
        <f t="shared" si="2"/>
        <v>0.19120567375886524</v>
      </c>
      <c r="G8" s="73">
        <v>847</v>
      </c>
      <c r="H8" s="28">
        <f t="shared" si="3"/>
        <v>0.24028368794326241</v>
      </c>
      <c r="I8" s="10">
        <v>933</v>
      </c>
      <c r="J8" s="28">
        <f t="shared" si="4"/>
        <v>0.26468085106382977</v>
      </c>
      <c r="K8" s="10">
        <v>187</v>
      </c>
      <c r="L8" s="28">
        <f t="shared" si="5"/>
        <v>5.3049645390070919E-2</v>
      </c>
      <c r="M8" s="10">
        <v>167</v>
      </c>
      <c r="N8" s="28">
        <f t="shared" si="6"/>
        <v>4.7375886524822698E-2</v>
      </c>
      <c r="O8" s="10">
        <v>717</v>
      </c>
      <c r="P8" s="28">
        <f t="shared" si="7"/>
        <v>0.20340425531914894</v>
      </c>
      <c r="Q8" s="10">
        <v>9</v>
      </c>
      <c r="R8" s="137">
        <f t="shared" si="0"/>
        <v>2.553191489361702E-3</v>
      </c>
    </row>
    <row r="9" spans="1:18" ht="15.75" customHeight="1" x14ac:dyDescent="0.2">
      <c r="A9" s="13">
        <v>5</v>
      </c>
      <c r="B9" s="78" t="e">
        <v>#REF!</v>
      </c>
      <c r="C9" s="12" t="s">
        <v>187</v>
      </c>
      <c r="D9" s="12">
        <f t="shared" si="1"/>
        <v>2664</v>
      </c>
      <c r="E9" s="12">
        <v>695</v>
      </c>
      <c r="F9" s="11">
        <f t="shared" si="2"/>
        <v>0.2608858858858859</v>
      </c>
      <c r="G9" s="76">
        <v>648</v>
      </c>
      <c r="H9" s="27">
        <f t="shared" si="3"/>
        <v>0.24324324324324326</v>
      </c>
      <c r="I9" s="12">
        <v>508</v>
      </c>
      <c r="J9" s="27">
        <f t="shared" si="4"/>
        <v>0.1906906906906907</v>
      </c>
      <c r="K9" s="12">
        <v>81</v>
      </c>
      <c r="L9" s="27">
        <f t="shared" si="5"/>
        <v>3.0405405405405407E-2</v>
      </c>
      <c r="M9" s="12">
        <v>335</v>
      </c>
      <c r="N9" s="27">
        <f t="shared" si="6"/>
        <v>0.12575075075075076</v>
      </c>
      <c r="O9" s="12">
        <v>397</v>
      </c>
      <c r="P9" s="27">
        <f t="shared" si="7"/>
        <v>0.14902402402402404</v>
      </c>
      <c r="Q9" s="12">
        <v>15</v>
      </c>
      <c r="R9" s="136">
        <f t="shared" si="0"/>
        <v>5.6306306306306304E-3</v>
      </c>
    </row>
    <row r="10" spans="1:18" ht="15.75" customHeight="1" x14ac:dyDescent="0.2">
      <c r="A10" s="75">
        <v>6</v>
      </c>
      <c r="B10" s="75" t="e">
        <v>#REF!</v>
      </c>
      <c r="C10" s="10" t="s">
        <v>188</v>
      </c>
      <c r="D10" s="10">
        <f t="shared" si="1"/>
        <v>4926</v>
      </c>
      <c r="E10" s="10">
        <v>2270</v>
      </c>
      <c r="F10" s="9">
        <f t="shared" si="2"/>
        <v>0.46082013804303695</v>
      </c>
      <c r="G10" s="73">
        <v>600</v>
      </c>
      <c r="H10" s="28">
        <f t="shared" si="3"/>
        <v>0.1218026796589525</v>
      </c>
      <c r="I10" s="10">
        <v>1082</v>
      </c>
      <c r="J10" s="28">
        <f t="shared" si="4"/>
        <v>0.21965083231831101</v>
      </c>
      <c r="K10" s="10">
        <v>120</v>
      </c>
      <c r="L10" s="28">
        <f t="shared" si="5"/>
        <v>2.4360535931790498E-2</v>
      </c>
      <c r="M10" s="10">
        <v>263</v>
      </c>
      <c r="N10" s="28">
        <f t="shared" si="6"/>
        <v>5.3390174583840842E-2</v>
      </c>
      <c r="O10" s="10">
        <v>591</v>
      </c>
      <c r="P10" s="28">
        <f t="shared" si="7"/>
        <v>0.11997563946406821</v>
      </c>
      <c r="Q10" s="10">
        <v>12</v>
      </c>
      <c r="R10" s="137">
        <f t="shared" si="0"/>
        <v>2.4360535931790498E-3</v>
      </c>
    </row>
    <row r="11" spans="1:18" ht="15.75" customHeight="1" x14ac:dyDescent="0.2">
      <c r="A11" s="13">
        <v>7</v>
      </c>
      <c r="B11" s="77" t="e">
        <v>#REF!</v>
      </c>
      <c r="C11" s="12" t="s">
        <v>189</v>
      </c>
      <c r="D11" s="12">
        <f t="shared" si="1"/>
        <v>960</v>
      </c>
      <c r="E11" s="12">
        <v>266</v>
      </c>
      <c r="F11" s="11">
        <f t="shared" si="2"/>
        <v>0.27708333333333335</v>
      </c>
      <c r="G11" s="76">
        <v>207</v>
      </c>
      <c r="H11" s="27">
        <f t="shared" si="3"/>
        <v>0.21562500000000001</v>
      </c>
      <c r="I11" s="12">
        <v>132</v>
      </c>
      <c r="J11" s="27">
        <f t="shared" si="4"/>
        <v>0.13750000000000001</v>
      </c>
      <c r="K11" s="12">
        <v>23</v>
      </c>
      <c r="L11" s="27">
        <f t="shared" si="5"/>
        <v>2.3958333333333335E-2</v>
      </c>
      <c r="M11" s="12">
        <v>124</v>
      </c>
      <c r="N11" s="27">
        <f t="shared" si="6"/>
        <v>0.12916666666666668</v>
      </c>
      <c r="O11" s="12">
        <v>208</v>
      </c>
      <c r="P11" s="27">
        <f t="shared" si="7"/>
        <v>0.21666666666666667</v>
      </c>
      <c r="Q11" s="12">
        <v>3</v>
      </c>
      <c r="R11" s="136">
        <f t="shared" si="0"/>
        <v>3.1250000000000002E-3</v>
      </c>
    </row>
    <row r="12" spans="1:18" ht="15.75" customHeight="1" x14ac:dyDescent="0.2">
      <c r="A12" s="75">
        <v>8</v>
      </c>
      <c r="B12" s="75" t="e">
        <v>#REF!</v>
      </c>
      <c r="C12" s="10" t="s">
        <v>190</v>
      </c>
      <c r="D12" s="10">
        <f t="shared" si="1"/>
        <v>4727</v>
      </c>
      <c r="E12" s="10">
        <v>2227</v>
      </c>
      <c r="F12" s="9">
        <f t="shared" si="2"/>
        <v>0.47112333403850221</v>
      </c>
      <c r="G12" s="73">
        <v>467</v>
      </c>
      <c r="H12" s="28">
        <f t="shared" si="3"/>
        <v>9.8794161201607791E-2</v>
      </c>
      <c r="I12" s="10">
        <v>738</v>
      </c>
      <c r="J12" s="28">
        <f t="shared" si="4"/>
        <v>0.15612439179183416</v>
      </c>
      <c r="K12" s="10">
        <v>248</v>
      </c>
      <c r="L12" s="28">
        <f t="shared" si="5"/>
        <v>5.2464565263380579E-2</v>
      </c>
      <c r="M12" s="10">
        <v>357</v>
      </c>
      <c r="N12" s="28">
        <f t="shared" si="6"/>
        <v>7.5523587899301886E-2</v>
      </c>
      <c r="O12" s="10">
        <v>690</v>
      </c>
      <c r="P12" s="28">
        <f t="shared" si="7"/>
        <v>0.14596995980537339</v>
      </c>
      <c r="Q12" s="10">
        <v>17</v>
      </c>
      <c r="R12" s="137">
        <f t="shared" si="0"/>
        <v>3.5963613285381847E-3</v>
      </c>
    </row>
    <row r="13" spans="1:18" ht="15.75" customHeight="1" x14ac:dyDescent="0.2">
      <c r="A13" s="13">
        <v>9</v>
      </c>
      <c r="B13" s="13" t="e">
        <v>#REF!</v>
      </c>
      <c r="C13" s="12" t="s">
        <v>191</v>
      </c>
      <c r="D13" s="12">
        <f t="shared" si="1"/>
        <v>2633</v>
      </c>
      <c r="E13" s="12">
        <v>892</v>
      </c>
      <c r="F13" s="11">
        <f t="shared" si="2"/>
        <v>0.3387770603873908</v>
      </c>
      <c r="G13" s="76">
        <v>310</v>
      </c>
      <c r="H13" s="27">
        <f t="shared" si="3"/>
        <v>0.11773642233194075</v>
      </c>
      <c r="I13" s="12">
        <v>619</v>
      </c>
      <c r="J13" s="27">
        <f t="shared" si="4"/>
        <v>0.2350930497531333</v>
      </c>
      <c r="K13" s="12">
        <v>160</v>
      </c>
      <c r="L13" s="27">
        <f t="shared" si="5"/>
        <v>6.0767185719711354E-2</v>
      </c>
      <c r="M13" s="12">
        <v>131</v>
      </c>
      <c r="N13" s="27">
        <f t="shared" si="6"/>
        <v>4.9753133308013675E-2</v>
      </c>
      <c r="O13" s="12">
        <v>521</v>
      </c>
      <c r="P13" s="27">
        <f t="shared" si="7"/>
        <v>0.19787314849981011</v>
      </c>
      <c r="Q13" s="12">
        <v>6</v>
      </c>
      <c r="R13" s="136">
        <f t="shared" si="0"/>
        <v>2.2787694644891758E-3</v>
      </c>
    </row>
    <row r="14" spans="1:18" ht="15.75" customHeight="1" x14ac:dyDescent="0.2">
      <c r="A14" s="75">
        <v>10</v>
      </c>
      <c r="B14" s="74" t="e">
        <v>#REF!</v>
      </c>
      <c r="C14" s="10" t="s">
        <v>192</v>
      </c>
      <c r="D14" s="10">
        <f t="shared" si="1"/>
        <v>2250</v>
      </c>
      <c r="E14" s="10">
        <v>678</v>
      </c>
      <c r="F14" s="9">
        <f t="shared" si="2"/>
        <v>0.30133333333333334</v>
      </c>
      <c r="G14" s="73">
        <v>425</v>
      </c>
      <c r="H14" s="28">
        <f t="shared" si="3"/>
        <v>0.18888888888888888</v>
      </c>
      <c r="I14" s="10">
        <v>537</v>
      </c>
      <c r="J14" s="28">
        <f t="shared" si="4"/>
        <v>0.23866666666666667</v>
      </c>
      <c r="K14" s="10">
        <v>70</v>
      </c>
      <c r="L14" s="28">
        <f t="shared" si="5"/>
        <v>3.111111111111111E-2</v>
      </c>
      <c r="M14" s="10">
        <v>75</v>
      </c>
      <c r="N14" s="28">
        <f t="shared" si="6"/>
        <v>3.3333333333333333E-2</v>
      </c>
      <c r="O14" s="10">
        <v>465</v>
      </c>
      <c r="P14" s="28">
        <f t="shared" si="7"/>
        <v>0.20666666666666667</v>
      </c>
      <c r="Q14" s="10">
        <v>2</v>
      </c>
      <c r="R14" s="137">
        <f t="shared" si="0"/>
        <v>8.8888888888888893E-4</v>
      </c>
    </row>
    <row r="15" spans="1:18" ht="18" customHeight="1" x14ac:dyDescent="0.2">
      <c r="A15" s="3"/>
      <c r="B15" s="3"/>
      <c r="C15" s="8" t="s">
        <v>44</v>
      </c>
      <c r="D15" s="7">
        <f t="shared" si="1"/>
        <v>69891</v>
      </c>
      <c r="E15" s="7">
        <f>SUM(E5:E14)</f>
        <v>24237</v>
      </c>
      <c r="F15" s="39">
        <f>E15/D15</f>
        <v>0.34678284757694122</v>
      </c>
      <c r="G15" s="7">
        <f>SUM(G5:G14)</f>
        <v>12823</v>
      </c>
      <c r="H15" s="39">
        <f>G15/D15</f>
        <v>0.18347140547423846</v>
      </c>
      <c r="I15" s="7">
        <f>SUM(I5:I14)</f>
        <v>11126</v>
      </c>
      <c r="J15" s="37">
        <f>I15/D15</f>
        <v>0.15919073986636334</v>
      </c>
      <c r="K15" s="38">
        <f>SUM(K5:K14)</f>
        <v>3310</v>
      </c>
      <c r="L15" s="37">
        <f>K15/D15</f>
        <v>4.7359459730151238E-2</v>
      </c>
      <c r="M15" s="38">
        <f>SUM(M5:M14)</f>
        <v>5637</v>
      </c>
      <c r="N15" s="37">
        <f>M15/D15</f>
        <v>8.0654161480018888E-2</v>
      </c>
      <c r="O15" s="38">
        <f>SUM(O5:O14)</f>
        <v>12758</v>
      </c>
      <c r="P15" s="37">
        <f>O15/D15</f>
        <v>0.18254138587228685</v>
      </c>
      <c r="Q15" s="38">
        <f>SUM(Q5:Q14)</f>
        <v>228</v>
      </c>
      <c r="R15" s="138">
        <f t="shared" si="0"/>
        <v>3.2622226037687255E-3</v>
      </c>
    </row>
    <row r="16" spans="1:18" x14ac:dyDescent="0.2">
      <c r="A16" s="3"/>
      <c r="B16" s="3"/>
      <c r="C16" s="5"/>
      <c r="D16" s="5"/>
      <c r="E16" s="5"/>
      <c r="F16" s="5"/>
      <c r="G16" s="32"/>
      <c r="H16" s="42"/>
      <c r="I16" s="5"/>
      <c r="J16" s="5"/>
      <c r="K16" s="5"/>
      <c r="L16" s="5"/>
      <c r="M16" s="5"/>
      <c r="N16" s="5"/>
      <c r="O16" s="5"/>
      <c r="P16" s="5"/>
      <c r="Q16" s="49"/>
      <c r="R16" s="49"/>
    </row>
    <row r="17" spans="1:20" ht="13.5" customHeight="1" x14ac:dyDescent="0.2">
      <c r="A17" s="3"/>
      <c r="B17" s="3"/>
      <c r="C17" s="5"/>
      <c r="D17" s="5"/>
      <c r="E17" s="5"/>
      <c r="F17" s="5"/>
      <c r="G17" s="32"/>
      <c r="H17" s="42"/>
      <c r="I17" s="5"/>
      <c r="J17" s="5"/>
      <c r="K17" s="5"/>
      <c r="L17" s="5"/>
      <c r="M17" s="5"/>
      <c r="N17" s="5"/>
      <c r="O17" s="5"/>
      <c r="P17" s="5"/>
      <c r="Q17" s="49"/>
      <c r="R17" s="49"/>
    </row>
    <row r="18" spans="1:20" ht="15" x14ac:dyDescent="0.2">
      <c r="A18" s="72"/>
      <c r="B18" s="72" t="e">
        <v>#REF!</v>
      </c>
      <c r="C18" s="71" t="s">
        <v>193</v>
      </c>
      <c r="D18" s="68">
        <f>SUM(E18,G18,I18,K18,M18,O18,Q18)</f>
        <v>188760</v>
      </c>
      <c r="E18" s="68">
        <v>65343</v>
      </c>
      <c r="F18" s="70">
        <f>E18/D18</f>
        <v>0.34616973935155754</v>
      </c>
      <c r="G18" s="69">
        <v>31257</v>
      </c>
      <c r="H18" s="67">
        <f>G18/D18</f>
        <v>0.16559122695486331</v>
      </c>
      <c r="I18" s="68">
        <v>39055</v>
      </c>
      <c r="J18" s="67">
        <f t="shared" ref="J18" si="8">I18/D18</f>
        <v>0.20690294553930919</v>
      </c>
      <c r="K18" s="68">
        <v>9739</v>
      </c>
      <c r="L18" s="67">
        <f t="shared" ref="L18" si="9">K18/D18</f>
        <v>5.1594617503708411E-2</v>
      </c>
      <c r="M18" s="68">
        <v>12339</v>
      </c>
      <c r="N18" s="67">
        <f t="shared" ref="N18" si="10">M18/D18</f>
        <v>6.536872218690401E-2</v>
      </c>
      <c r="O18" s="68">
        <v>30391</v>
      </c>
      <c r="P18" s="67">
        <f t="shared" ref="P18" si="11">O18/D18</f>
        <v>0.1610033905488451</v>
      </c>
      <c r="Q18" s="68">
        <v>636</v>
      </c>
      <c r="R18" s="140">
        <f>Q18/D18</f>
        <v>3.3693579148124601E-3</v>
      </c>
    </row>
    <row r="19" spans="1:20" ht="15" x14ac:dyDescent="0.2">
      <c r="A19" s="3"/>
      <c r="B19" s="3"/>
      <c r="C19" s="6"/>
      <c r="D19" s="6"/>
      <c r="E19" s="6"/>
      <c r="F19" s="6"/>
      <c r="G19" s="33"/>
      <c r="H19" s="43"/>
      <c r="I19" s="6"/>
      <c r="J19" s="6"/>
      <c r="K19" s="6"/>
      <c r="L19" s="6"/>
      <c r="M19" s="6"/>
      <c r="N19" s="6"/>
      <c r="O19" s="6"/>
      <c r="P19" s="6"/>
      <c r="Q19" s="6"/>
      <c r="R19" s="42"/>
      <c r="S19" s="5"/>
      <c r="T19" s="5"/>
    </row>
    <row r="20" spans="1:20" ht="15" x14ac:dyDescent="0.2">
      <c r="A20" s="3"/>
      <c r="B20" s="3"/>
      <c r="C20" s="6"/>
      <c r="D20" s="6"/>
      <c r="E20" s="6"/>
      <c r="F20" s="6"/>
      <c r="G20" s="33"/>
      <c r="H20" s="43"/>
      <c r="I20" s="6"/>
      <c r="J20" s="6"/>
      <c r="K20" s="6"/>
      <c r="L20" s="6"/>
      <c r="M20" s="6"/>
      <c r="N20" s="6"/>
      <c r="O20" s="6"/>
      <c r="P20" s="6"/>
      <c r="Q20" s="6"/>
      <c r="R20" s="42"/>
      <c r="S20" s="5"/>
      <c r="T20" s="5"/>
    </row>
    <row r="21" spans="1:20" ht="15" x14ac:dyDescent="0.2">
      <c r="A21" s="3"/>
      <c r="B21" s="3"/>
      <c r="C21" s="2"/>
      <c r="D21" s="2"/>
      <c r="E21" s="2"/>
      <c r="F21" s="2"/>
      <c r="G21" s="34"/>
      <c r="H21" s="44"/>
      <c r="I21" s="2"/>
      <c r="J21" s="2"/>
      <c r="K21" s="2"/>
      <c r="L21" s="2"/>
      <c r="M21" s="2"/>
      <c r="N21" s="2"/>
      <c r="O21" s="2"/>
      <c r="P21" s="2"/>
      <c r="Q21" s="2"/>
    </row>
    <row r="22" spans="1:20" ht="15" x14ac:dyDescent="0.2">
      <c r="A22" s="3"/>
      <c r="B22" s="3"/>
      <c r="C22" s="2"/>
      <c r="D22" s="2"/>
      <c r="E22" s="2"/>
      <c r="F22" s="2"/>
      <c r="G22" s="34"/>
      <c r="H22" s="44"/>
      <c r="I22" s="2"/>
      <c r="J22" s="2"/>
      <c r="K22" s="2"/>
      <c r="L22" s="2"/>
      <c r="M22" s="2"/>
      <c r="N22" s="2"/>
      <c r="O22" s="2"/>
      <c r="P22" s="2"/>
      <c r="Q22" s="2"/>
    </row>
    <row r="23" spans="1:20" s="23" customFormat="1" ht="15.75" x14ac:dyDescent="0.25">
      <c r="A23" s="21"/>
      <c r="B23" s="21"/>
      <c r="C23" s="22" t="s">
        <v>407</v>
      </c>
      <c r="D23" s="150">
        <f>SUM(E18,G18,I18,K18,M18,O18,Q18)</f>
        <v>188760</v>
      </c>
      <c r="E23" s="22"/>
      <c r="F23" s="22"/>
      <c r="G23" s="35"/>
      <c r="H23" s="45"/>
      <c r="I23" s="22"/>
      <c r="J23" s="22"/>
      <c r="K23" s="22"/>
      <c r="L23" s="22"/>
      <c r="M23" s="22"/>
      <c r="N23" s="22"/>
      <c r="O23" s="22"/>
      <c r="P23" s="22"/>
      <c r="Q23" s="22"/>
      <c r="R23" s="47"/>
    </row>
    <row r="24" spans="1:20" ht="15.75" x14ac:dyDescent="0.25">
      <c r="A24" s="3"/>
      <c r="B24" s="3"/>
      <c r="C24" s="4" t="s">
        <v>0</v>
      </c>
      <c r="D24" s="2"/>
      <c r="E24" s="2"/>
      <c r="F24" s="2"/>
      <c r="G24" s="34"/>
      <c r="H24" s="44"/>
      <c r="I24" s="2"/>
      <c r="J24" s="2"/>
      <c r="K24" s="2"/>
      <c r="L24" s="2"/>
      <c r="M24" s="2"/>
      <c r="N24" s="2"/>
      <c r="O24" s="2"/>
      <c r="P24" s="2"/>
      <c r="Q24" s="2"/>
    </row>
    <row r="25" spans="1:20" ht="15.75" x14ac:dyDescent="0.25">
      <c r="C25" s="20" t="s">
        <v>7</v>
      </c>
      <c r="D25" s="2"/>
      <c r="E25" s="2"/>
      <c r="F25" s="2"/>
      <c r="G25" s="34"/>
      <c r="H25" s="44"/>
      <c r="I25" s="2"/>
      <c r="J25" s="2"/>
      <c r="K25" s="2"/>
      <c r="L25" s="2"/>
      <c r="M25" s="2"/>
      <c r="N25" s="2"/>
      <c r="O25" s="2"/>
      <c r="P25" s="2"/>
      <c r="Q25" s="2"/>
    </row>
    <row r="26" spans="1:20" ht="15.75" x14ac:dyDescent="0.25">
      <c r="C26" s="15" t="s">
        <v>8</v>
      </c>
      <c r="D26" s="2"/>
      <c r="E26" s="2"/>
      <c r="F26" s="2"/>
      <c r="G26" s="34"/>
      <c r="H26" s="44"/>
      <c r="I26" s="2"/>
      <c r="J26" s="2"/>
      <c r="K26" s="2"/>
      <c r="L26" s="2"/>
      <c r="M26" s="2"/>
      <c r="N26" s="2"/>
      <c r="O26" s="2"/>
      <c r="P26" s="2"/>
      <c r="Q26" s="2"/>
    </row>
    <row r="29" spans="1:20" x14ac:dyDescent="0.2">
      <c r="C29" s="139"/>
    </row>
  </sheetData>
  <mergeCells count="3">
    <mergeCell ref="A1:C3"/>
    <mergeCell ref="D1:R1"/>
    <mergeCell ref="D3:R3"/>
  </mergeCells>
  <pageMargins left="0" right="0" top="0.39370078740157483" bottom="0" header="0.31496062992125984" footer="0.31496062992125984"/>
  <pageSetup paperSize="9" scale="62" orientation="landscape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" sqref="N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showGridLines="0" zoomScale="55" zoomScaleNormal="55" workbookViewId="0">
      <selection activeCell="C30" sqref="C30"/>
    </sheetView>
  </sheetViews>
  <sheetFormatPr defaultRowHeight="14.25" x14ac:dyDescent="0.2"/>
  <cols>
    <col min="1" max="1" width="7" style="1" customWidth="1"/>
    <col min="2" max="2" width="19.5703125" style="1" hidden="1" customWidth="1"/>
    <col min="3" max="3" width="40.5703125" style="1" customWidth="1"/>
    <col min="4" max="4" width="18" style="1" customWidth="1"/>
    <col min="5" max="6" width="13.85546875" style="1" customWidth="1"/>
    <col min="7" max="7" width="13.85546875" style="36" customWidth="1"/>
    <col min="8" max="8" width="13.85546875" style="46" customWidth="1"/>
    <col min="9" max="9" width="15.42578125" style="1" customWidth="1"/>
    <col min="10" max="12" width="13.85546875" style="1" customWidth="1"/>
    <col min="13" max="13" width="16.42578125" style="1" customWidth="1"/>
    <col min="14" max="17" width="13.85546875" style="1" customWidth="1"/>
    <col min="18" max="18" width="16.42578125" style="46" customWidth="1"/>
    <col min="19" max="20" width="13.85546875" style="1" hidden="1" customWidth="1"/>
    <col min="21" max="22" width="0" style="1" hidden="1" customWidth="1"/>
    <col min="23" max="24" width="9.140625" style="1" hidden="1" customWidth="1"/>
    <col min="25" max="25" width="12.7109375" style="1" customWidth="1"/>
    <col min="26" max="26" width="13.85546875" style="1" customWidth="1"/>
    <col min="27" max="27" width="11.42578125" style="1" customWidth="1"/>
    <col min="28" max="28" width="11.7109375" style="1" customWidth="1"/>
    <col min="29" max="16384" width="9.140625" style="1"/>
  </cols>
  <sheetData>
    <row r="1" spans="1:18" s="15" customFormat="1" ht="22.5" customHeight="1" x14ac:dyDescent="0.25">
      <c r="A1" s="157"/>
      <c r="B1" s="158"/>
      <c r="C1" s="158"/>
      <c r="D1" s="159" t="s">
        <v>194</v>
      </c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</row>
    <row r="2" spans="1:18" s="15" customFormat="1" ht="22.5" hidden="1" customHeight="1" x14ac:dyDescent="0.25">
      <c r="A2" s="159"/>
      <c r="B2" s="160"/>
      <c r="C2" s="160"/>
      <c r="D2" s="153" t="s">
        <v>6</v>
      </c>
      <c r="E2" s="154"/>
      <c r="F2" s="154"/>
      <c r="G2" s="30"/>
      <c r="H2" s="40"/>
      <c r="I2" s="154"/>
      <c r="J2" s="154"/>
      <c r="K2" s="154"/>
      <c r="L2" s="154"/>
      <c r="M2" s="154"/>
      <c r="N2" s="154"/>
      <c r="O2" s="154"/>
      <c r="P2" s="154"/>
    </row>
    <row r="3" spans="1:18" s="15" customFormat="1" ht="22.5" customHeight="1" x14ac:dyDescent="0.25">
      <c r="A3" s="161"/>
      <c r="B3" s="162"/>
      <c r="C3" s="162"/>
      <c r="D3" s="163" t="s">
        <v>9</v>
      </c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</row>
    <row r="4" spans="1:18" s="15" customFormat="1" ht="54" customHeight="1" x14ac:dyDescent="0.25">
      <c r="A4" s="19" t="s">
        <v>2</v>
      </c>
      <c r="B4" s="19" t="s">
        <v>1</v>
      </c>
      <c r="C4" s="18" t="s">
        <v>61</v>
      </c>
      <c r="D4" s="65" t="s">
        <v>16</v>
      </c>
      <c r="E4" s="65" t="s">
        <v>10</v>
      </c>
      <c r="F4" s="65" t="s">
        <v>12</v>
      </c>
      <c r="G4" s="65" t="s">
        <v>11</v>
      </c>
      <c r="H4" s="41" t="s">
        <v>12</v>
      </c>
      <c r="I4" s="65" t="s">
        <v>60</v>
      </c>
      <c r="J4" s="65" t="s">
        <v>12</v>
      </c>
      <c r="K4" s="65" t="s">
        <v>14</v>
      </c>
      <c r="L4" s="65" t="s">
        <v>12</v>
      </c>
      <c r="M4" s="65" t="s">
        <v>15</v>
      </c>
      <c r="N4" s="65" t="s">
        <v>12</v>
      </c>
      <c r="O4" s="65" t="s">
        <v>13</v>
      </c>
      <c r="P4" s="65" t="s">
        <v>12</v>
      </c>
      <c r="Q4" s="133" t="s">
        <v>403</v>
      </c>
      <c r="R4" s="41" t="s">
        <v>47</v>
      </c>
    </row>
    <row r="5" spans="1:18" ht="15.75" customHeight="1" x14ac:dyDescent="0.2">
      <c r="A5" s="13">
        <v>1</v>
      </c>
      <c r="B5" s="13" t="e">
        <v>#REF!</v>
      </c>
      <c r="C5" s="12" t="s">
        <v>195</v>
      </c>
      <c r="D5" s="14">
        <f>SUM(E5,G5,I5,K5,M5,O5)</f>
        <v>12701</v>
      </c>
      <c r="E5" s="14">
        <v>1980</v>
      </c>
      <c r="F5" s="11">
        <f>E5/D5</f>
        <v>0.15589323675301156</v>
      </c>
      <c r="G5" s="31">
        <v>1789</v>
      </c>
      <c r="H5" s="27">
        <f>G5/D5</f>
        <v>0.14085505078340288</v>
      </c>
      <c r="I5" s="14">
        <v>3170</v>
      </c>
      <c r="J5" s="27">
        <f>I5/D5</f>
        <v>0.24958664672073066</v>
      </c>
      <c r="K5" s="14">
        <v>928</v>
      </c>
      <c r="L5" s="27">
        <f>K5/D5</f>
        <v>7.3065112983229666E-2</v>
      </c>
      <c r="M5" s="14">
        <v>1259</v>
      </c>
      <c r="N5" s="27">
        <f>M5/D5</f>
        <v>9.9126053066687661E-2</v>
      </c>
      <c r="O5" s="14">
        <v>3575</v>
      </c>
      <c r="P5" s="27">
        <f>O5/D5</f>
        <v>0.28147389969293757</v>
      </c>
      <c r="Q5" s="14">
        <v>45</v>
      </c>
      <c r="R5" s="136">
        <f t="shared" ref="R5:R15" si="0">Q5/D5</f>
        <v>3.5430281080229904E-3</v>
      </c>
    </row>
    <row r="6" spans="1:18" ht="15.75" customHeight="1" x14ac:dyDescent="0.2">
      <c r="A6" s="75">
        <v>2</v>
      </c>
      <c r="B6" s="75" t="e">
        <v>#REF!</v>
      </c>
      <c r="C6" s="10" t="s">
        <v>196</v>
      </c>
      <c r="D6" s="10">
        <f t="shared" ref="D6:D15" si="1">SUM(E6,G6,I6,K6,M6,O6)</f>
        <v>2667</v>
      </c>
      <c r="E6" s="10">
        <v>472</v>
      </c>
      <c r="F6" s="9">
        <f t="shared" ref="F6:F14" si="2">E6/D6</f>
        <v>0.17697787776527935</v>
      </c>
      <c r="G6" s="73">
        <v>237</v>
      </c>
      <c r="H6" s="28">
        <f t="shared" ref="H6:H14" si="3">G6/D6</f>
        <v>8.8863892013498313E-2</v>
      </c>
      <c r="I6" s="26">
        <v>776</v>
      </c>
      <c r="J6" s="28">
        <f t="shared" ref="J6:J14" si="4">I6/D6</f>
        <v>0.29096362954630672</v>
      </c>
      <c r="K6" s="10">
        <v>68</v>
      </c>
      <c r="L6" s="28">
        <f t="shared" ref="L6:L14" si="5">K6/D6</f>
        <v>2.5496812898387702E-2</v>
      </c>
      <c r="M6" s="10">
        <v>404</v>
      </c>
      <c r="N6" s="28">
        <f t="shared" ref="N6:N14" si="6">M6/D6</f>
        <v>0.15148106486689164</v>
      </c>
      <c r="O6" s="10">
        <v>710</v>
      </c>
      <c r="P6" s="28">
        <f t="shared" ref="P6:P14" si="7">O6/D6</f>
        <v>0.26621672290963627</v>
      </c>
      <c r="Q6" s="10">
        <v>10</v>
      </c>
      <c r="R6" s="137">
        <f t="shared" si="0"/>
        <v>3.7495313085864268E-3</v>
      </c>
    </row>
    <row r="7" spans="1:18" ht="15.75" customHeight="1" x14ac:dyDescent="0.2">
      <c r="A7" s="13">
        <v>3</v>
      </c>
      <c r="B7" s="78" t="e">
        <v>#REF!</v>
      </c>
      <c r="C7" s="12" t="s">
        <v>197</v>
      </c>
      <c r="D7" s="12">
        <f t="shared" si="1"/>
        <v>3948</v>
      </c>
      <c r="E7" s="12">
        <v>790</v>
      </c>
      <c r="F7" s="11">
        <f t="shared" si="2"/>
        <v>0.20010131712259371</v>
      </c>
      <c r="G7" s="76">
        <v>284</v>
      </c>
      <c r="H7" s="27">
        <f t="shared" si="3"/>
        <v>7.1935157041540021E-2</v>
      </c>
      <c r="I7" s="12">
        <v>1465</v>
      </c>
      <c r="J7" s="27">
        <f t="shared" si="4"/>
        <v>0.3710739614994934</v>
      </c>
      <c r="K7" s="12">
        <v>59</v>
      </c>
      <c r="L7" s="27">
        <f t="shared" si="5"/>
        <v>1.4944275582573455E-2</v>
      </c>
      <c r="M7" s="12">
        <v>64</v>
      </c>
      <c r="N7" s="27">
        <f t="shared" si="6"/>
        <v>1.6210739614994935E-2</v>
      </c>
      <c r="O7" s="12">
        <v>1286</v>
      </c>
      <c r="P7" s="27">
        <f t="shared" si="7"/>
        <v>0.32573454913880445</v>
      </c>
      <c r="Q7" s="12">
        <v>11</v>
      </c>
      <c r="R7" s="136">
        <f t="shared" si="0"/>
        <v>2.7862208713272541E-3</v>
      </c>
    </row>
    <row r="8" spans="1:18" ht="15.75" customHeight="1" x14ac:dyDescent="0.2">
      <c r="A8" s="75">
        <v>4</v>
      </c>
      <c r="B8" s="75" t="e">
        <v>#REF!</v>
      </c>
      <c r="C8" s="10" t="s">
        <v>198</v>
      </c>
      <c r="D8" s="10">
        <f t="shared" si="1"/>
        <v>4520</v>
      </c>
      <c r="E8" s="10">
        <v>775</v>
      </c>
      <c r="F8" s="9">
        <f t="shared" si="2"/>
        <v>0.17146017699115043</v>
      </c>
      <c r="G8" s="73">
        <v>453</v>
      </c>
      <c r="H8" s="28">
        <f t="shared" si="3"/>
        <v>0.1002212389380531</v>
      </c>
      <c r="I8" s="10">
        <v>1366</v>
      </c>
      <c r="J8" s="28">
        <f t="shared" si="4"/>
        <v>0.30221238938053097</v>
      </c>
      <c r="K8" s="10">
        <v>376</v>
      </c>
      <c r="L8" s="28">
        <f t="shared" si="5"/>
        <v>8.3185840707964601E-2</v>
      </c>
      <c r="M8" s="10">
        <v>407</v>
      </c>
      <c r="N8" s="28">
        <f t="shared" si="6"/>
        <v>9.0044247787610623E-2</v>
      </c>
      <c r="O8" s="10">
        <v>1143</v>
      </c>
      <c r="P8" s="28">
        <f t="shared" si="7"/>
        <v>0.25287610619469025</v>
      </c>
      <c r="Q8" s="10">
        <v>9</v>
      </c>
      <c r="R8" s="137">
        <f t="shared" si="0"/>
        <v>1.9911504424778761E-3</v>
      </c>
    </row>
    <row r="9" spans="1:18" ht="15.75" customHeight="1" x14ac:dyDescent="0.2">
      <c r="A9" s="13">
        <v>5</v>
      </c>
      <c r="B9" s="78" t="e">
        <v>#REF!</v>
      </c>
      <c r="C9" s="12" t="s">
        <v>199</v>
      </c>
      <c r="D9" s="12">
        <f t="shared" si="1"/>
        <v>4337</v>
      </c>
      <c r="E9" s="12">
        <v>606</v>
      </c>
      <c r="F9" s="53">
        <f t="shared" si="2"/>
        <v>0.13972792252709246</v>
      </c>
      <c r="G9" s="76">
        <v>206</v>
      </c>
      <c r="H9" s="27">
        <f t="shared" si="3"/>
        <v>4.7498270694028129E-2</v>
      </c>
      <c r="I9" s="12">
        <v>1509</v>
      </c>
      <c r="J9" s="27">
        <f t="shared" si="4"/>
        <v>0.34793636154023516</v>
      </c>
      <c r="K9" s="12">
        <v>230</v>
      </c>
      <c r="L9" s="27">
        <f t="shared" si="5"/>
        <v>5.3032049804011987E-2</v>
      </c>
      <c r="M9" s="12">
        <v>184</v>
      </c>
      <c r="N9" s="27">
        <f t="shared" si="6"/>
        <v>4.2425639843209594E-2</v>
      </c>
      <c r="O9" s="12">
        <v>1602</v>
      </c>
      <c r="P9" s="27">
        <f t="shared" si="7"/>
        <v>0.36937975559142266</v>
      </c>
      <c r="Q9" s="12">
        <v>11</v>
      </c>
      <c r="R9" s="136">
        <f t="shared" si="0"/>
        <v>2.5363154254092689E-3</v>
      </c>
    </row>
    <row r="10" spans="1:18" ht="15.75" customHeight="1" x14ac:dyDescent="0.2">
      <c r="A10" s="75">
        <v>6</v>
      </c>
      <c r="B10" s="75" t="e">
        <v>#REF!</v>
      </c>
      <c r="C10" s="10" t="s">
        <v>200</v>
      </c>
      <c r="D10" s="10">
        <f t="shared" si="1"/>
        <v>1509</v>
      </c>
      <c r="E10" s="10">
        <v>556</v>
      </c>
      <c r="F10" s="9">
        <f t="shared" si="2"/>
        <v>0.36845593108018554</v>
      </c>
      <c r="G10" s="73">
        <v>84</v>
      </c>
      <c r="H10" s="28">
        <f t="shared" si="3"/>
        <v>5.5666003976143144E-2</v>
      </c>
      <c r="I10" s="10">
        <v>591</v>
      </c>
      <c r="J10" s="28">
        <f t="shared" si="4"/>
        <v>0.39165009940357853</v>
      </c>
      <c r="K10" s="10">
        <v>47</v>
      </c>
      <c r="L10" s="28">
        <f t="shared" si="5"/>
        <v>3.1146454605699137E-2</v>
      </c>
      <c r="M10" s="10">
        <v>73</v>
      </c>
      <c r="N10" s="28">
        <f t="shared" si="6"/>
        <v>4.8376408217362492E-2</v>
      </c>
      <c r="O10" s="10">
        <v>158</v>
      </c>
      <c r="P10" s="28">
        <f t="shared" si="7"/>
        <v>0.10470510271703115</v>
      </c>
      <c r="Q10" s="10">
        <v>6</v>
      </c>
      <c r="R10" s="137">
        <f t="shared" si="0"/>
        <v>3.9761431411530811E-3</v>
      </c>
    </row>
    <row r="11" spans="1:18" ht="15.75" customHeight="1" x14ac:dyDescent="0.2">
      <c r="A11" s="13">
        <v>7</v>
      </c>
      <c r="B11" s="77" t="e">
        <v>#REF!</v>
      </c>
      <c r="C11" s="12" t="s">
        <v>201</v>
      </c>
      <c r="D11" s="12">
        <f t="shared" si="1"/>
        <v>233</v>
      </c>
      <c r="E11" s="12">
        <v>46</v>
      </c>
      <c r="F11" s="11">
        <f t="shared" si="2"/>
        <v>0.19742489270386265</v>
      </c>
      <c r="G11" s="76">
        <v>21</v>
      </c>
      <c r="H11" s="27">
        <f t="shared" si="3"/>
        <v>9.012875536480687E-2</v>
      </c>
      <c r="I11" s="12">
        <v>70</v>
      </c>
      <c r="J11" s="27">
        <f t="shared" si="4"/>
        <v>0.30042918454935624</v>
      </c>
      <c r="K11" s="12">
        <v>12</v>
      </c>
      <c r="L11" s="27">
        <f t="shared" si="5"/>
        <v>5.1502145922746781E-2</v>
      </c>
      <c r="M11" s="12">
        <v>25</v>
      </c>
      <c r="N11" s="27">
        <f t="shared" si="6"/>
        <v>0.1072961373390558</v>
      </c>
      <c r="O11" s="12">
        <v>59</v>
      </c>
      <c r="P11" s="27">
        <f t="shared" si="7"/>
        <v>0.25321888412017168</v>
      </c>
      <c r="Q11" s="12">
        <v>1</v>
      </c>
      <c r="R11" s="136">
        <f t="shared" si="0"/>
        <v>4.2918454935622317E-3</v>
      </c>
    </row>
    <row r="12" spans="1:18" ht="15.75" customHeight="1" x14ac:dyDescent="0.2">
      <c r="A12" s="75">
        <v>8</v>
      </c>
      <c r="B12" s="75" t="e">
        <v>#REF!</v>
      </c>
      <c r="C12" s="10" t="s">
        <v>202</v>
      </c>
      <c r="D12" s="10">
        <f t="shared" si="1"/>
        <v>142</v>
      </c>
      <c r="E12" s="10">
        <v>27</v>
      </c>
      <c r="F12" s="9">
        <f t="shared" si="2"/>
        <v>0.19014084507042253</v>
      </c>
      <c r="G12" s="73">
        <v>7</v>
      </c>
      <c r="H12" s="28">
        <f t="shared" si="3"/>
        <v>4.9295774647887321E-2</v>
      </c>
      <c r="I12" s="10">
        <v>43</v>
      </c>
      <c r="J12" s="28">
        <f t="shared" si="4"/>
        <v>0.30281690140845069</v>
      </c>
      <c r="K12" s="10">
        <v>4</v>
      </c>
      <c r="L12" s="28">
        <f t="shared" si="5"/>
        <v>2.8169014084507043E-2</v>
      </c>
      <c r="M12" s="10">
        <v>8</v>
      </c>
      <c r="N12" s="28">
        <f t="shared" si="6"/>
        <v>5.6338028169014086E-2</v>
      </c>
      <c r="O12" s="10">
        <v>53</v>
      </c>
      <c r="P12" s="28">
        <f t="shared" si="7"/>
        <v>0.37323943661971831</v>
      </c>
      <c r="Q12" s="10">
        <v>0</v>
      </c>
      <c r="R12" s="137">
        <f t="shared" si="0"/>
        <v>0</v>
      </c>
    </row>
    <row r="13" spans="1:18" ht="15.75" customHeight="1" x14ac:dyDescent="0.2">
      <c r="A13" s="13">
        <v>9</v>
      </c>
      <c r="B13" s="13" t="e">
        <v>#REF!</v>
      </c>
      <c r="C13" s="12" t="s">
        <v>203</v>
      </c>
      <c r="D13" s="12">
        <f t="shared" si="1"/>
        <v>415</v>
      </c>
      <c r="E13" s="12">
        <v>103</v>
      </c>
      <c r="F13" s="11">
        <f t="shared" si="2"/>
        <v>0.24819277108433735</v>
      </c>
      <c r="G13" s="76">
        <v>88</v>
      </c>
      <c r="H13" s="27">
        <f t="shared" si="3"/>
        <v>0.21204819277108433</v>
      </c>
      <c r="I13" s="12">
        <v>78</v>
      </c>
      <c r="J13" s="27">
        <f t="shared" si="4"/>
        <v>0.18795180722891566</v>
      </c>
      <c r="K13" s="12">
        <v>15</v>
      </c>
      <c r="L13" s="27">
        <f t="shared" si="5"/>
        <v>3.614457831325301E-2</v>
      </c>
      <c r="M13" s="12">
        <v>44</v>
      </c>
      <c r="N13" s="27">
        <f t="shared" si="6"/>
        <v>0.10602409638554217</v>
      </c>
      <c r="O13" s="12">
        <v>87</v>
      </c>
      <c r="P13" s="27">
        <f t="shared" si="7"/>
        <v>0.20963855421686747</v>
      </c>
      <c r="Q13" s="12">
        <v>3</v>
      </c>
      <c r="R13" s="136">
        <f t="shared" si="0"/>
        <v>7.2289156626506026E-3</v>
      </c>
    </row>
    <row r="14" spans="1:18" ht="15.75" customHeight="1" x14ac:dyDescent="0.2">
      <c r="A14" s="75">
        <v>10</v>
      </c>
      <c r="B14" s="74" t="e">
        <v>#REF!</v>
      </c>
      <c r="C14" s="10" t="s">
        <v>204</v>
      </c>
      <c r="D14" s="10">
        <f t="shared" si="1"/>
        <v>693</v>
      </c>
      <c r="E14" s="10">
        <v>177</v>
      </c>
      <c r="F14" s="9">
        <f t="shared" si="2"/>
        <v>0.25541125541125542</v>
      </c>
      <c r="G14" s="73">
        <v>7</v>
      </c>
      <c r="H14" s="28">
        <f t="shared" si="3"/>
        <v>1.0101010101010102E-2</v>
      </c>
      <c r="I14" s="10">
        <v>234</v>
      </c>
      <c r="J14" s="28">
        <f t="shared" si="4"/>
        <v>0.33766233766233766</v>
      </c>
      <c r="K14" s="10">
        <v>18</v>
      </c>
      <c r="L14" s="28">
        <f t="shared" si="5"/>
        <v>2.5974025974025976E-2</v>
      </c>
      <c r="M14" s="10">
        <v>13</v>
      </c>
      <c r="N14" s="28">
        <f t="shared" si="6"/>
        <v>1.875901875901876E-2</v>
      </c>
      <c r="O14" s="10">
        <v>244</v>
      </c>
      <c r="P14" s="28">
        <f t="shared" si="7"/>
        <v>0.35209235209235207</v>
      </c>
      <c r="Q14" s="10">
        <v>0</v>
      </c>
      <c r="R14" s="137">
        <f t="shared" si="0"/>
        <v>0</v>
      </c>
    </row>
    <row r="15" spans="1:18" ht="18" customHeight="1" x14ac:dyDescent="0.2">
      <c r="A15" s="3"/>
      <c r="B15" s="3"/>
      <c r="C15" s="8" t="s">
        <v>44</v>
      </c>
      <c r="D15" s="7">
        <f t="shared" si="1"/>
        <v>31165</v>
      </c>
      <c r="E15" s="7">
        <f>SUM(E5:E14)</f>
        <v>5532</v>
      </c>
      <c r="F15" s="39">
        <f>E15/D15</f>
        <v>0.17750681854644634</v>
      </c>
      <c r="G15" s="7">
        <f>SUM(G5:G14)</f>
        <v>3176</v>
      </c>
      <c r="H15" s="39">
        <f>G15/D15</f>
        <v>0.10190919300497353</v>
      </c>
      <c r="I15" s="7">
        <f>SUM(I5:I14)</f>
        <v>9302</v>
      </c>
      <c r="J15" s="37">
        <f>I15/D15</f>
        <v>0.29847585432376061</v>
      </c>
      <c r="K15" s="38">
        <f>SUM(K5:K14)</f>
        <v>1757</v>
      </c>
      <c r="L15" s="37">
        <f>K15/D15</f>
        <v>5.6377346382159473E-2</v>
      </c>
      <c r="M15" s="38">
        <f>SUM(M5:M14)</f>
        <v>2481</v>
      </c>
      <c r="N15" s="37">
        <f>M15/D15</f>
        <v>7.9608535215786938E-2</v>
      </c>
      <c r="O15" s="38">
        <f>SUM(O5:O14)</f>
        <v>8917</v>
      </c>
      <c r="P15" s="37">
        <f>O15/D15</f>
        <v>0.28612225252687312</v>
      </c>
      <c r="Q15" s="38">
        <f>SUM(Q5:Q14)</f>
        <v>96</v>
      </c>
      <c r="R15" s="138">
        <f t="shared" si="0"/>
        <v>3.0803786298732551E-3</v>
      </c>
    </row>
    <row r="16" spans="1:18" x14ac:dyDescent="0.2">
      <c r="A16" s="3"/>
      <c r="B16" s="3"/>
      <c r="C16" s="5"/>
      <c r="D16" s="5"/>
      <c r="E16" s="5"/>
      <c r="F16" s="5"/>
      <c r="G16" s="32"/>
      <c r="H16" s="42"/>
      <c r="I16" s="5"/>
      <c r="J16" s="5"/>
      <c r="K16" s="5"/>
      <c r="L16" s="5"/>
      <c r="M16" s="5"/>
      <c r="N16" s="5"/>
      <c r="O16" s="5"/>
      <c r="P16" s="5"/>
      <c r="Q16" s="49"/>
      <c r="R16" s="49"/>
    </row>
    <row r="17" spans="1:20" ht="13.5" customHeight="1" x14ac:dyDescent="0.2">
      <c r="A17" s="3"/>
      <c r="B17" s="3"/>
      <c r="C17" s="5"/>
      <c r="D17" s="5"/>
      <c r="E17" s="5"/>
      <c r="F17" s="5"/>
      <c r="G17" s="32"/>
      <c r="H17" s="42"/>
      <c r="I17" s="5"/>
      <c r="J17" s="5"/>
      <c r="K17" s="5"/>
      <c r="L17" s="5"/>
      <c r="M17" s="5"/>
      <c r="N17" s="5"/>
      <c r="O17" s="5"/>
      <c r="P17" s="5"/>
      <c r="Q17" s="49"/>
      <c r="R17" s="49"/>
    </row>
    <row r="18" spans="1:20" ht="15" x14ac:dyDescent="0.2">
      <c r="A18" s="72"/>
      <c r="B18" s="72" t="e">
        <v>#REF!</v>
      </c>
      <c r="C18" s="71" t="s">
        <v>205</v>
      </c>
      <c r="D18" s="68">
        <f>SUM(E18,G18,I18,K18,M18,O18,Q18)</f>
        <v>60193</v>
      </c>
      <c r="E18" s="68">
        <v>11771</v>
      </c>
      <c r="F18" s="70">
        <f>E18/D18</f>
        <v>0.19555430033392587</v>
      </c>
      <c r="G18" s="69">
        <v>4384</v>
      </c>
      <c r="H18" s="67">
        <f>G18/D18</f>
        <v>7.2832389148239834E-2</v>
      </c>
      <c r="I18" s="68">
        <v>19881</v>
      </c>
      <c r="J18" s="67">
        <f t="shared" ref="J18" si="8">I18/D18</f>
        <v>0.33028757496718886</v>
      </c>
      <c r="K18" s="68">
        <v>2851</v>
      </c>
      <c r="L18" s="67">
        <f t="shared" ref="L18" si="9">K18/D18</f>
        <v>4.7364311464788263E-2</v>
      </c>
      <c r="M18" s="68">
        <v>3226</v>
      </c>
      <c r="N18" s="67">
        <f t="shared" ref="N18" si="10">M18/D18</f>
        <v>5.3594271759174653E-2</v>
      </c>
      <c r="O18" s="68">
        <v>17923</v>
      </c>
      <c r="P18" s="67">
        <f t="shared" ref="P18" si="11">O18/D18</f>
        <v>0.29775887561676606</v>
      </c>
      <c r="Q18" s="68">
        <v>157</v>
      </c>
      <c r="R18" s="140">
        <f>Q18/D18</f>
        <v>2.6082767099164356E-3</v>
      </c>
    </row>
    <row r="19" spans="1:20" ht="15" x14ac:dyDescent="0.2">
      <c r="A19" s="3"/>
      <c r="B19" s="3"/>
      <c r="C19" s="6"/>
      <c r="D19" s="6"/>
      <c r="E19" s="6"/>
      <c r="F19" s="6"/>
      <c r="G19" s="33"/>
      <c r="H19" s="43"/>
      <c r="I19" s="6"/>
      <c r="J19" s="6"/>
      <c r="K19" s="6"/>
      <c r="L19" s="6"/>
      <c r="M19" s="6"/>
      <c r="N19" s="6"/>
      <c r="O19" s="6"/>
      <c r="P19" s="6"/>
      <c r="Q19" s="6"/>
      <c r="R19" s="42"/>
      <c r="S19" s="5"/>
      <c r="T19" s="5"/>
    </row>
    <row r="20" spans="1:20" ht="15" x14ac:dyDescent="0.2">
      <c r="A20" s="3"/>
      <c r="B20" s="3"/>
      <c r="C20" s="6"/>
      <c r="D20" s="6"/>
      <c r="E20" s="6"/>
      <c r="F20" s="6"/>
      <c r="G20" s="33"/>
      <c r="H20" s="43"/>
      <c r="I20" s="6"/>
      <c r="J20" s="6"/>
      <c r="K20" s="6"/>
      <c r="L20" s="6"/>
      <c r="M20" s="6"/>
      <c r="N20" s="6"/>
      <c r="O20" s="6"/>
      <c r="P20" s="6"/>
      <c r="Q20" s="6"/>
      <c r="R20" s="42"/>
      <c r="S20" s="5"/>
      <c r="T20" s="5"/>
    </row>
    <row r="21" spans="1:20" ht="15" x14ac:dyDescent="0.2">
      <c r="A21" s="3"/>
      <c r="B21" s="3"/>
      <c r="C21" s="2"/>
      <c r="D21" s="2"/>
      <c r="E21" s="2"/>
      <c r="F21" s="2"/>
      <c r="G21" s="34"/>
      <c r="H21" s="44"/>
      <c r="I21" s="2"/>
      <c r="J21" s="2"/>
      <c r="K21" s="2"/>
      <c r="L21" s="2"/>
      <c r="M21" s="2"/>
      <c r="N21" s="2"/>
      <c r="O21" s="2"/>
      <c r="P21" s="2"/>
      <c r="Q21" s="2"/>
    </row>
    <row r="22" spans="1:20" ht="15" x14ac:dyDescent="0.2">
      <c r="A22" s="3"/>
      <c r="B22" s="3"/>
      <c r="C22" s="2"/>
      <c r="D22" s="2"/>
      <c r="E22" s="2"/>
      <c r="F22" s="2"/>
      <c r="G22" s="34"/>
      <c r="H22" s="44"/>
      <c r="I22" s="2"/>
      <c r="J22" s="2"/>
      <c r="K22" s="2"/>
      <c r="L22" s="2"/>
      <c r="M22" s="2"/>
      <c r="N22" s="2"/>
      <c r="O22" s="2"/>
      <c r="P22" s="2"/>
      <c r="Q22" s="2"/>
    </row>
    <row r="23" spans="1:20" s="23" customFormat="1" ht="15.75" customHeight="1" x14ac:dyDescent="0.25">
      <c r="A23" s="21"/>
      <c r="B23" s="21"/>
      <c r="C23" s="22" t="s">
        <v>409</v>
      </c>
      <c r="D23" s="150">
        <f>SUM(E18,G18,I18,K18,M18,O18,Q18)</f>
        <v>60193</v>
      </c>
      <c r="E23" s="22"/>
      <c r="F23" s="22"/>
      <c r="G23" s="35"/>
      <c r="H23" s="45"/>
      <c r="I23" s="22"/>
      <c r="J23" s="22"/>
      <c r="K23" s="22"/>
      <c r="L23" s="22"/>
      <c r="M23" s="22"/>
      <c r="N23" s="22"/>
      <c r="O23" s="22"/>
      <c r="P23" s="22"/>
      <c r="Q23" s="22"/>
      <c r="R23" s="47"/>
    </row>
    <row r="24" spans="1:20" ht="15.75" x14ac:dyDescent="0.25">
      <c r="A24" s="3"/>
      <c r="B24" s="3"/>
      <c r="C24" s="4" t="s">
        <v>0</v>
      </c>
      <c r="D24" s="2"/>
      <c r="E24" s="2"/>
      <c r="F24" s="2"/>
      <c r="G24" s="34"/>
      <c r="H24" s="44"/>
      <c r="I24" s="2"/>
      <c r="J24" s="2"/>
      <c r="K24" s="2"/>
      <c r="L24" s="2"/>
      <c r="M24" s="2"/>
      <c r="N24" s="2"/>
      <c r="O24" s="2"/>
      <c r="P24" s="2"/>
      <c r="Q24" s="2"/>
    </row>
    <row r="25" spans="1:20" ht="15.75" x14ac:dyDescent="0.25">
      <c r="C25" s="20" t="s">
        <v>7</v>
      </c>
      <c r="D25" s="2"/>
      <c r="E25" s="2"/>
      <c r="F25" s="2"/>
      <c r="G25" s="34"/>
      <c r="H25" s="44"/>
      <c r="I25" s="2"/>
      <c r="J25" s="2"/>
      <c r="K25" s="2"/>
      <c r="L25" s="2"/>
      <c r="M25" s="2"/>
      <c r="N25" s="2"/>
      <c r="O25" s="2"/>
      <c r="P25" s="2"/>
      <c r="Q25" s="2"/>
    </row>
    <row r="26" spans="1:20" ht="15.75" x14ac:dyDescent="0.25">
      <c r="C26" s="15" t="s">
        <v>8</v>
      </c>
      <c r="D26" s="2"/>
      <c r="E26" s="2"/>
      <c r="F26" s="2"/>
      <c r="G26" s="34"/>
      <c r="H26" s="44"/>
      <c r="I26" s="2"/>
      <c r="J26" s="2"/>
      <c r="K26" s="2"/>
      <c r="L26" s="2"/>
      <c r="M26" s="2"/>
      <c r="N26" s="2"/>
      <c r="O26" s="2"/>
      <c r="P26" s="2"/>
      <c r="Q26" s="2"/>
    </row>
  </sheetData>
  <mergeCells count="3">
    <mergeCell ref="A1:C3"/>
    <mergeCell ref="D1:R1"/>
    <mergeCell ref="D3:R3"/>
  </mergeCells>
  <pageMargins left="0" right="0" top="0.39370078740157483" bottom="0" header="0.31496062992125984" footer="0.31496062992125984"/>
  <pageSetup paperSize="9" scale="62" orientation="landscape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" sqref="O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showGridLines="0" zoomScale="55" zoomScaleNormal="55" workbookViewId="0">
      <selection activeCell="C31" sqref="C31"/>
    </sheetView>
  </sheetViews>
  <sheetFormatPr defaultRowHeight="14.25" x14ac:dyDescent="0.2"/>
  <cols>
    <col min="1" max="1" width="7" style="1" customWidth="1"/>
    <col min="2" max="2" width="19.5703125" style="1" hidden="1" customWidth="1"/>
    <col min="3" max="3" width="40.5703125" style="1" customWidth="1"/>
    <col min="4" max="4" width="18" style="1" customWidth="1"/>
    <col min="5" max="6" width="13.85546875" style="1" customWidth="1"/>
    <col min="7" max="7" width="13.85546875" style="36" customWidth="1"/>
    <col min="8" max="8" width="13.85546875" style="46" customWidth="1"/>
    <col min="9" max="9" width="15.42578125" style="1" customWidth="1"/>
    <col min="10" max="12" width="13.85546875" style="1" customWidth="1"/>
    <col min="13" max="13" width="16.7109375" style="1" customWidth="1"/>
    <col min="14" max="17" width="13.85546875" style="1" customWidth="1"/>
    <col min="18" max="18" width="14.5703125" style="46" customWidth="1"/>
    <col min="19" max="20" width="13.85546875" style="1" hidden="1" customWidth="1"/>
    <col min="21" max="22" width="0" style="1" hidden="1" customWidth="1"/>
    <col min="23" max="24" width="9.140625" style="1" hidden="1" customWidth="1"/>
    <col min="25" max="25" width="12.7109375" style="1" customWidth="1"/>
    <col min="26" max="26" width="11.42578125" style="1" customWidth="1"/>
    <col min="27" max="27" width="9.140625" style="1"/>
    <col min="28" max="28" width="11" style="1" customWidth="1"/>
    <col min="29" max="16384" width="9.140625" style="1"/>
  </cols>
  <sheetData>
    <row r="1" spans="1:18" s="15" customFormat="1" ht="22.5" customHeight="1" x14ac:dyDescent="0.25">
      <c r="A1" s="157"/>
      <c r="B1" s="158"/>
      <c r="C1" s="158"/>
      <c r="D1" s="159" t="s">
        <v>217</v>
      </c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</row>
    <row r="2" spans="1:18" s="15" customFormat="1" ht="22.5" hidden="1" customHeight="1" x14ac:dyDescent="0.25">
      <c r="A2" s="159"/>
      <c r="B2" s="160"/>
      <c r="C2" s="160"/>
      <c r="D2" s="153" t="s">
        <v>6</v>
      </c>
      <c r="E2" s="154"/>
      <c r="F2" s="154"/>
      <c r="G2" s="30"/>
      <c r="H2" s="40"/>
      <c r="I2" s="154"/>
      <c r="J2" s="154"/>
      <c r="K2" s="154"/>
      <c r="L2" s="154"/>
      <c r="M2" s="154"/>
      <c r="N2" s="154"/>
      <c r="O2" s="154"/>
      <c r="P2" s="154"/>
    </row>
    <row r="3" spans="1:18" s="15" customFormat="1" ht="22.5" customHeight="1" x14ac:dyDescent="0.25">
      <c r="A3" s="161"/>
      <c r="B3" s="162"/>
      <c r="C3" s="162"/>
      <c r="D3" s="163" t="s">
        <v>9</v>
      </c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</row>
    <row r="4" spans="1:18" s="15" customFormat="1" ht="54" customHeight="1" x14ac:dyDescent="0.25">
      <c r="A4" s="19" t="s">
        <v>2</v>
      </c>
      <c r="B4" s="19" t="s">
        <v>1</v>
      </c>
      <c r="C4" s="18" t="s">
        <v>61</v>
      </c>
      <c r="D4" s="65" t="s">
        <v>16</v>
      </c>
      <c r="E4" s="65" t="s">
        <v>10</v>
      </c>
      <c r="F4" s="65" t="s">
        <v>12</v>
      </c>
      <c r="G4" s="65" t="s">
        <v>11</v>
      </c>
      <c r="H4" s="41" t="s">
        <v>12</v>
      </c>
      <c r="I4" s="65" t="s">
        <v>60</v>
      </c>
      <c r="J4" s="65" t="s">
        <v>12</v>
      </c>
      <c r="K4" s="65" t="s">
        <v>14</v>
      </c>
      <c r="L4" s="65" t="s">
        <v>12</v>
      </c>
      <c r="M4" s="65" t="s">
        <v>15</v>
      </c>
      <c r="N4" s="65" t="s">
        <v>12</v>
      </c>
      <c r="O4" s="65" t="s">
        <v>13</v>
      </c>
      <c r="P4" s="65" t="s">
        <v>12</v>
      </c>
      <c r="Q4" s="133" t="s">
        <v>403</v>
      </c>
      <c r="R4" s="41" t="s">
        <v>47</v>
      </c>
    </row>
    <row r="5" spans="1:18" ht="15.75" customHeight="1" x14ac:dyDescent="0.2">
      <c r="A5" s="13">
        <v>1</v>
      </c>
      <c r="B5" s="13" t="e">
        <v>#REF!</v>
      </c>
      <c r="C5" s="12" t="s">
        <v>216</v>
      </c>
      <c r="D5" s="14">
        <f>SUM(E5,G5,I5,K5,M5,O5)</f>
        <v>9125</v>
      </c>
      <c r="E5" s="14">
        <v>2162</v>
      </c>
      <c r="F5" s="11">
        <f t="shared" ref="F5:F15" si="0">E5/D5</f>
        <v>0.23693150684931508</v>
      </c>
      <c r="G5" s="31">
        <v>1461</v>
      </c>
      <c r="H5" s="27">
        <f t="shared" ref="H5:H15" si="1">G5/D5</f>
        <v>0.1601095890410959</v>
      </c>
      <c r="I5" s="14">
        <v>2053</v>
      </c>
      <c r="J5" s="27">
        <f t="shared" ref="J5:J15" si="2">I5/D5</f>
        <v>0.224986301369863</v>
      </c>
      <c r="K5" s="14">
        <v>913</v>
      </c>
      <c r="L5" s="27">
        <f t="shared" ref="L5:L15" si="3">K5/D5</f>
        <v>0.10005479452054794</v>
      </c>
      <c r="M5" s="14">
        <v>1129</v>
      </c>
      <c r="N5" s="27">
        <f t="shared" ref="N5:N15" si="4">M5/D5</f>
        <v>0.12372602739726027</v>
      </c>
      <c r="O5" s="14">
        <v>1407</v>
      </c>
      <c r="P5" s="27">
        <f t="shared" ref="P5:P15" si="5">O5/D5</f>
        <v>0.15419178082191781</v>
      </c>
      <c r="Q5" s="14">
        <v>8</v>
      </c>
      <c r="R5" s="136">
        <f t="shared" ref="R5:R15" si="6">Q5/D5</f>
        <v>8.7671232876712331E-4</v>
      </c>
    </row>
    <row r="6" spans="1:18" ht="15.75" customHeight="1" x14ac:dyDescent="0.2">
      <c r="A6" s="75">
        <v>2</v>
      </c>
      <c r="B6" s="75" t="e">
        <v>#REF!</v>
      </c>
      <c r="C6" s="10" t="s">
        <v>215</v>
      </c>
      <c r="D6" s="10">
        <f t="shared" ref="D6:D15" si="7">SUM(E6,G6,I6,K6,M6,O6)</f>
        <v>4128</v>
      </c>
      <c r="E6" s="10">
        <v>1449</v>
      </c>
      <c r="F6" s="9">
        <f t="shared" si="0"/>
        <v>0.35101744186046513</v>
      </c>
      <c r="G6" s="73">
        <v>336</v>
      </c>
      <c r="H6" s="28">
        <f t="shared" si="1"/>
        <v>8.1395348837209308E-2</v>
      </c>
      <c r="I6" s="26">
        <v>1051</v>
      </c>
      <c r="J6" s="28">
        <f t="shared" si="2"/>
        <v>0.25460271317829458</v>
      </c>
      <c r="K6" s="10">
        <v>216</v>
      </c>
      <c r="L6" s="28">
        <f t="shared" si="3"/>
        <v>5.232558139534884E-2</v>
      </c>
      <c r="M6" s="10">
        <v>360</v>
      </c>
      <c r="N6" s="28">
        <f t="shared" si="4"/>
        <v>8.7209302325581398E-2</v>
      </c>
      <c r="O6" s="10">
        <v>716</v>
      </c>
      <c r="P6" s="28">
        <f t="shared" si="5"/>
        <v>0.17344961240310078</v>
      </c>
      <c r="Q6" s="10">
        <v>6</v>
      </c>
      <c r="R6" s="137">
        <f t="shared" si="6"/>
        <v>1.4534883720930232E-3</v>
      </c>
    </row>
    <row r="7" spans="1:18" ht="15.75" customHeight="1" x14ac:dyDescent="0.2">
      <c r="A7" s="13">
        <v>3</v>
      </c>
      <c r="B7" s="78" t="e">
        <v>#REF!</v>
      </c>
      <c r="C7" s="12" t="s">
        <v>214</v>
      </c>
      <c r="D7" s="12">
        <f t="shared" si="7"/>
        <v>525</v>
      </c>
      <c r="E7" s="12">
        <v>132</v>
      </c>
      <c r="F7" s="11">
        <f t="shared" si="0"/>
        <v>0.25142857142857145</v>
      </c>
      <c r="G7" s="76">
        <v>59</v>
      </c>
      <c r="H7" s="27">
        <f t="shared" si="1"/>
        <v>0.11238095238095239</v>
      </c>
      <c r="I7" s="12">
        <v>141</v>
      </c>
      <c r="J7" s="27">
        <f t="shared" si="2"/>
        <v>0.26857142857142857</v>
      </c>
      <c r="K7" s="12">
        <v>28</v>
      </c>
      <c r="L7" s="27">
        <f t="shared" si="3"/>
        <v>5.3333333333333337E-2</v>
      </c>
      <c r="M7" s="12">
        <v>45</v>
      </c>
      <c r="N7" s="27">
        <f t="shared" si="4"/>
        <v>8.5714285714285715E-2</v>
      </c>
      <c r="O7" s="12">
        <v>120</v>
      </c>
      <c r="P7" s="27">
        <f t="shared" si="5"/>
        <v>0.22857142857142856</v>
      </c>
      <c r="Q7" s="12">
        <v>0</v>
      </c>
      <c r="R7" s="136">
        <f t="shared" si="6"/>
        <v>0</v>
      </c>
    </row>
    <row r="8" spans="1:18" ht="15.75" customHeight="1" x14ac:dyDescent="0.2">
      <c r="A8" s="75">
        <v>4</v>
      </c>
      <c r="B8" s="75" t="e">
        <v>#REF!</v>
      </c>
      <c r="C8" s="10" t="s">
        <v>213</v>
      </c>
      <c r="D8" s="10">
        <f t="shared" si="7"/>
        <v>884</v>
      </c>
      <c r="E8" s="10">
        <v>375</v>
      </c>
      <c r="F8" s="9">
        <f t="shared" si="0"/>
        <v>0.42420814479638008</v>
      </c>
      <c r="G8" s="73">
        <v>76</v>
      </c>
      <c r="H8" s="28">
        <f t="shared" si="1"/>
        <v>8.5972850678733032E-2</v>
      </c>
      <c r="I8" s="10">
        <v>230</v>
      </c>
      <c r="J8" s="28">
        <f t="shared" si="2"/>
        <v>0.26018099547511314</v>
      </c>
      <c r="K8" s="10">
        <v>82</v>
      </c>
      <c r="L8" s="28">
        <f t="shared" si="3"/>
        <v>9.2760180995475117E-2</v>
      </c>
      <c r="M8" s="10">
        <v>58</v>
      </c>
      <c r="N8" s="28">
        <f t="shared" si="4"/>
        <v>6.561085972850679E-2</v>
      </c>
      <c r="O8" s="10">
        <v>63</v>
      </c>
      <c r="P8" s="28">
        <f t="shared" si="5"/>
        <v>7.1266968325791852E-2</v>
      </c>
      <c r="Q8" s="10">
        <v>0</v>
      </c>
      <c r="R8" s="137">
        <f t="shared" si="6"/>
        <v>0</v>
      </c>
    </row>
    <row r="9" spans="1:18" ht="15.75" customHeight="1" x14ac:dyDescent="0.2">
      <c r="A9" s="13">
        <v>5</v>
      </c>
      <c r="B9" s="78" t="e">
        <v>#REF!</v>
      </c>
      <c r="C9" s="12" t="s">
        <v>212</v>
      </c>
      <c r="D9" s="12">
        <f t="shared" si="7"/>
        <v>348</v>
      </c>
      <c r="E9" s="12">
        <v>78</v>
      </c>
      <c r="F9" s="11">
        <f t="shared" si="0"/>
        <v>0.22413793103448276</v>
      </c>
      <c r="G9" s="76">
        <v>45</v>
      </c>
      <c r="H9" s="27">
        <f t="shared" si="1"/>
        <v>0.12931034482758622</v>
      </c>
      <c r="I9" s="12">
        <v>105</v>
      </c>
      <c r="J9" s="27">
        <f t="shared" si="2"/>
        <v>0.30172413793103448</v>
      </c>
      <c r="K9" s="12">
        <v>13</v>
      </c>
      <c r="L9" s="27">
        <f t="shared" si="3"/>
        <v>3.7356321839080463E-2</v>
      </c>
      <c r="M9" s="12">
        <v>51</v>
      </c>
      <c r="N9" s="27">
        <f t="shared" si="4"/>
        <v>0.14655172413793102</v>
      </c>
      <c r="O9" s="12">
        <v>56</v>
      </c>
      <c r="P9" s="27">
        <f t="shared" si="5"/>
        <v>0.16091954022988506</v>
      </c>
      <c r="Q9" s="12">
        <v>0</v>
      </c>
      <c r="R9" s="136">
        <f t="shared" si="6"/>
        <v>0</v>
      </c>
    </row>
    <row r="10" spans="1:18" ht="15.75" customHeight="1" x14ac:dyDescent="0.2">
      <c r="A10" s="75">
        <v>6</v>
      </c>
      <c r="B10" s="75" t="e">
        <v>#REF!</v>
      </c>
      <c r="C10" s="10" t="s">
        <v>211</v>
      </c>
      <c r="D10" s="10">
        <f t="shared" si="7"/>
        <v>415</v>
      </c>
      <c r="E10" s="10">
        <v>230</v>
      </c>
      <c r="F10" s="9">
        <f t="shared" si="0"/>
        <v>0.55421686746987953</v>
      </c>
      <c r="G10" s="73">
        <v>28</v>
      </c>
      <c r="H10" s="28">
        <f t="shared" si="1"/>
        <v>6.746987951807229E-2</v>
      </c>
      <c r="I10" s="10">
        <v>83</v>
      </c>
      <c r="J10" s="28">
        <f t="shared" si="2"/>
        <v>0.2</v>
      </c>
      <c r="K10" s="10">
        <v>44</v>
      </c>
      <c r="L10" s="28">
        <f t="shared" si="3"/>
        <v>0.10602409638554217</v>
      </c>
      <c r="M10" s="10">
        <v>14</v>
      </c>
      <c r="N10" s="28">
        <f t="shared" si="4"/>
        <v>3.3734939759036145E-2</v>
      </c>
      <c r="O10" s="10">
        <v>16</v>
      </c>
      <c r="P10" s="28">
        <f t="shared" si="5"/>
        <v>3.8554216867469883E-2</v>
      </c>
      <c r="Q10" s="10">
        <v>0</v>
      </c>
      <c r="R10" s="137">
        <f t="shared" si="6"/>
        <v>0</v>
      </c>
    </row>
    <row r="11" spans="1:18" ht="15.75" customHeight="1" x14ac:dyDescent="0.2">
      <c r="A11" s="13">
        <v>7</v>
      </c>
      <c r="B11" s="77" t="e">
        <v>#REF!</v>
      </c>
      <c r="C11" s="12" t="s">
        <v>210</v>
      </c>
      <c r="D11" s="12">
        <f t="shared" si="7"/>
        <v>733</v>
      </c>
      <c r="E11" s="12">
        <v>159</v>
      </c>
      <c r="F11" s="11">
        <f t="shared" si="0"/>
        <v>0.21691678035470668</v>
      </c>
      <c r="G11" s="76">
        <v>124</v>
      </c>
      <c r="H11" s="27">
        <f t="shared" si="1"/>
        <v>0.16916780354706684</v>
      </c>
      <c r="I11" s="12">
        <v>144</v>
      </c>
      <c r="J11" s="27">
        <f t="shared" si="2"/>
        <v>0.19645293315143247</v>
      </c>
      <c r="K11" s="12">
        <v>68</v>
      </c>
      <c r="L11" s="27">
        <f t="shared" si="3"/>
        <v>9.2769440654843105E-2</v>
      </c>
      <c r="M11" s="12">
        <v>100</v>
      </c>
      <c r="N11" s="27">
        <f t="shared" si="4"/>
        <v>0.13642564802182811</v>
      </c>
      <c r="O11" s="12">
        <v>138</v>
      </c>
      <c r="P11" s="27">
        <f t="shared" si="5"/>
        <v>0.18826739427012279</v>
      </c>
      <c r="Q11" s="12">
        <v>1</v>
      </c>
      <c r="R11" s="136">
        <f t="shared" si="6"/>
        <v>1.364256480218281E-3</v>
      </c>
    </row>
    <row r="12" spans="1:18" ht="15.75" customHeight="1" x14ac:dyDescent="0.2">
      <c r="A12" s="75">
        <v>8</v>
      </c>
      <c r="B12" s="75" t="e">
        <v>#REF!</v>
      </c>
      <c r="C12" s="10" t="s">
        <v>209</v>
      </c>
      <c r="D12" s="10">
        <f t="shared" si="7"/>
        <v>498</v>
      </c>
      <c r="E12" s="10">
        <v>217</v>
      </c>
      <c r="F12" s="9">
        <f t="shared" si="0"/>
        <v>0.43574297188755018</v>
      </c>
      <c r="G12" s="73">
        <v>62</v>
      </c>
      <c r="H12" s="28">
        <f t="shared" si="1"/>
        <v>0.12449799196787148</v>
      </c>
      <c r="I12" s="10">
        <v>143</v>
      </c>
      <c r="J12" s="28">
        <f t="shared" si="2"/>
        <v>0.28714859437751006</v>
      </c>
      <c r="K12" s="10">
        <v>34</v>
      </c>
      <c r="L12" s="28">
        <f t="shared" si="3"/>
        <v>6.8273092369477914E-2</v>
      </c>
      <c r="M12" s="10">
        <v>25</v>
      </c>
      <c r="N12" s="28">
        <f t="shared" si="4"/>
        <v>5.0200803212851405E-2</v>
      </c>
      <c r="O12" s="10">
        <v>17</v>
      </c>
      <c r="P12" s="28">
        <f t="shared" si="5"/>
        <v>3.4136546184738957E-2</v>
      </c>
      <c r="Q12" s="10">
        <v>0</v>
      </c>
      <c r="R12" s="137">
        <f t="shared" si="6"/>
        <v>0</v>
      </c>
    </row>
    <row r="13" spans="1:18" ht="15.75" customHeight="1" x14ac:dyDescent="0.2">
      <c r="A13" s="13">
        <v>9</v>
      </c>
      <c r="B13" s="13" t="e">
        <v>#REF!</v>
      </c>
      <c r="C13" s="12" t="s">
        <v>208</v>
      </c>
      <c r="D13" s="12">
        <f t="shared" si="7"/>
        <v>317</v>
      </c>
      <c r="E13" s="12">
        <v>62</v>
      </c>
      <c r="F13" s="11">
        <f t="shared" si="0"/>
        <v>0.19558359621451105</v>
      </c>
      <c r="G13" s="76">
        <v>15</v>
      </c>
      <c r="H13" s="27">
        <f t="shared" si="1"/>
        <v>4.7318611987381701E-2</v>
      </c>
      <c r="I13" s="12">
        <v>123</v>
      </c>
      <c r="J13" s="27">
        <f t="shared" si="2"/>
        <v>0.38801261829652994</v>
      </c>
      <c r="K13" s="12">
        <v>28</v>
      </c>
      <c r="L13" s="27">
        <f t="shared" si="3"/>
        <v>8.8328075709779186E-2</v>
      </c>
      <c r="M13" s="12">
        <v>22</v>
      </c>
      <c r="N13" s="27">
        <f t="shared" si="4"/>
        <v>6.9400630914826497E-2</v>
      </c>
      <c r="O13" s="12">
        <v>67</v>
      </c>
      <c r="P13" s="27">
        <f t="shared" si="5"/>
        <v>0.2113564668769716</v>
      </c>
      <c r="Q13" s="12">
        <v>0</v>
      </c>
      <c r="R13" s="136">
        <f t="shared" si="6"/>
        <v>0</v>
      </c>
    </row>
    <row r="14" spans="1:18" ht="15.75" customHeight="1" x14ac:dyDescent="0.2">
      <c r="A14" s="75">
        <v>10</v>
      </c>
      <c r="B14" s="74" t="e">
        <v>#REF!</v>
      </c>
      <c r="C14" s="10" t="s">
        <v>207</v>
      </c>
      <c r="D14" s="10">
        <f t="shared" si="7"/>
        <v>143</v>
      </c>
      <c r="E14" s="10">
        <v>38</v>
      </c>
      <c r="F14" s="9">
        <f t="shared" si="0"/>
        <v>0.26573426573426573</v>
      </c>
      <c r="G14" s="73">
        <v>7</v>
      </c>
      <c r="H14" s="28">
        <f t="shared" si="1"/>
        <v>4.8951048951048952E-2</v>
      </c>
      <c r="I14" s="10">
        <v>45</v>
      </c>
      <c r="J14" s="28">
        <f t="shared" si="2"/>
        <v>0.31468531468531469</v>
      </c>
      <c r="K14" s="10">
        <v>5</v>
      </c>
      <c r="L14" s="28">
        <f t="shared" si="3"/>
        <v>3.4965034965034968E-2</v>
      </c>
      <c r="M14" s="10">
        <v>29</v>
      </c>
      <c r="N14" s="28">
        <f t="shared" si="4"/>
        <v>0.20279720279720279</v>
      </c>
      <c r="O14" s="10">
        <v>19</v>
      </c>
      <c r="P14" s="28">
        <f t="shared" si="5"/>
        <v>0.13286713286713286</v>
      </c>
      <c r="Q14" s="10">
        <v>0</v>
      </c>
      <c r="R14" s="137">
        <f t="shared" si="6"/>
        <v>0</v>
      </c>
    </row>
    <row r="15" spans="1:18" ht="18" customHeight="1" x14ac:dyDescent="0.2">
      <c r="A15" s="3"/>
      <c r="B15" s="3"/>
      <c r="C15" s="8" t="s">
        <v>44</v>
      </c>
      <c r="D15" s="7">
        <f t="shared" si="7"/>
        <v>17116</v>
      </c>
      <c r="E15" s="7">
        <f>SUM(E5:E14)</f>
        <v>4902</v>
      </c>
      <c r="F15" s="39">
        <f t="shared" si="0"/>
        <v>0.28639869128301004</v>
      </c>
      <c r="G15" s="7">
        <f>SUM(G5:G14)</f>
        <v>2213</v>
      </c>
      <c r="H15" s="39">
        <f t="shared" si="1"/>
        <v>0.12929422762327647</v>
      </c>
      <c r="I15" s="7">
        <f>SUM(I5:I14)</f>
        <v>4118</v>
      </c>
      <c r="J15" s="37">
        <f t="shared" si="2"/>
        <v>0.24059359663472774</v>
      </c>
      <c r="K15" s="38">
        <f>SUM(K5:K14)</f>
        <v>1431</v>
      </c>
      <c r="L15" s="37">
        <f t="shared" si="3"/>
        <v>8.360598270623977E-2</v>
      </c>
      <c r="M15" s="38">
        <f>SUM(M5:M14)</f>
        <v>1833</v>
      </c>
      <c r="N15" s="37">
        <f t="shared" si="4"/>
        <v>0.10709277868660902</v>
      </c>
      <c r="O15" s="38">
        <f>SUM(O5:O14)</f>
        <v>2619</v>
      </c>
      <c r="P15" s="37">
        <f t="shared" si="5"/>
        <v>0.15301472306613695</v>
      </c>
      <c r="Q15" s="38">
        <f>SUM(Q5:Q14)</f>
        <v>15</v>
      </c>
      <c r="R15" s="138">
        <f t="shared" si="6"/>
        <v>8.7637298434213606E-4</v>
      </c>
    </row>
    <row r="16" spans="1:18" x14ac:dyDescent="0.2">
      <c r="A16" s="3"/>
      <c r="B16" s="3"/>
      <c r="C16" s="5"/>
      <c r="D16" s="5"/>
      <c r="E16" s="5"/>
      <c r="F16" s="5"/>
      <c r="G16" s="32"/>
      <c r="H16" s="42"/>
      <c r="I16" s="5"/>
      <c r="J16" s="5"/>
      <c r="K16" s="5"/>
      <c r="L16" s="5"/>
      <c r="M16" s="5"/>
      <c r="N16" s="5"/>
      <c r="O16" s="5"/>
      <c r="P16" s="5"/>
      <c r="Q16" s="49"/>
      <c r="R16" s="49"/>
    </row>
    <row r="17" spans="1:20" ht="13.5" customHeight="1" x14ac:dyDescent="0.2">
      <c r="A17" s="3"/>
      <c r="B17" s="3"/>
      <c r="C17" s="5"/>
      <c r="D17" s="5"/>
      <c r="E17" s="5"/>
      <c r="F17" s="5"/>
      <c r="G17" s="32"/>
      <c r="H17" s="42"/>
      <c r="I17" s="5"/>
      <c r="J17" s="5"/>
      <c r="K17" s="5"/>
      <c r="L17" s="5"/>
      <c r="M17" s="5"/>
      <c r="N17" s="5"/>
      <c r="O17" s="5"/>
      <c r="P17" s="5"/>
      <c r="Q17" s="49"/>
      <c r="R17" s="49"/>
    </row>
    <row r="18" spans="1:20" ht="15" x14ac:dyDescent="0.2">
      <c r="A18" s="72"/>
      <c r="B18" s="72" t="e">
        <v>#REF!</v>
      </c>
      <c r="C18" s="71" t="s">
        <v>206</v>
      </c>
      <c r="D18" s="68">
        <f>SUM(E18,G18,I18,K18,M18,O18,Q18)</f>
        <v>23267</v>
      </c>
      <c r="E18" s="68">
        <v>7044</v>
      </c>
      <c r="F18" s="70">
        <f>E18/D18</f>
        <v>0.30274637899170498</v>
      </c>
      <c r="G18" s="69">
        <v>2614</v>
      </c>
      <c r="H18" s="67">
        <f>G18/D18</f>
        <v>0.11234796063093652</v>
      </c>
      <c r="I18" s="68">
        <v>6087</v>
      </c>
      <c r="J18" s="67">
        <f>I18/D18</f>
        <v>0.26161516310654576</v>
      </c>
      <c r="K18" s="68">
        <v>1699</v>
      </c>
      <c r="L18" s="67">
        <f>K18/D18</f>
        <v>7.3021876477414357E-2</v>
      </c>
      <c r="M18" s="68">
        <v>2360</v>
      </c>
      <c r="N18" s="67">
        <f>M18/D18</f>
        <v>0.10143121158722654</v>
      </c>
      <c r="O18" s="68">
        <v>3441</v>
      </c>
      <c r="P18" s="67">
        <f>O18/D18</f>
        <v>0.14789186401340956</v>
      </c>
      <c r="Q18" s="68">
        <v>22</v>
      </c>
      <c r="R18" s="140">
        <f>Q18/D18</f>
        <v>9.4554519276228129E-4</v>
      </c>
    </row>
    <row r="19" spans="1:20" ht="15" x14ac:dyDescent="0.2">
      <c r="A19" s="3"/>
      <c r="B19" s="3"/>
      <c r="C19" s="6"/>
      <c r="D19" s="6"/>
      <c r="E19" s="6"/>
      <c r="F19" s="6"/>
      <c r="G19" s="33"/>
      <c r="H19" s="43"/>
      <c r="I19" s="6"/>
      <c r="J19" s="6"/>
      <c r="K19" s="6"/>
      <c r="L19" s="6"/>
      <c r="M19" s="6"/>
      <c r="N19" s="6"/>
      <c r="O19" s="6"/>
      <c r="P19" s="6"/>
      <c r="Q19" s="6"/>
      <c r="R19" s="42"/>
      <c r="S19" s="5"/>
      <c r="T19" s="5"/>
    </row>
    <row r="20" spans="1:20" ht="15" x14ac:dyDescent="0.2">
      <c r="A20" s="3"/>
      <c r="B20" s="3"/>
      <c r="C20" s="6"/>
      <c r="D20" s="6"/>
      <c r="E20" s="6"/>
      <c r="F20" s="6"/>
      <c r="G20" s="33"/>
      <c r="H20" s="43"/>
      <c r="I20" s="6"/>
      <c r="J20" s="6"/>
      <c r="K20" s="6"/>
      <c r="L20" s="6"/>
      <c r="M20" s="6"/>
      <c r="N20" s="6"/>
      <c r="O20" s="6"/>
      <c r="P20" s="6"/>
      <c r="Q20" s="6"/>
      <c r="R20" s="42"/>
      <c r="S20" s="5"/>
      <c r="T20" s="5"/>
    </row>
    <row r="21" spans="1:20" ht="15" x14ac:dyDescent="0.2">
      <c r="A21" s="3"/>
      <c r="B21" s="3"/>
      <c r="C21" s="2"/>
      <c r="D21" s="2"/>
      <c r="E21" s="2"/>
      <c r="F21" s="2"/>
      <c r="G21" s="34"/>
      <c r="H21" s="44"/>
      <c r="I21" s="2"/>
      <c r="J21" s="2"/>
      <c r="K21" s="2"/>
      <c r="L21" s="2"/>
      <c r="M21" s="2"/>
      <c r="N21" s="2"/>
      <c r="O21" s="2"/>
      <c r="P21" s="2"/>
      <c r="Q21" s="2"/>
    </row>
    <row r="22" spans="1:20" ht="15" x14ac:dyDescent="0.2">
      <c r="A22" s="3"/>
      <c r="B22" s="3"/>
      <c r="C22" s="2"/>
      <c r="D22" s="2"/>
      <c r="E22" s="2"/>
      <c r="F22" s="2"/>
      <c r="G22" s="34"/>
      <c r="H22" s="44"/>
      <c r="I22" s="2"/>
      <c r="J22" s="2"/>
      <c r="K22" s="2"/>
      <c r="L22" s="2"/>
      <c r="M22" s="2"/>
      <c r="N22" s="2"/>
      <c r="O22" s="2"/>
      <c r="P22" s="2"/>
      <c r="Q22" s="2"/>
    </row>
    <row r="23" spans="1:20" s="23" customFormat="1" ht="15.75" customHeight="1" x14ac:dyDescent="0.25">
      <c r="A23" s="21"/>
      <c r="B23" s="21"/>
      <c r="C23" s="22" t="s">
        <v>410</v>
      </c>
      <c r="D23" s="150">
        <f>SUM(E18,G18,I18,K18,M18,O18,Q18)</f>
        <v>23267</v>
      </c>
      <c r="E23" s="22"/>
      <c r="F23" s="22"/>
      <c r="G23" s="35"/>
      <c r="H23" s="45"/>
      <c r="I23" s="22"/>
      <c r="J23" s="22"/>
      <c r="K23" s="22"/>
      <c r="L23" s="22"/>
      <c r="M23" s="22"/>
      <c r="N23" s="22"/>
      <c r="O23" s="22"/>
      <c r="P23" s="22"/>
      <c r="Q23" s="22"/>
      <c r="R23" s="47"/>
    </row>
    <row r="24" spans="1:20" ht="15.75" x14ac:dyDescent="0.25">
      <c r="A24" s="3"/>
      <c r="B24" s="3"/>
      <c r="C24" s="4" t="s">
        <v>0</v>
      </c>
      <c r="D24" s="2"/>
      <c r="E24" s="2"/>
      <c r="F24" s="2"/>
      <c r="G24" s="34"/>
      <c r="H24" s="44"/>
      <c r="I24" s="2"/>
      <c r="J24" s="2"/>
      <c r="K24" s="2"/>
      <c r="L24" s="2"/>
      <c r="M24" s="2"/>
      <c r="N24" s="2"/>
      <c r="O24" s="2"/>
      <c r="P24" s="2"/>
      <c r="Q24" s="2"/>
    </row>
    <row r="25" spans="1:20" ht="15.75" x14ac:dyDescent="0.25">
      <c r="C25" s="20" t="s">
        <v>7</v>
      </c>
      <c r="D25" s="2"/>
      <c r="E25" s="2"/>
      <c r="F25" s="2"/>
      <c r="G25" s="34"/>
      <c r="H25" s="44"/>
      <c r="I25" s="2"/>
      <c r="J25" s="2"/>
      <c r="K25" s="2"/>
      <c r="L25" s="2"/>
      <c r="M25" s="2"/>
      <c r="N25" s="2"/>
      <c r="O25" s="2"/>
      <c r="P25" s="2"/>
      <c r="Q25" s="2"/>
    </row>
    <row r="26" spans="1:20" ht="15.75" x14ac:dyDescent="0.25">
      <c r="C26" s="15" t="s">
        <v>8</v>
      </c>
      <c r="D26" s="2"/>
      <c r="E26" s="2"/>
      <c r="F26" s="2"/>
      <c r="G26" s="34"/>
      <c r="H26" s="44"/>
      <c r="I26" s="2"/>
      <c r="J26" s="2"/>
      <c r="K26" s="2"/>
      <c r="L26" s="2"/>
      <c r="M26" s="2"/>
      <c r="N26" s="2"/>
      <c r="O26" s="2"/>
      <c r="P26" s="2"/>
      <c r="Q26" s="2"/>
    </row>
  </sheetData>
  <mergeCells count="3">
    <mergeCell ref="A1:C3"/>
    <mergeCell ref="D1:R1"/>
    <mergeCell ref="D3:R3"/>
  </mergeCells>
  <pageMargins left="0" right="0" top="0.39370078740157483" bottom="0" header="0.31496062992125984" footer="0.31496062992125984"/>
  <pageSetup paperSize="9" scale="62" orientation="landscape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" sqref="N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showGridLines="0" zoomScale="55" zoomScaleNormal="55" workbookViewId="0">
      <selection activeCell="C30" sqref="C30"/>
    </sheetView>
  </sheetViews>
  <sheetFormatPr defaultRowHeight="14.25" x14ac:dyDescent="0.2"/>
  <cols>
    <col min="1" max="1" width="7" style="1" customWidth="1"/>
    <col min="2" max="2" width="19.5703125" style="1" hidden="1" customWidth="1"/>
    <col min="3" max="3" width="40.5703125" style="1" customWidth="1"/>
    <col min="4" max="4" width="18" style="1" customWidth="1"/>
    <col min="5" max="6" width="13.85546875" style="1" customWidth="1"/>
    <col min="7" max="7" width="13.85546875" style="36" customWidth="1"/>
    <col min="8" max="8" width="13.85546875" style="46" customWidth="1"/>
    <col min="9" max="9" width="15.42578125" style="1" customWidth="1"/>
    <col min="10" max="12" width="13.85546875" style="1" customWidth="1"/>
    <col min="13" max="13" width="16.42578125" style="1" customWidth="1"/>
    <col min="14" max="17" width="13.85546875" style="1" customWidth="1"/>
    <col min="18" max="18" width="15.7109375" style="46" customWidth="1"/>
    <col min="19" max="20" width="13.85546875" style="1" hidden="1" customWidth="1"/>
    <col min="21" max="22" width="0" style="1" hidden="1" customWidth="1"/>
    <col min="23" max="24" width="9.140625" style="1" hidden="1" customWidth="1"/>
    <col min="25" max="25" width="14" style="1" customWidth="1"/>
    <col min="26" max="26" width="12.5703125" style="1" customWidth="1"/>
    <col min="27" max="27" width="9.140625" style="1"/>
    <col min="28" max="28" width="12.5703125" style="1" customWidth="1"/>
    <col min="29" max="16384" width="9.140625" style="1"/>
  </cols>
  <sheetData>
    <row r="1" spans="1:18" s="15" customFormat="1" ht="22.5" customHeight="1" x14ac:dyDescent="0.25">
      <c r="A1" s="157"/>
      <c r="B1" s="158"/>
      <c r="C1" s="158"/>
      <c r="D1" s="159" t="s">
        <v>229</v>
      </c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</row>
    <row r="2" spans="1:18" s="15" customFormat="1" ht="22.5" hidden="1" customHeight="1" x14ac:dyDescent="0.25">
      <c r="A2" s="159"/>
      <c r="B2" s="160"/>
      <c r="C2" s="160"/>
      <c r="D2" s="153" t="s">
        <v>6</v>
      </c>
      <c r="E2" s="154"/>
      <c r="F2" s="154"/>
      <c r="G2" s="30"/>
      <c r="H2" s="40"/>
      <c r="I2" s="154"/>
      <c r="J2" s="154"/>
      <c r="K2" s="154"/>
      <c r="L2" s="154"/>
      <c r="M2" s="154"/>
      <c r="N2" s="154"/>
      <c r="O2" s="154"/>
      <c r="P2" s="154"/>
    </row>
    <row r="3" spans="1:18" s="15" customFormat="1" ht="22.5" customHeight="1" x14ac:dyDescent="0.25">
      <c r="A3" s="161"/>
      <c r="B3" s="162"/>
      <c r="C3" s="162"/>
      <c r="D3" s="163" t="s">
        <v>9</v>
      </c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</row>
    <row r="4" spans="1:18" s="15" customFormat="1" ht="54" customHeight="1" x14ac:dyDescent="0.25">
      <c r="A4" s="19" t="s">
        <v>2</v>
      </c>
      <c r="B4" s="19" t="s">
        <v>1</v>
      </c>
      <c r="C4" s="18" t="s">
        <v>61</v>
      </c>
      <c r="D4" s="65" t="s">
        <v>16</v>
      </c>
      <c r="E4" s="65" t="s">
        <v>10</v>
      </c>
      <c r="F4" s="65" t="s">
        <v>12</v>
      </c>
      <c r="G4" s="65" t="s">
        <v>11</v>
      </c>
      <c r="H4" s="41" t="s">
        <v>12</v>
      </c>
      <c r="I4" s="65" t="s">
        <v>60</v>
      </c>
      <c r="J4" s="65" t="s">
        <v>12</v>
      </c>
      <c r="K4" s="65" t="s">
        <v>14</v>
      </c>
      <c r="L4" s="65" t="s">
        <v>12</v>
      </c>
      <c r="M4" s="65" t="s">
        <v>15</v>
      </c>
      <c r="N4" s="65" t="s">
        <v>12</v>
      </c>
      <c r="O4" s="65" t="s">
        <v>13</v>
      </c>
      <c r="P4" s="65" t="s">
        <v>12</v>
      </c>
      <c r="Q4" s="133" t="s">
        <v>403</v>
      </c>
      <c r="R4" s="41" t="s">
        <v>47</v>
      </c>
    </row>
    <row r="5" spans="1:18" ht="15.75" customHeight="1" x14ac:dyDescent="0.2">
      <c r="A5" s="13">
        <v>1</v>
      </c>
      <c r="B5" s="13" t="e">
        <v>#REF!</v>
      </c>
      <c r="C5" s="12" t="s">
        <v>228</v>
      </c>
      <c r="D5" s="14">
        <f>SUM(E5,G5,I5,K5,M5,O5)</f>
        <v>28711</v>
      </c>
      <c r="E5" s="14">
        <v>7498</v>
      </c>
      <c r="F5" s="11">
        <f t="shared" ref="F5:F15" si="0">E5/D5</f>
        <v>0.26115426143290027</v>
      </c>
      <c r="G5" s="31">
        <v>6410</v>
      </c>
      <c r="H5" s="27">
        <f t="shared" ref="H5:H15" si="1">G5/D5</f>
        <v>0.2232593779387691</v>
      </c>
      <c r="I5" s="14">
        <v>4549</v>
      </c>
      <c r="J5" s="27">
        <f t="shared" ref="J5:J15" si="2">I5/D5</f>
        <v>0.15844101563860541</v>
      </c>
      <c r="K5" s="14">
        <v>2806</v>
      </c>
      <c r="L5" s="27">
        <f t="shared" ref="L5:L15" si="3">K5/D5</f>
        <v>9.7732576364459617E-2</v>
      </c>
      <c r="M5" s="14">
        <v>3831</v>
      </c>
      <c r="N5" s="27">
        <f t="shared" ref="N5:N15" si="4">M5/D5</f>
        <v>0.13343317892097106</v>
      </c>
      <c r="O5" s="14">
        <v>3617</v>
      </c>
      <c r="P5" s="27">
        <f t="shared" ref="P5:P15" si="5">O5/D5</f>
        <v>0.12597958970429451</v>
      </c>
      <c r="Q5" s="14">
        <v>165</v>
      </c>
      <c r="R5" s="136">
        <f t="shared" ref="R5:R15" si="6">Q5/D5</f>
        <v>5.7469262651945246E-3</v>
      </c>
    </row>
    <row r="6" spans="1:18" ht="15.75" customHeight="1" x14ac:dyDescent="0.2">
      <c r="A6" s="75">
        <v>2</v>
      </c>
      <c r="B6" s="75" t="e">
        <v>#REF!</v>
      </c>
      <c r="C6" s="10" t="s">
        <v>227</v>
      </c>
      <c r="D6" s="10">
        <f t="shared" ref="D6:D15" si="7">SUM(E6,G6,I6,K6,M6,O6)</f>
        <v>7836</v>
      </c>
      <c r="E6" s="10">
        <v>3202</v>
      </c>
      <c r="F6" s="9">
        <f t="shared" si="0"/>
        <v>0.40862685043389485</v>
      </c>
      <c r="G6" s="73">
        <v>1265</v>
      </c>
      <c r="H6" s="28">
        <f t="shared" si="1"/>
        <v>0.16143440530883105</v>
      </c>
      <c r="I6" s="26">
        <v>1331</v>
      </c>
      <c r="J6" s="28">
        <f t="shared" si="2"/>
        <v>0.16985706993363961</v>
      </c>
      <c r="K6" s="10">
        <v>620</v>
      </c>
      <c r="L6" s="28">
        <f t="shared" si="3"/>
        <v>7.9122001020929048E-2</v>
      </c>
      <c r="M6" s="10">
        <v>776</v>
      </c>
      <c r="N6" s="28">
        <f t="shared" si="4"/>
        <v>9.9030117406840229E-2</v>
      </c>
      <c r="O6" s="10">
        <v>642</v>
      </c>
      <c r="P6" s="28">
        <f t="shared" si="5"/>
        <v>8.1929555895865244E-2</v>
      </c>
      <c r="Q6" s="10">
        <v>67</v>
      </c>
      <c r="R6" s="137">
        <f t="shared" si="6"/>
        <v>8.5502807554874941E-3</v>
      </c>
    </row>
    <row r="7" spans="1:18" ht="15.75" customHeight="1" x14ac:dyDescent="0.2">
      <c r="A7" s="13">
        <v>3</v>
      </c>
      <c r="B7" s="78" t="e">
        <v>#REF!</v>
      </c>
      <c r="C7" s="12" t="s">
        <v>226</v>
      </c>
      <c r="D7" s="12">
        <f t="shared" si="7"/>
        <v>7988</v>
      </c>
      <c r="E7" s="12">
        <v>3272</v>
      </c>
      <c r="F7" s="11">
        <f t="shared" si="0"/>
        <v>0.40961442163244866</v>
      </c>
      <c r="G7" s="76">
        <v>937</v>
      </c>
      <c r="H7" s="27">
        <f t="shared" si="1"/>
        <v>0.11730095142714071</v>
      </c>
      <c r="I7" s="12">
        <v>1855</v>
      </c>
      <c r="J7" s="27">
        <f t="shared" si="2"/>
        <v>0.23222333500250375</v>
      </c>
      <c r="K7" s="12">
        <v>663</v>
      </c>
      <c r="L7" s="27">
        <f t="shared" si="3"/>
        <v>8.2999499248873315E-2</v>
      </c>
      <c r="M7" s="12">
        <v>659</v>
      </c>
      <c r="N7" s="27">
        <f t="shared" si="4"/>
        <v>8.2498748122183274E-2</v>
      </c>
      <c r="O7" s="12">
        <v>602</v>
      </c>
      <c r="P7" s="27">
        <f t="shared" si="5"/>
        <v>7.5363044566850279E-2</v>
      </c>
      <c r="Q7" s="12">
        <v>74</v>
      </c>
      <c r="R7" s="136">
        <f t="shared" si="6"/>
        <v>9.2638958437656488E-3</v>
      </c>
    </row>
    <row r="8" spans="1:18" ht="15.75" customHeight="1" x14ac:dyDescent="0.2">
      <c r="A8" s="75">
        <v>4</v>
      </c>
      <c r="B8" s="75" t="e">
        <v>#REF!</v>
      </c>
      <c r="C8" s="10" t="s">
        <v>225</v>
      </c>
      <c r="D8" s="10">
        <f t="shared" si="7"/>
        <v>5390</v>
      </c>
      <c r="E8" s="10">
        <v>1872</v>
      </c>
      <c r="F8" s="9">
        <f t="shared" si="0"/>
        <v>0.34730983302411872</v>
      </c>
      <c r="G8" s="73">
        <v>1478</v>
      </c>
      <c r="H8" s="28">
        <f t="shared" si="1"/>
        <v>0.27421150278293133</v>
      </c>
      <c r="I8" s="10">
        <v>809</v>
      </c>
      <c r="J8" s="28">
        <f t="shared" si="2"/>
        <v>0.15009276437847865</v>
      </c>
      <c r="K8" s="10">
        <v>200</v>
      </c>
      <c r="L8" s="28">
        <f t="shared" si="3"/>
        <v>3.7105751391465679E-2</v>
      </c>
      <c r="M8" s="10">
        <v>469</v>
      </c>
      <c r="N8" s="28">
        <f t="shared" si="4"/>
        <v>8.7012987012987014E-2</v>
      </c>
      <c r="O8" s="10">
        <v>562</v>
      </c>
      <c r="P8" s="28">
        <f t="shared" si="5"/>
        <v>0.10426716141001856</v>
      </c>
      <c r="Q8" s="10">
        <v>50</v>
      </c>
      <c r="R8" s="137">
        <f t="shared" si="6"/>
        <v>9.2764378478664197E-3</v>
      </c>
    </row>
    <row r="9" spans="1:18" ht="15.75" customHeight="1" x14ac:dyDescent="0.2">
      <c r="A9" s="13">
        <v>5</v>
      </c>
      <c r="B9" s="78" t="e">
        <v>#REF!</v>
      </c>
      <c r="C9" s="12" t="s">
        <v>224</v>
      </c>
      <c r="D9" s="12">
        <f t="shared" si="7"/>
        <v>5436</v>
      </c>
      <c r="E9" s="12">
        <v>2059</v>
      </c>
      <c r="F9" s="53">
        <f t="shared" si="0"/>
        <v>0.37877115526122146</v>
      </c>
      <c r="G9" s="76">
        <v>1214</v>
      </c>
      <c r="H9" s="27">
        <f t="shared" si="1"/>
        <v>0.22332597498160411</v>
      </c>
      <c r="I9" s="12">
        <v>890</v>
      </c>
      <c r="J9" s="27">
        <f t="shared" si="2"/>
        <v>0.1637233259749816</v>
      </c>
      <c r="K9" s="12">
        <v>313</v>
      </c>
      <c r="L9" s="27">
        <f t="shared" si="3"/>
        <v>5.7579102281089034E-2</v>
      </c>
      <c r="M9" s="12">
        <v>455</v>
      </c>
      <c r="N9" s="27">
        <f t="shared" si="4"/>
        <v>8.3701250919793968E-2</v>
      </c>
      <c r="O9" s="12">
        <v>505</v>
      </c>
      <c r="P9" s="27">
        <f t="shared" si="5"/>
        <v>9.2899190581309785E-2</v>
      </c>
      <c r="Q9" s="12">
        <v>26</v>
      </c>
      <c r="R9" s="136">
        <f t="shared" si="6"/>
        <v>4.7829286239882271E-3</v>
      </c>
    </row>
    <row r="10" spans="1:18" ht="15.75" customHeight="1" x14ac:dyDescent="0.2">
      <c r="A10" s="75">
        <v>6</v>
      </c>
      <c r="B10" s="75" t="e">
        <v>#REF!</v>
      </c>
      <c r="C10" s="10" t="s">
        <v>223</v>
      </c>
      <c r="D10" s="10">
        <f t="shared" si="7"/>
        <v>3612</v>
      </c>
      <c r="E10" s="10">
        <v>1070</v>
      </c>
      <c r="F10" s="9">
        <f t="shared" si="0"/>
        <v>0.296234772978959</v>
      </c>
      <c r="G10" s="73">
        <v>655</v>
      </c>
      <c r="H10" s="28">
        <f t="shared" si="1"/>
        <v>0.18133997785160577</v>
      </c>
      <c r="I10" s="10">
        <v>885</v>
      </c>
      <c r="J10" s="28">
        <f t="shared" si="2"/>
        <v>0.24501661129568106</v>
      </c>
      <c r="K10" s="10">
        <v>258</v>
      </c>
      <c r="L10" s="28">
        <f t="shared" si="3"/>
        <v>7.1428571428571425E-2</v>
      </c>
      <c r="M10" s="10">
        <v>446</v>
      </c>
      <c r="N10" s="28">
        <f t="shared" si="4"/>
        <v>0.12347729789590255</v>
      </c>
      <c r="O10" s="10">
        <v>298</v>
      </c>
      <c r="P10" s="28">
        <f t="shared" si="5"/>
        <v>8.2502768549280181E-2</v>
      </c>
      <c r="Q10" s="10">
        <v>22</v>
      </c>
      <c r="R10" s="137">
        <f t="shared" si="6"/>
        <v>6.090808416389812E-3</v>
      </c>
    </row>
    <row r="11" spans="1:18" ht="15.75" customHeight="1" x14ac:dyDescent="0.2">
      <c r="A11" s="13">
        <v>7</v>
      </c>
      <c r="B11" s="77" t="e">
        <v>#REF!</v>
      </c>
      <c r="C11" s="12" t="s">
        <v>222</v>
      </c>
      <c r="D11" s="12">
        <f t="shared" si="7"/>
        <v>2476</v>
      </c>
      <c r="E11" s="12">
        <v>1003</v>
      </c>
      <c r="F11" s="11">
        <f t="shared" si="0"/>
        <v>0.40508885298869146</v>
      </c>
      <c r="G11" s="76">
        <v>426</v>
      </c>
      <c r="H11" s="27">
        <f t="shared" si="1"/>
        <v>0.17205169628432956</v>
      </c>
      <c r="I11" s="12">
        <v>350</v>
      </c>
      <c r="J11" s="27">
        <f t="shared" si="2"/>
        <v>0.14135702746365106</v>
      </c>
      <c r="K11" s="12">
        <v>123</v>
      </c>
      <c r="L11" s="27">
        <f t="shared" si="3"/>
        <v>4.9676898222940226E-2</v>
      </c>
      <c r="M11" s="12">
        <v>146</v>
      </c>
      <c r="N11" s="27">
        <f t="shared" si="4"/>
        <v>5.8966074313408723E-2</v>
      </c>
      <c r="O11" s="12">
        <v>428</v>
      </c>
      <c r="P11" s="27">
        <f t="shared" si="5"/>
        <v>0.172859450726979</v>
      </c>
      <c r="Q11" s="12">
        <v>11</v>
      </c>
      <c r="R11" s="136">
        <f t="shared" si="6"/>
        <v>4.4426494345718905E-3</v>
      </c>
    </row>
    <row r="12" spans="1:18" ht="15.75" customHeight="1" x14ac:dyDescent="0.2">
      <c r="A12" s="75">
        <v>8</v>
      </c>
      <c r="B12" s="75" t="e">
        <v>#REF!</v>
      </c>
      <c r="C12" s="10" t="s">
        <v>221</v>
      </c>
      <c r="D12" s="10">
        <f t="shared" si="7"/>
        <v>2054</v>
      </c>
      <c r="E12" s="10">
        <v>715</v>
      </c>
      <c r="F12" s="9">
        <f t="shared" si="0"/>
        <v>0.34810126582278483</v>
      </c>
      <c r="G12" s="73">
        <v>479</v>
      </c>
      <c r="H12" s="28">
        <f t="shared" si="1"/>
        <v>0.2332035053554041</v>
      </c>
      <c r="I12" s="10">
        <v>235</v>
      </c>
      <c r="J12" s="28">
        <f t="shared" si="2"/>
        <v>0.11441090555014606</v>
      </c>
      <c r="K12" s="10">
        <v>133</v>
      </c>
      <c r="L12" s="28">
        <f t="shared" si="3"/>
        <v>6.4751703992210322E-2</v>
      </c>
      <c r="M12" s="10">
        <v>266</v>
      </c>
      <c r="N12" s="28">
        <f t="shared" si="4"/>
        <v>0.12950340798442064</v>
      </c>
      <c r="O12" s="10">
        <v>226</v>
      </c>
      <c r="P12" s="28">
        <f t="shared" si="5"/>
        <v>0.11002921129503408</v>
      </c>
      <c r="Q12" s="10">
        <v>10</v>
      </c>
      <c r="R12" s="137">
        <f t="shared" si="6"/>
        <v>4.8685491723466411E-3</v>
      </c>
    </row>
    <row r="13" spans="1:18" ht="15.75" customHeight="1" x14ac:dyDescent="0.2">
      <c r="A13" s="13">
        <v>9</v>
      </c>
      <c r="B13" s="13" t="e">
        <v>#REF!</v>
      </c>
      <c r="C13" s="12" t="s">
        <v>220</v>
      </c>
      <c r="D13" s="12">
        <f t="shared" si="7"/>
        <v>3417</v>
      </c>
      <c r="E13" s="12">
        <v>1080</v>
      </c>
      <c r="F13" s="11">
        <f t="shared" si="0"/>
        <v>0.3160667251975417</v>
      </c>
      <c r="G13" s="76">
        <v>905</v>
      </c>
      <c r="H13" s="27">
        <f t="shared" si="1"/>
        <v>0.26485220954053262</v>
      </c>
      <c r="I13" s="12">
        <v>429</v>
      </c>
      <c r="J13" s="27">
        <f t="shared" si="2"/>
        <v>0.12554872695346794</v>
      </c>
      <c r="K13" s="12">
        <v>186</v>
      </c>
      <c r="L13" s="27">
        <f t="shared" si="3"/>
        <v>5.4433713784021072E-2</v>
      </c>
      <c r="M13" s="12">
        <v>235</v>
      </c>
      <c r="N13" s="27">
        <f t="shared" si="4"/>
        <v>6.8773778167983607E-2</v>
      </c>
      <c r="O13" s="12">
        <v>582</v>
      </c>
      <c r="P13" s="27">
        <f t="shared" si="5"/>
        <v>0.17032484635645304</v>
      </c>
      <c r="Q13" s="12">
        <v>27</v>
      </c>
      <c r="R13" s="136">
        <f t="shared" si="6"/>
        <v>7.9016681299385431E-3</v>
      </c>
    </row>
    <row r="14" spans="1:18" ht="15.75" customHeight="1" x14ac:dyDescent="0.2">
      <c r="A14" s="75">
        <v>10</v>
      </c>
      <c r="B14" s="74" t="e">
        <v>#REF!</v>
      </c>
      <c r="C14" s="10" t="s">
        <v>219</v>
      </c>
      <c r="D14" s="10">
        <f t="shared" si="7"/>
        <v>707</v>
      </c>
      <c r="E14" s="10">
        <v>247</v>
      </c>
      <c r="F14" s="9">
        <f t="shared" si="0"/>
        <v>0.34936350777934938</v>
      </c>
      <c r="G14" s="73">
        <v>138</v>
      </c>
      <c r="H14" s="28">
        <f t="shared" si="1"/>
        <v>0.19519094766619519</v>
      </c>
      <c r="I14" s="10">
        <v>90</v>
      </c>
      <c r="J14" s="28">
        <f t="shared" si="2"/>
        <v>0.12729844413012731</v>
      </c>
      <c r="K14" s="10">
        <v>67</v>
      </c>
      <c r="L14" s="28">
        <f t="shared" si="3"/>
        <v>9.4766619519094764E-2</v>
      </c>
      <c r="M14" s="10">
        <v>86</v>
      </c>
      <c r="N14" s="28">
        <f t="shared" si="4"/>
        <v>0.12164073550212164</v>
      </c>
      <c r="O14" s="10">
        <v>79</v>
      </c>
      <c r="P14" s="28">
        <f t="shared" si="5"/>
        <v>0.11173974540311174</v>
      </c>
      <c r="Q14" s="10">
        <v>3</v>
      </c>
      <c r="R14" s="137">
        <f t="shared" si="6"/>
        <v>4.2432814710042432E-3</v>
      </c>
    </row>
    <row r="15" spans="1:18" ht="18" customHeight="1" x14ac:dyDescent="0.2">
      <c r="A15" s="3"/>
      <c r="B15" s="3"/>
      <c r="C15" s="8" t="s">
        <v>44</v>
      </c>
      <c r="D15" s="7">
        <f t="shared" si="7"/>
        <v>67627</v>
      </c>
      <c r="E15" s="7">
        <f>SUM(E5:E14)</f>
        <v>22018</v>
      </c>
      <c r="F15" s="39">
        <f t="shared" si="0"/>
        <v>0.32558001981457108</v>
      </c>
      <c r="G15" s="7">
        <f>SUM(G5:G14)</f>
        <v>13907</v>
      </c>
      <c r="H15" s="39">
        <f t="shared" si="1"/>
        <v>0.20564271666642023</v>
      </c>
      <c r="I15" s="7">
        <f>SUM(I5:I14)</f>
        <v>11423</v>
      </c>
      <c r="J15" s="37">
        <f t="shared" si="2"/>
        <v>0.16891182515859052</v>
      </c>
      <c r="K15" s="38">
        <f>SUM(K5:K14)</f>
        <v>5369</v>
      </c>
      <c r="L15" s="37">
        <f t="shared" si="3"/>
        <v>7.9391367353276052E-2</v>
      </c>
      <c r="M15" s="38">
        <f>SUM(M5:M14)</f>
        <v>7369</v>
      </c>
      <c r="N15" s="37">
        <f t="shared" si="4"/>
        <v>0.10896535407455601</v>
      </c>
      <c r="O15" s="38">
        <f>SUM(O5:O14)</f>
        <v>7541</v>
      </c>
      <c r="P15" s="37">
        <f t="shared" si="5"/>
        <v>0.1115087169325861</v>
      </c>
      <c r="Q15" s="38">
        <f>SUM(Q5:Q14)</f>
        <v>455</v>
      </c>
      <c r="R15" s="138">
        <f t="shared" si="6"/>
        <v>6.7280819790911913E-3</v>
      </c>
    </row>
    <row r="16" spans="1:18" x14ac:dyDescent="0.2">
      <c r="A16" s="3"/>
      <c r="B16" s="3"/>
      <c r="C16" s="5"/>
      <c r="D16" s="5"/>
      <c r="E16" s="5"/>
      <c r="F16" s="5"/>
      <c r="G16" s="32"/>
      <c r="H16" s="42"/>
      <c r="I16" s="5"/>
      <c r="J16" s="5"/>
      <c r="K16" s="5"/>
      <c r="L16" s="5"/>
      <c r="M16" s="5"/>
      <c r="N16" s="5"/>
      <c r="O16" s="5"/>
      <c r="P16" s="5"/>
      <c r="Q16" s="49"/>
      <c r="R16" s="49"/>
    </row>
    <row r="17" spans="1:20" ht="13.5" customHeight="1" x14ac:dyDescent="0.2">
      <c r="A17" s="3"/>
      <c r="B17" s="3"/>
      <c r="C17" s="5"/>
      <c r="D17" s="5"/>
      <c r="E17" s="5"/>
      <c r="F17" s="5"/>
      <c r="G17" s="32"/>
      <c r="H17" s="42"/>
      <c r="I17" s="5"/>
      <c r="J17" s="5"/>
      <c r="K17" s="5"/>
      <c r="L17" s="5"/>
      <c r="M17" s="5"/>
      <c r="N17" s="5"/>
      <c r="O17" s="5"/>
      <c r="P17" s="5"/>
      <c r="Q17" s="49"/>
      <c r="R17" s="49"/>
    </row>
    <row r="18" spans="1:20" ht="15" x14ac:dyDescent="0.2">
      <c r="A18" s="72"/>
      <c r="B18" s="72" t="e">
        <v>#REF!</v>
      </c>
      <c r="C18" s="71" t="s">
        <v>218</v>
      </c>
      <c r="D18" s="68">
        <f>SUM(E18,G18,I18,K18,M18,O18,Q18)</f>
        <v>160085</v>
      </c>
      <c r="E18" s="68">
        <v>62296</v>
      </c>
      <c r="F18" s="70">
        <f>E18/D18</f>
        <v>0.38914326763906676</v>
      </c>
      <c r="G18" s="69">
        <v>28788</v>
      </c>
      <c r="H18" s="67">
        <f>G18/D18</f>
        <v>0.17982946559640192</v>
      </c>
      <c r="I18" s="68">
        <v>28617</v>
      </c>
      <c r="J18" s="67">
        <f>I18/D18</f>
        <v>0.17876128306836994</v>
      </c>
      <c r="K18" s="68">
        <v>10817</v>
      </c>
      <c r="L18" s="67">
        <f>K18/D18</f>
        <v>6.7570353249836027E-2</v>
      </c>
      <c r="M18" s="68">
        <v>13588</v>
      </c>
      <c r="N18" s="67">
        <f>M18/D18</f>
        <v>8.4879907549114536E-2</v>
      </c>
      <c r="O18" s="68">
        <v>14920</v>
      </c>
      <c r="P18" s="67">
        <f>O18/D18</f>
        <v>9.3200487241153138E-2</v>
      </c>
      <c r="Q18" s="68">
        <v>1059</v>
      </c>
      <c r="R18" s="140">
        <f>Q18/D18</f>
        <v>6.6152356560577191E-3</v>
      </c>
    </row>
    <row r="19" spans="1:20" ht="15" x14ac:dyDescent="0.2">
      <c r="A19" s="3"/>
      <c r="B19" s="3"/>
      <c r="C19" s="6"/>
      <c r="D19" s="6"/>
      <c r="E19" s="6"/>
      <c r="F19" s="6"/>
      <c r="G19" s="33"/>
      <c r="H19" s="43"/>
      <c r="I19" s="6"/>
      <c r="J19" s="6"/>
      <c r="K19" s="6"/>
      <c r="L19" s="6"/>
      <c r="M19" s="6"/>
      <c r="N19" s="6"/>
      <c r="O19" s="6"/>
      <c r="P19" s="6"/>
      <c r="Q19" s="6"/>
      <c r="R19" s="42"/>
      <c r="S19" s="5"/>
      <c r="T19" s="5"/>
    </row>
    <row r="20" spans="1:20" ht="15" x14ac:dyDescent="0.2">
      <c r="A20" s="3"/>
      <c r="B20" s="3"/>
      <c r="C20" s="6"/>
      <c r="D20" s="6"/>
      <c r="E20" s="6"/>
      <c r="F20" s="6"/>
      <c r="G20" s="33"/>
      <c r="H20" s="43"/>
      <c r="I20" s="6"/>
      <c r="J20" s="6"/>
      <c r="K20" s="6"/>
      <c r="L20" s="6"/>
      <c r="M20" s="6"/>
      <c r="N20" s="6"/>
      <c r="O20" s="6"/>
      <c r="P20" s="6"/>
      <c r="Q20" s="6"/>
      <c r="R20" s="42"/>
      <c r="S20" s="5"/>
      <c r="T20" s="5"/>
    </row>
    <row r="21" spans="1:20" ht="15" x14ac:dyDescent="0.2">
      <c r="A21" s="3"/>
      <c r="B21" s="3"/>
      <c r="C21" s="2"/>
      <c r="D21" s="2"/>
      <c r="E21" s="2"/>
      <c r="F21" s="2"/>
      <c r="G21" s="34"/>
      <c r="H21" s="44"/>
      <c r="I21" s="2"/>
      <c r="J21" s="2"/>
      <c r="K21" s="2"/>
      <c r="L21" s="2"/>
      <c r="M21" s="2"/>
      <c r="N21" s="2"/>
      <c r="O21" s="2"/>
      <c r="P21" s="2"/>
      <c r="Q21" s="2"/>
    </row>
    <row r="22" spans="1:20" ht="15" x14ac:dyDescent="0.2">
      <c r="A22" s="3"/>
      <c r="B22" s="3"/>
      <c r="C22" s="2"/>
      <c r="D22" s="2"/>
      <c r="E22" s="2"/>
      <c r="F22" s="2"/>
      <c r="G22" s="34"/>
      <c r="H22" s="44"/>
      <c r="I22" s="2"/>
      <c r="J22" s="2"/>
      <c r="K22" s="2"/>
      <c r="L22" s="2"/>
      <c r="M22" s="2"/>
      <c r="N22" s="2"/>
      <c r="O22" s="2"/>
      <c r="P22" s="2"/>
      <c r="Q22" s="2"/>
    </row>
    <row r="23" spans="1:20" s="23" customFormat="1" ht="15.75" customHeight="1" x14ac:dyDescent="0.25">
      <c r="A23" s="21"/>
      <c r="B23" s="21"/>
      <c r="C23" s="22" t="s">
        <v>409</v>
      </c>
      <c r="D23" s="150">
        <f>SUM(E18,G18,I18,K18,M18,O18,Q18)</f>
        <v>160085</v>
      </c>
      <c r="E23" s="22"/>
      <c r="F23" s="22"/>
      <c r="G23" s="35"/>
      <c r="H23" s="45"/>
      <c r="I23" s="22"/>
      <c r="J23" s="22"/>
      <c r="K23" s="22"/>
      <c r="L23" s="22"/>
      <c r="M23" s="22"/>
      <c r="N23" s="22"/>
      <c r="O23" s="22"/>
      <c r="P23" s="22"/>
      <c r="Q23" s="22"/>
      <c r="R23" s="47"/>
    </row>
    <row r="24" spans="1:20" ht="15.75" x14ac:dyDescent="0.25">
      <c r="A24" s="3"/>
      <c r="B24" s="3"/>
      <c r="C24" s="4" t="s">
        <v>0</v>
      </c>
      <c r="D24" s="2"/>
      <c r="E24" s="2"/>
      <c r="F24" s="2"/>
      <c r="G24" s="34"/>
      <c r="H24" s="44"/>
      <c r="I24" s="2"/>
      <c r="J24" s="2"/>
      <c r="K24" s="2"/>
      <c r="L24" s="2"/>
      <c r="M24" s="2"/>
      <c r="N24" s="2"/>
      <c r="O24" s="2"/>
      <c r="P24" s="2"/>
      <c r="Q24" s="2"/>
    </row>
    <row r="25" spans="1:20" ht="15.75" x14ac:dyDescent="0.25">
      <c r="C25" s="20" t="s">
        <v>7</v>
      </c>
      <c r="D25" s="2"/>
      <c r="E25" s="2"/>
      <c r="F25" s="2"/>
      <c r="G25" s="34"/>
      <c r="H25" s="44"/>
      <c r="I25" s="2"/>
      <c r="J25" s="2"/>
      <c r="K25" s="2"/>
      <c r="L25" s="2"/>
      <c r="M25" s="2"/>
      <c r="N25" s="2"/>
      <c r="O25" s="2"/>
      <c r="P25" s="2"/>
      <c r="Q25" s="2"/>
    </row>
    <row r="26" spans="1:20" ht="15.75" x14ac:dyDescent="0.25">
      <c r="C26" s="15" t="s">
        <v>8</v>
      </c>
      <c r="D26" s="2"/>
      <c r="E26" s="2"/>
      <c r="F26" s="2"/>
      <c r="G26" s="34"/>
      <c r="H26" s="44"/>
      <c r="I26" s="2"/>
      <c r="J26" s="2"/>
      <c r="K26" s="2"/>
      <c r="L26" s="2"/>
      <c r="M26" s="2"/>
      <c r="N26" s="2"/>
      <c r="O26" s="2"/>
      <c r="P26" s="2"/>
      <c r="Q26" s="2"/>
    </row>
  </sheetData>
  <mergeCells count="3">
    <mergeCell ref="A1:C3"/>
    <mergeCell ref="D1:R1"/>
    <mergeCell ref="D3:R3"/>
  </mergeCells>
  <pageMargins left="0" right="0" top="0.39370078740157483" bottom="0" header="0.31496062992125984" footer="0.31496062992125984"/>
  <pageSetup paperSize="9" scale="62" orientation="landscape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" sqref="N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showGridLines="0" zoomScale="55" zoomScaleNormal="55" workbookViewId="0">
      <selection activeCell="C29" sqref="C29"/>
    </sheetView>
  </sheetViews>
  <sheetFormatPr defaultRowHeight="14.25" x14ac:dyDescent="0.2"/>
  <cols>
    <col min="1" max="1" width="7" style="1" customWidth="1"/>
    <col min="2" max="2" width="19.5703125" style="1" hidden="1" customWidth="1"/>
    <col min="3" max="3" width="40.5703125" style="1" customWidth="1"/>
    <col min="4" max="4" width="18" style="1" customWidth="1"/>
    <col min="5" max="6" width="13.85546875" style="1" customWidth="1"/>
    <col min="7" max="7" width="13.85546875" style="36" customWidth="1"/>
    <col min="8" max="8" width="13.85546875" style="46" customWidth="1"/>
    <col min="9" max="9" width="15.42578125" style="1" customWidth="1"/>
    <col min="10" max="12" width="13.85546875" style="1" customWidth="1"/>
    <col min="13" max="13" width="14.85546875" style="1" customWidth="1"/>
    <col min="14" max="17" width="13.85546875" style="1" customWidth="1"/>
    <col min="18" max="18" width="16.140625" style="46" customWidth="1"/>
    <col min="19" max="20" width="13.85546875" style="1" hidden="1" customWidth="1"/>
    <col min="21" max="22" width="0" style="1" hidden="1" customWidth="1"/>
    <col min="23" max="24" width="9.140625" style="1" hidden="1" customWidth="1"/>
    <col min="25" max="25" width="13.7109375" style="1" customWidth="1"/>
    <col min="26" max="26" width="10.7109375" style="1" customWidth="1"/>
    <col min="27" max="27" width="9.140625" style="1"/>
    <col min="28" max="28" width="12.5703125" style="1" customWidth="1"/>
    <col min="29" max="16384" width="9.140625" style="1"/>
  </cols>
  <sheetData>
    <row r="1" spans="1:18" s="15" customFormat="1" ht="22.5" customHeight="1" x14ac:dyDescent="0.25">
      <c r="A1" s="157"/>
      <c r="B1" s="158"/>
      <c r="C1" s="158"/>
      <c r="D1" s="159" t="s">
        <v>230</v>
      </c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</row>
    <row r="2" spans="1:18" s="15" customFormat="1" ht="22.5" hidden="1" customHeight="1" x14ac:dyDescent="0.25">
      <c r="A2" s="159"/>
      <c r="B2" s="160"/>
      <c r="C2" s="160"/>
      <c r="D2" s="153" t="s">
        <v>6</v>
      </c>
      <c r="E2" s="154"/>
      <c r="F2" s="154"/>
      <c r="G2" s="30"/>
      <c r="H2" s="40"/>
      <c r="I2" s="154"/>
      <c r="J2" s="154"/>
      <c r="K2" s="154"/>
      <c r="L2" s="154"/>
      <c r="M2" s="154"/>
      <c r="N2" s="154"/>
      <c r="O2" s="154"/>
      <c r="P2" s="154"/>
    </row>
    <row r="3" spans="1:18" s="15" customFormat="1" ht="22.5" customHeight="1" x14ac:dyDescent="0.25">
      <c r="A3" s="161"/>
      <c r="B3" s="162"/>
      <c r="C3" s="162"/>
      <c r="D3" s="163" t="s">
        <v>9</v>
      </c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</row>
    <row r="4" spans="1:18" s="15" customFormat="1" ht="54" customHeight="1" x14ac:dyDescent="0.25">
      <c r="A4" s="19" t="s">
        <v>2</v>
      </c>
      <c r="B4" s="19" t="s">
        <v>1</v>
      </c>
      <c r="C4" s="18" t="s">
        <v>61</v>
      </c>
      <c r="D4" s="65" t="s">
        <v>16</v>
      </c>
      <c r="E4" s="65" t="s">
        <v>10</v>
      </c>
      <c r="F4" s="65" t="s">
        <v>12</v>
      </c>
      <c r="G4" s="65" t="s">
        <v>11</v>
      </c>
      <c r="H4" s="41" t="s">
        <v>12</v>
      </c>
      <c r="I4" s="65" t="s">
        <v>60</v>
      </c>
      <c r="J4" s="65" t="s">
        <v>12</v>
      </c>
      <c r="K4" s="65" t="s">
        <v>14</v>
      </c>
      <c r="L4" s="65" t="s">
        <v>12</v>
      </c>
      <c r="M4" s="65" t="s">
        <v>15</v>
      </c>
      <c r="N4" s="65" t="s">
        <v>12</v>
      </c>
      <c r="O4" s="65" t="s">
        <v>13</v>
      </c>
      <c r="P4" s="65" t="s">
        <v>12</v>
      </c>
      <c r="Q4" s="133" t="s">
        <v>403</v>
      </c>
      <c r="R4" s="41" t="s">
        <v>47</v>
      </c>
    </row>
    <row r="5" spans="1:18" ht="15.75" customHeight="1" x14ac:dyDescent="0.2">
      <c r="A5" s="13">
        <v>1</v>
      </c>
      <c r="B5" s="13" t="e">
        <v>#REF!</v>
      </c>
      <c r="C5" s="12" t="s">
        <v>231</v>
      </c>
      <c r="D5" s="14">
        <f>SUM(E5,G5,I5,K5,M5,O5)</f>
        <v>14180</v>
      </c>
      <c r="E5" s="14">
        <v>3827</v>
      </c>
      <c r="F5" s="11">
        <f>E5/D5</f>
        <v>0.26988716502115656</v>
      </c>
      <c r="G5" s="31">
        <v>2078</v>
      </c>
      <c r="H5" s="27">
        <f>G5/D5</f>
        <v>0.14654442877291959</v>
      </c>
      <c r="I5" s="14">
        <v>3167</v>
      </c>
      <c r="J5" s="27">
        <f>I5/D5</f>
        <v>0.22334273624823694</v>
      </c>
      <c r="K5" s="14">
        <v>1173</v>
      </c>
      <c r="L5" s="27">
        <f>K5/D5</f>
        <v>8.272214386459803E-2</v>
      </c>
      <c r="M5" s="14">
        <v>2154</v>
      </c>
      <c r="N5" s="27">
        <f>M5/D5</f>
        <v>0.15190409026798307</v>
      </c>
      <c r="O5" s="14">
        <v>1781</v>
      </c>
      <c r="P5" s="27">
        <f>O5/D5</f>
        <v>0.12559943582510577</v>
      </c>
      <c r="Q5" s="14">
        <v>24</v>
      </c>
      <c r="R5" s="136">
        <f t="shared" ref="R5:R15" si="0">Q5/D5</f>
        <v>1.692524682651622E-3</v>
      </c>
    </row>
    <row r="6" spans="1:18" ht="15.75" customHeight="1" x14ac:dyDescent="0.2">
      <c r="A6" s="75">
        <v>2</v>
      </c>
      <c r="B6" s="75" t="e">
        <v>#REF!</v>
      </c>
      <c r="C6" s="10" t="s">
        <v>232</v>
      </c>
      <c r="D6" s="10">
        <f t="shared" ref="D6:D15" si="1">SUM(E6,G6,I6,K6,M6,O6)</f>
        <v>2671</v>
      </c>
      <c r="E6" s="10">
        <v>835</v>
      </c>
      <c r="F6" s="9">
        <f t="shared" ref="F6:F14" si="2">E6/D6</f>
        <v>0.31261699737925869</v>
      </c>
      <c r="G6" s="73">
        <v>417</v>
      </c>
      <c r="H6" s="28">
        <f t="shared" ref="H6:H14" si="3">G6/D6</f>
        <v>0.15612130288281542</v>
      </c>
      <c r="I6" s="26">
        <v>513</v>
      </c>
      <c r="J6" s="28">
        <f t="shared" ref="J6:J14" si="4">I6/D6</f>
        <v>0.19206289779108948</v>
      </c>
      <c r="K6" s="10">
        <v>78</v>
      </c>
      <c r="L6" s="28">
        <f t="shared" ref="L6:L14" si="5">K6/D6</f>
        <v>2.9202545862972669E-2</v>
      </c>
      <c r="M6" s="10">
        <v>562</v>
      </c>
      <c r="N6" s="28">
        <f t="shared" ref="N6:N14" si="6">M6/D6</f>
        <v>0.21040808685885437</v>
      </c>
      <c r="O6" s="10">
        <v>266</v>
      </c>
      <c r="P6" s="28">
        <f t="shared" ref="P6:P14" si="7">O6/D6</f>
        <v>9.9588169225009363E-2</v>
      </c>
      <c r="Q6" s="10">
        <v>6</v>
      </c>
      <c r="R6" s="137">
        <f t="shared" si="0"/>
        <v>2.2463496817671283E-3</v>
      </c>
    </row>
    <row r="7" spans="1:18" ht="15.75" customHeight="1" x14ac:dyDescent="0.2">
      <c r="A7" s="13">
        <v>3</v>
      </c>
      <c r="B7" s="78" t="e">
        <v>#REF!</v>
      </c>
      <c r="C7" s="12" t="s">
        <v>233</v>
      </c>
      <c r="D7" s="12">
        <f t="shared" si="1"/>
        <v>1949</v>
      </c>
      <c r="E7" s="12">
        <v>622</v>
      </c>
      <c r="F7" s="11">
        <f t="shared" si="2"/>
        <v>0.31913801949717802</v>
      </c>
      <c r="G7" s="76">
        <v>329</v>
      </c>
      <c r="H7" s="27">
        <f t="shared" si="3"/>
        <v>0.16880451513596717</v>
      </c>
      <c r="I7" s="12">
        <v>307</v>
      </c>
      <c r="J7" s="27">
        <f t="shared" si="4"/>
        <v>0.15751667521806054</v>
      </c>
      <c r="K7" s="12">
        <v>93</v>
      </c>
      <c r="L7" s="27">
        <f t="shared" si="5"/>
        <v>4.7716777834787068E-2</v>
      </c>
      <c r="M7" s="12">
        <v>339</v>
      </c>
      <c r="N7" s="27">
        <f t="shared" si="6"/>
        <v>0.17393535146228836</v>
      </c>
      <c r="O7" s="12">
        <v>259</v>
      </c>
      <c r="P7" s="27">
        <f t="shared" si="7"/>
        <v>0.13288866085171883</v>
      </c>
      <c r="Q7" s="12">
        <v>4</v>
      </c>
      <c r="R7" s="136">
        <f t="shared" si="0"/>
        <v>2.052334530528476E-3</v>
      </c>
    </row>
    <row r="8" spans="1:18" ht="15.75" customHeight="1" x14ac:dyDescent="0.2">
      <c r="A8" s="75">
        <v>4</v>
      </c>
      <c r="B8" s="75" t="e">
        <v>#REF!</v>
      </c>
      <c r="C8" s="10" t="s">
        <v>234</v>
      </c>
      <c r="D8" s="10">
        <f t="shared" si="1"/>
        <v>2847</v>
      </c>
      <c r="E8" s="10">
        <v>1195</v>
      </c>
      <c r="F8" s="9">
        <f t="shared" si="2"/>
        <v>0.41974007727432383</v>
      </c>
      <c r="G8" s="73">
        <v>283</v>
      </c>
      <c r="H8" s="28">
        <f t="shared" si="3"/>
        <v>9.9402880224798026E-2</v>
      </c>
      <c r="I8" s="10">
        <v>693</v>
      </c>
      <c r="J8" s="28">
        <f t="shared" si="4"/>
        <v>0.24341412012644889</v>
      </c>
      <c r="K8" s="10">
        <v>99</v>
      </c>
      <c r="L8" s="28">
        <f t="shared" si="5"/>
        <v>3.4773445732349841E-2</v>
      </c>
      <c r="M8" s="10">
        <v>462</v>
      </c>
      <c r="N8" s="28">
        <f t="shared" si="6"/>
        <v>0.16227608008429925</v>
      </c>
      <c r="O8" s="10">
        <v>115</v>
      </c>
      <c r="P8" s="28">
        <f t="shared" si="7"/>
        <v>4.0393396557780119E-2</v>
      </c>
      <c r="Q8" s="10">
        <v>2</v>
      </c>
      <c r="R8" s="137">
        <f t="shared" si="0"/>
        <v>7.0249385317878467E-4</v>
      </c>
    </row>
    <row r="9" spans="1:18" ht="15.75" customHeight="1" x14ac:dyDescent="0.2">
      <c r="A9" s="13">
        <v>5</v>
      </c>
      <c r="B9" s="78" t="e">
        <v>#REF!</v>
      </c>
      <c r="C9" s="12" t="s">
        <v>235</v>
      </c>
      <c r="D9" s="12">
        <f t="shared" si="1"/>
        <v>3414</v>
      </c>
      <c r="E9" s="12">
        <v>1127</v>
      </c>
      <c r="F9" s="11">
        <f t="shared" si="2"/>
        <v>0.33011130638547159</v>
      </c>
      <c r="G9" s="76">
        <v>259</v>
      </c>
      <c r="H9" s="27">
        <f t="shared" si="3"/>
        <v>7.5864089045108371E-2</v>
      </c>
      <c r="I9" s="12">
        <v>818</v>
      </c>
      <c r="J9" s="27">
        <f t="shared" si="4"/>
        <v>0.23960164030462799</v>
      </c>
      <c r="K9" s="12">
        <v>196</v>
      </c>
      <c r="L9" s="27">
        <f t="shared" si="5"/>
        <v>5.7410661980082017E-2</v>
      </c>
      <c r="M9" s="12">
        <v>469</v>
      </c>
      <c r="N9" s="27">
        <f t="shared" si="6"/>
        <v>0.13737551259519626</v>
      </c>
      <c r="O9" s="12">
        <v>545</v>
      </c>
      <c r="P9" s="27">
        <f t="shared" si="7"/>
        <v>0.15963678968951378</v>
      </c>
      <c r="Q9" s="12">
        <v>5</v>
      </c>
      <c r="R9" s="136">
        <f t="shared" si="0"/>
        <v>1.4645577035735209E-3</v>
      </c>
    </row>
    <row r="10" spans="1:18" ht="15.75" customHeight="1" x14ac:dyDescent="0.2">
      <c r="A10" s="75">
        <v>6</v>
      </c>
      <c r="B10" s="75" t="e">
        <v>#REF!</v>
      </c>
      <c r="C10" s="10" t="s">
        <v>236</v>
      </c>
      <c r="D10" s="10">
        <f t="shared" si="1"/>
        <v>1098</v>
      </c>
      <c r="E10" s="10">
        <v>352</v>
      </c>
      <c r="F10" s="9">
        <f t="shared" si="2"/>
        <v>0.32058287795992713</v>
      </c>
      <c r="G10" s="73">
        <v>210</v>
      </c>
      <c r="H10" s="28">
        <f t="shared" si="3"/>
        <v>0.19125683060109289</v>
      </c>
      <c r="I10" s="10">
        <v>173</v>
      </c>
      <c r="J10" s="28">
        <f t="shared" si="4"/>
        <v>0.15755919854280509</v>
      </c>
      <c r="K10" s="10">
        <v>50</v>
      </c>
      <c r="L10" s="28">
        <f t="shared" si="5"/>
        <v>4.553734061930783E-2</v>
      </c>
      <c r="M10" s="10">
        <v>194</v>
      </c>
      <c r="N10" s="28">
        <f t="shared" si="6"/>
        <v>0.1766848816029144</v>
      </c>
      <c r="O10" s="10">
        <v>119</v>
      </c>
      <c r="P10" s="28">
        <f t="shared" si="7"/>
        <v>0.10837887067395265</v>
      </c>
      <c r="Q10" s="10">
        <v>1</v>
      </c>
      <c r="R10" s="137">
        <f t="shared" si="0"/>
        <v>9.1074681238615665E-4</v>
      </c>
    </row>
    <row r="11" spans="1:18" ht="15.75" customHeight="1" x14ac:dyDescent="0.2">
      <c r="A11" s="13">
        <v>7</v>
      </c>
      <c r="B11" s="77" t="e">
        <v>#REF!</v>
      </c>
      <c r="C11" s="12" t="s">
        <v>237</v>
      </c>
      <c r="D11" s="12">
        <f t="shared" si="1"/>
        <v>739</v>
      </c>
      <c r="E11" s="12">
        <v>264</v>
      </c>
      <c r="F11" s="11">
        <f t="shared" si="2"/>
        <v>0.35723951285520972</v>
      </c>
      <c r="G11" s="76">
        <v>91</v>
      </c>
      <c r="H11" s="27">
        <f t="shared" si="3"/>
        <v>0.12313937753721245</v>
      </c>
      <c r="I11" s="12">
        <v>158</v>
      </c>
      <c r="J11" s="27">
        <f t="shared" si="4"/>
        <v>0.21380243572395127</v>
      </c>
      <c r="K11" s="12">
        <v>15</v>
      </c>
      <c r="L11" s="27">
        <f t="shared" si="5"/>
        <v>2.0297699594046009E-2</v>
      </c>
      <c r="M11" s="12">
        <v>146</v>
      </c>
      <c r="N11" s="27">
        <f t="shared" si="6"/>
        <v>0.19756427604871449</v>
      </c>
      <c r="O11" s="12">
        <v>65</v>
      </c>
      <c r="P11" s="27">
        <f t="shared" si="7"/>
        <v>8.7956698240866035E-2</v>
      </c>
      <c r="Q11" s="12">
        <v>0</v>
      </c>
      <c r="R11" s="136">
        <f t="shared" si="0"/>
        <v>0</v>
      </c>
    </row>
    <row r="12" spans="1:18" ht="15.75" customHeight="1" x14ac:dyDescent="0.2">
      <c r="A12" s="75">
        <v>8</v>
      </c>
      <c r="B12" s="75" t="e">
        <v>#REF!</v>
      </c>
      <c r="C12" s="10" t="s">
        <v>238</v>
      </c>
      <c r="D12" s="10">
        <f t="shared" si="1"/>
        <v>636</v>
      </c>
      <c r="E12" s="10">
        <v>209</v>
      </c>
      <c r="F12" s="9">
        <f t="shared" si="2"/>
        <v>0.32861635220125784</v>
      </c>
      <c r="G12" s="73">
        <v>121</v>
      </c>
      <c r="H12" s="28">
        <f t="shared" si="3"/>
        <v>0.19025157232704404</v>
      </c>
      <c r="I12" s="10">
        <v>105</v>
      </c>
      <c r="J12" s="28">
        <f t="shared" si="4"/>
        <v>0.1650943396226415</v>
      </c>
      <c r="K12" s="10">
        <v>23</v>
      </c>
      <c r="L12" s="28">
        <f t="shared" si="5"/>
        <v>3.6163522012578615E-2</v>
      </c>
      <c r="M12" s="10">
        <v>105</v>
      </c>
      <c r="N12" s="28">
        <f t="shared" si="6"/>
        <v>0.1650943396226415</v>
      </c>
      <c r="O12" s="10">
        <v>73</v>
      </c>
      <c r="P12" s="28">
        <f t="shared" si="7"/>
        <v>0.11477987421383648</v>
      </c>
      <c r="Q12" s="10">
        <v>2</v>
      </c>
      <c r="R12" s="137">
        <f t="shared" si="0"/>
        <v>3.1446540880503146E-3</v>
      </c>
    </row>
    <row r="13" spans="1:18" ht="15.75" customHeight="1" x14ac:dyDescent="0.2">
      <c r="A13" s="13">
        <v>9</v>
      </c>
      <c r="B13" s="13" t="e">
        <v>#REF!</v>
      </c>
      <c r="C13" s="12" t="s">
        <v>239</v>
      </c>
      <c r="D13" s="12">
        <f t="shared" si="1"/>
        <v>1067</v>
      </c>
      <c r="E13" s="12">
        <v>410</v>
      </c>
      <c r="F13" s="11">
        <f t="shared" si="2"/>
        <v>0.38425492033739456</v>
      </c>
      <c r="G13" s="76">
        <v>143</v>
      </c>
      <c r="H13" s="27">
        <f t="shared" si="3"/>
        <v>0.13402061855670103</v>
      </c>
      <c r="I13" s="12">
        <v>261</v>
      </c>
      <c r="J13" s="27">
        <f t="shared" si="4"/>
        <v>0.24461105904404873</v>
      </c>
      <c r="K13" s="12">
        <v>76</v>
      </c>
      <c r="L13" s="27">
        <f t="shared" si="5"/>
        <v>7.1227741330834121E-2</v>
      </c>
      <c r="M13" s="12">
        <v>117</v>
      </c>
      <c r="N13" s="27">
        <f t="shared" si="6"/>
        <v>0.10965323336457357</v>
      </c>
      <c r="O13" s="12">
        <v>60</v>
      </c>
      <c r="P13" s="27">
        <f t="shared" si="7"/>
        <v>5.6232427366447985E-2</v>
      </c>
      <c r="Q13" s="12">
        <v>0</v>
      </c>
      <c r="R13" s="136">
        <f t="shared" si="0"/>
        <v>0</v>
      </c>
    </row>
    <row r="14" spans="1:18" ht="15.75" customHeight="1" x14ac:dyDescent="0.2">
      <c r="A14" s="75">
        <v>10</v>
      </c>
      <c r="B14" s="74" t="e">
        <v>#REF!</v>
      </c>
      <c r="C14" s="10" t="s">
        <v>240</v>
      </c>
      <c r="D14" s="10">
        <f t="shared" si="1"/>
        <v>679</v>
      </c>
      <c r="E14" s="10">
        <v>227</v>
      </c>
      <c r="F14" s="9">
        <f t="shared" si="2"/>
        <v>0.33431516936671574</v>
      </c>
      <c r="G14" s="73">
        <v>88</v>
      </c>
      <c r="H14" s="28">
        <f t="shared" si="3"/>
        <v>0.12960235640648013</v>
      </c>
      <c r="I14" s="10">
        <v>194</v>
      </c>
      <c r="J14" s="28">
        <f t="shared" si="4"/>
        <v>0.2857142857142857</v>
      </c>
      <c r="K14" s="10">
        <v>27</v>
      </c>
      <c r="L14" s="28">
        <f t="shared" si="5"/>
        <v>3.9764359351988215E-2</v>
      </c>
      <c r="M14" s="10">
        <v>99</v>
      </c>
      <c r="N14" s="28">
        <f t="shared" si="6"/>
        <v>0.14580265095729014</v>
      </c>
      <c r="O14" s="10">
        <v>44</v>
      </c>
      <c r="P14" s="28">
        <f t="shared" si="7"/>
        <v>6.4801178203240065E-2</v>
      </c>
      <c r="Q14" s="10">
        <v>2</v>
      </c>
      <c r="R14" s="137">
        <f t="shared" si="0"/>
        <v>2.9455081001472753E-3</v>
      </c>
    </row>
    <row r="15" spans="1:18" ht="18" customHeight="1" x14ac:dyDescent="0.2">
      <c r="A15" s="3"/>
      <c r="B15" s="3"/>
      <c r="C15" s="8" t="s">
        <v>44</v>
      </c>
      <c r="D15" s="7">
        <f t="shared" si="1"/>
        <v>29280</v>
      </c>
      <c r="E15" s="7">
        <f>SUM(E5:E14)</f>
        <v>9068</v>
      </c>
      <c r="F15" s="39">
        <f>E15/D15</f>
        <v>0.30969945355191258</v>
      </c>
      <c r="G15" s="7">
        <f>SUM(G5:G14)</f>
        <v>4019</v>
      </c>
      <c r="H15" s="39">
        <f>G15/D15</f>
        <v>0.13726092896174863</v>
      </c>
      <c r="I15" s="7">
        <f>SUM(I5:I14)</f>
        <v>6389</v>
      </c>
      <c r="J15" s="37">
        <f>I15/D15</f>
        <v>0.21820355191256829</v>
      </c>
      <c r="K15" s="38">
        <f>SUM(K5:K14)</f>
        <v>1830</v>
      </c>
      <c r="L15" s="37">
        <f>K15/D15</f>
        <v>6.25E-2</v>
      </c>
      <c r="M15" s="38">
        <f>SUM(M5:M14)</f>
        <v>4647</v>
      </c>
      <c r="N15" s="37">
        <f>M15/D15</f>
        <v>0.15870901639344262</v>
      </c>
      <c r="O15" s="38">
        <f>SUM(O5:O14)</f>
        <v>3327</v>
      </c>
      <c r="P15" s="37">
        <f>O15/D15</f>
        <v>0.11362704918032787</v>
      </c>
      <c r="Q15" s="38">
        <f>SUM(Q5:Q14)</f>
        <v>46</v>
      </c>
      <c r="R15" s="138">
        <f t="shared" si="0"/>
        <v>1.5710382513661203E-3</v>
      </c>
    </row>
    <row r="16" spans="1:18" x14ac:dyDescent="0.2">
      <c r="A16" s="3"/>
      <c r="B16" s="3"/>
      <c r="C16" s="5"/>
      <c r="D16" s="5"/>
      <c r="E16" s="5"/>
      <c r="F16" s="5"/>
      <c r="G16" s="32"/>
      <c r="H16" s="42"/>
      <c r="I16" s="5"/>
      <c r="J16" s="5"/>
      <c r="K16" s="5"/>
      <c r="L16" s="5"/>
      <c r="M16" s="5"/>
      <c r="N16" s="5"/>
      <c r="O16" s="5"/>
      <c r="P16" s="5"/>
      <c r="Q16" s="49"/>
      <c r="R16" s="49"/>
    </row>
    <row r="17" spans="1:20" ht="13.5" customHeight="1" x14ac:dyDescent="0.2">
      <c r="A17" s="3"/>
      <c r="B17" s="3"/>
      <c r="C17" s="5"/>
      <c r="D17" s="5"/>
      <c r="E17" s="5"/>
      <c r="F17" s="5"/>
      <c r="G17" s="32"/>
      <c r="H17" s="42"/>
      <c r="I17" s="5"/>
      <c r="J17" s="5"/>
      <c r="K17" s="5"/>
      <c r="L17" s="5"/>
      <c r="M17" s="5"/>
      <c r="N17" s="5"/>
      <c r="O17" s="5"/>
      <c r="P17" s="5"/>
      <c r="Q17" s="49"/>
      <c r="R17" s="49"/>
    </row>
    <row r="18" spans="1:20" ht="15" x14ac:dyDescent="0.2">
      <c r="A18" s="72"/>
      <c r="B18" s="72" t="e">
        <v>#REF!</v>
      </c>
      <c r="C18" s="71" t="s">
        <v>241</v>
      </c>
      <c r="D18" s="68">
        <f>SUM(E18,G18,I18,K18,M18,O18,Q18)</f>
        <v>47651</v>
      </c>
      <c r="E18" s="68">
        <v>16367</v>
      </c>
      <c r="F18" s="70">
        <f>E18/D18</f>
        <v>0.3434765272502151</v>
      </c>
      <c r="G18" s="69">
        <v>5920</v>
      </c>
      <c r="H18" s="67">
        <f>G18/D18</f>
        <v>0.12423663721642778</v>
      </c>
      <c r="I18" s="68">
        <v>11266</v>
      </c>
      <c r="J18" s="67">
        <f t="shared" ref="J18" si="8">I18/D18</f>
        <v>0.23642735724328975</v>
      </c>
      <c r="K18" s="68">
        <v>2505</v>
      </c>
      <c r="L18" s="67">
        <f t="shared" ref="L18" si="9">K18/D18</f>
        <v>5.2569725714045876E-2</v>
      </c>
      <c r="M18" s="68">
        <v>7134</v>
      </c>
      <c r="N18" s="67">
        <f t="shared" ref="N18" si="10">M18/D18</f>
        <v>0.14971354221317495</v>
      </c>
      <c r="O18" s="68">
        <v>4392</v>
      </c>
      <c r="P18" s="67">
        <f t="shared" ref="P18" si="11">O18/D18</f>
        <v>9.2170153826782231E-2</v>
      </c>
      <c r="Q18" s="68">
        <v>67</v>
      </c>
      <c r="R18" s="140">
        <f>Q18/D18</f>
        <v>1.406056536064301E-3</v>
      </c>
    </row>
    <row r="19" spans="1:20" ht="15" x14ac:dyDescent="0.2">
      <c r="A19" s="3"/>
      <c r="B19" s="3"/>
      <c r="C19" s="6"/>
      <c r="D19" s="6"/>
      <c r="E19" s="6"/>
      <c r="F19" s="6"/>
      <c r="G19" s="33"/>
      <c r="H19" s="43"/>
      <c r="I19" s="6"/>
      <c r="J19" s="6"/>
      <c r="K19" s="6"/>
      <c r="L19" s="6"/>
      <c r="M19" s="6"/>
      <c r="N19" s="6"/>
      <c r="O19" s="6"/>
      <c r="P19" s="6"/>
      <c r="Q19" s="6"/>
      <c r="R19" s="42"/>
      <c r="S19" s="5"/>
      <c r="T19" s="5"/>
    </row>
    <row r="20" spans="1:20" ht="15" x14ac:dyDescent="0.2">
      <c r="A20" s="3"/>
      <c r="B20" s="3"/>
      <c r="C20" s="6"/>
      <c r="D20" s="6"/>
      <c r="E20" s="6"/>
      <c r="F20" s="6"/>
      <c r="G20" s="33"/>
      <c r="H20" s="43"/>
      <c r="I20" s="6"/>
      <c r="J20" s="6"/>
      <c r="K20" s="6"/>
      <c r="L20" s="6"/>
      <c r="M20" s="6"/>
      <c r="N20" s="6"/>
      <c r="O20" s="6"/>
      <c r="P20" s="6"/>
      <c r="Q20" s="6"/>
      <c r="R20" s="42"/>
      <c r="S20" s="5"/>
      <c r="T20" s="5"/>
    </row>
    <row r="21" spans="1:20" ht="15" x14ac:dyDescent="0.2">
      <c r="A21" s="3"/>
      <c r="B21" s="3"/>
      <c r="C21" s="2"/>
      <c r="D21" s="2"/>
      <c r="E21" s="2"/>
      <c r="F21" s="2"/>
      <c r="G21" s="34"/>
      <c r="H21" s="44"/>
      <c r="I21" s="2"/>
      <c r="J21" s="2"/>
      <c r="K21" s="2"/>
      <c r="L21" s="2"/>
      <c r="M21" s="2"/>
      <c r="N21" s="2"/>
      <c r="O21" s="2"/>
      <c r="P21" s="2"/>
      <c r="Q21" s="2"/>
    </row>
    <row r="22" spans="1:20" ht="15" x14ac:dyDescent="0.2">
      <c r="A22" s="3"/>
      <c r="B22" s="3"/>
      <c r="C22" s="2"/>
      <c r="D22" s="2"/>
      <c r="E22" s="2"/>
      <c r="F22" s="2"/>
      <c r="G22" s="34"/>
      <c r="H22" s="44"/>
      <c r="I22" s="2"/>
      <c r="J22" s="2"/>
      <c r="K22" s="2"/>
      <c r="L22" s="2"/>
      <c r="M22" s="2"/>
      <c r="N22" s="2"/>
      <c r="O22" s="2"/>
      <c r="P22" s="2"/>
      <c r="Q22" s="2"/>
    </row>
    <row r="23" spans="1:20" s="23" customFormat="1" ht="15.75" x14ac:dyDescent="0.25">
      <c r="A23" s="21"/>
      <c r="B23" s="21"/>
      <c r="C23" s="22" t="s">
        <v>407</v>
      </c>
      <c r="D23" s="150">
        <f>SUM(E18,G18,I18,K18,M18,O18,Q18)</f>
        <v>47651</v>
      </c>
      <c r="E23" s="22"/>
      <c r="F23" s="22"/>
      <c r="G23" s="35"/>
      <c r="H23" s="45"/>
      <c r="I23" s="22"/>
      <c r="J23" s="22"/>
      <c r="K23" s="22"/>
      <c r="L23" s="22"/>
      <c r="M23" s="22"/>
      <c r="N23" s="22"/>
      <c r="O23" s="22"/>
      <c r="P23" s="22"/>
      <c r="Q23" s="22"/>
      <c r="R23" s="47"/>
    </row>
    <row r="24" spans="1:20" ht="15.75" x14ac:dyDescent="0.25">
      <c r="A24" s="3"/>
      <c r="B24" s="3"/>
      <c r="C24" s="4" t="s">
        <v>0</v>
      </c>
      <c r="D24" s="2"/>
      <c r="E24" s="2"/>
      <c r="F24" s="2"/>
      <c r="G24" s="34"/>
      <c r="H24" s="44"/>
      <c r="I24" s="2"/>
      <c r="J24" s="2"/>
      <c r="K24" s="2"/>
      <c r="L24" s="2"/>
      <c r="M24" s="2"/>
      <c r="N24" s="2"/>
      <c r="O24" s="2"/>
      <c r="P24" s="2"/>
      <c r="Q24" s="2"/>
    </row>
    <row r="25" spans="1:20" ht="15.75" x14ac:dyDescent="0.25">
      <c r="C25" s="20" t="s">
        <v>7</v>
      </c>
      <c r="D25" s="2"/>
      <c r="E25" s="2"/>
      <c r="F25" s="2"/>
      <c r="G25" s="34"/>
      <c r="H25" s="44"/>
      <c r="I25" s="2"/>
      <c r="J25" s="2"/>
      <c r="K25" s="2"/>
      <c r="L25" s="2"/>
      <c r="M25" s="2"/>
      <c r="N25" s="2"/>
      <c r="O25" s="2"/>
      <c r="P25" s="2"/>
      <c r="Q25" s="2"/>
    </row>
    <row r="26" spans="1:20" ht="15.75" x14ac:dyDescent="0.25">
      <c r="C26" s="15" t="s">
        <v>8</v>
      </c>
      <c r="D26" s="2"/>
      <c r="E26" s="2"/>
      <c r="F26" s="2"/>
      <c r="G26" s="34"/>
      <c r="H26" s="44"/>
      <c r="I26" s="2"/>
      <c r="J26" s="2"/>
      <c r="K26" s="2"/>
      <c r="L26" s="2"/>
      <c r="M26" s="2"/>
      <c r="N26" s="2"/>
      <c r="O26" s="2"/>
      <c r="P26" s="2"/>
      <c r="Q26" s="2"/>
    </row>
  </sheetData>
  <mergeCells count="3">
    <mergeCell ref="A1:C3"/>
    <mergeCell ref="D1:R1"/>
    <mergeCell ref="D3:R3"/>
  </mergeCells>
  <pageMargins left="0" right="0" top="0.39370078740157483" bottom="0" header="0.31496062992125984" footer="0.31496062992125984"/>
  <pageSetup paperSize="9" scale="6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1"/>
  <sheetViews>
    <sheetView showGridLines="0" zoomScale="25" zoomScaleNormal="25" workbookViewId="0">
      <selection activeCell="Z139" sqref="Z139"/>
    </sheetView>
  </sheetViews>
  <sheetFormatPr defaultRowHeight="15" x14ac:dyDescent="0.25"/>
  <sheetData>
    <row r="1" spans="1:30" x14ac:dyDescent="0.25">
      <c r="A1" s="125"/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</row>
    <row r="2" spans="1:30" x14ac:dyDescent="0.25">
      <c r="A2" s="125"/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</row>
    <row r="3" spans="1:30" x14ac:dyDescent="0.25">
      <c r="A3" s="125"/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</row>
    <row r="4" spans="1:30" x14ac:dyDescent="0.25">
      <c r="A4" s="125"/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</row>
    <row r="5" spans="1:30" x14ac:dyDescent="0.25">
      <c r="A5" s="125"/>
      <c r="B5" s="125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</row>
    <row r="6" spans="1:30" x14ac:dyDescent="0.25">
      <c r="A6" s="125"/>
      <c r="B6" s="125"/>
      <c r="C6" s="125"/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  <c r="AA6" s="125"/>
      <c r="AB6" s="125"/>
      <c r="AC6" s="125"/>
      <c r="AD6" s="125"/>
    </row>
    <row r="7" spans="1:30" x14ac:dyDescent="0.25">
      <c r="A7" s="125"/>
      <c r="B7" s="125"/>
      <c r="C7" s="125"/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  <c r="AA7" s="125"/>
      <c r="AB7" s="125"/>
      <c r="AC7" s="125"/>
      <c r="AD7" s="125"/>
    </row>
    <row r="8" spans="1:30" x14ac:dyDescent="0.25">
      <c r="A8" s="125"/>
      <c r="B8" s="125"/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  <c r="AD8" s="125"/>
    </row>
    <row r="9" spans="1:30" x14ac:dyDescent="0.25">
      <c r="A9" s="125"/>
      <c r="B9" s="125"/>
      <c r="C9" s="125"/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  <c r="AA9" s="125"/>
      <c r="AB9" s="125"/>
      <c r="AC9" s="125"/>
      <c r="AD9" s="125"/>
    </row>
    <row r="10" spans="1:30" x14ac:dyDescent="0.25">
      <c r="A10" s="125"/>
      <c r="B10" s="125"/>
      <c r="C10" s="125"/>
      <c r="D10" s="125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</row>
    <row r="11" spans="1:30" x14ac:dyDescent="0.25">
      <c r="A11" s="125"/>
      <c r="B11" s="125"/>
      <c r="C11" s="125"/>
      <c r="D11" s="125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</row>
    <row r="12" spans="1:30" x14ac:dyDescent="0.25">
      <c r="A12" s="125"/>
      <c r="B12" s="125"/>
      <c r="C12" s="125"/>
      <c r="D12" s="125"/>
      <c r="E12" s="125"/>
      <c r="F12" s="125"/>
      <c r="G12" s="125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  <c r="AA12" s="125"/>
      <c r="AB12" s="125"/>
      <c r="AC12" s="125"/>
      <c r="AD12" s="125"/>
    </row>
    <row r="13" spans="1:30" x14ac:dyDescent="0.25">
      <c r="A13" s="125"/>
      <c r="B13" s="125"/>
      <c r="C13" s="125"/>
      <c r="D13" s="125"/>
      <c r="E13" s="125"/>
      <c r="F13" s="125"/>
      <c r="G13" s="125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  <c r="AA13" s="125"/>
      <c r="AB13" s="125"/>
      <c r="AC13" s="125"/>
      <c r="AD13" s="125"/>
    </row>
    <row r="14" spans="1:30" x14ac:dyDescent="0.25">
      <c r="A14" s="125"/>
      <c r="B14" s="125"/>
      <c r="C14" s="125"/>
      <c r="D14" s="125"/>
      <c r="E14" s="125"/>
      <c r="F14" s="125"/>
      <c r="G14" s="125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5"/>
      <c r="AC14" s="125"/>
      <c r="AD14" s="125"/>
    </row>
    <row r="15" spans="1:30" x14ac:dyDescent="0.25">
      <c r="A15" s="125"/>
      <c r="B15" s="125"/>
      <c r="C15" s="125"/>
      <c r="D15" s="125"/>
      <c r="E15" s="125"/>
      <c r="F15" s="125"/>
      <c r="G15" s="125"/>
      <c r="H15" s="125"/>
      <c r="I15" s="125"/>
      <c r="J15" s="125"/>
      <c r="K15" s="125"/>
      <c r="L15" s="125"/>
      <c r="M15" s="125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</row>
    <row r="16" spans="1:30" x14ac:dyDescent="0.25">
      <c r="A16" s="125"/>
      <c r="B16" s="125"/>
      <c r="C16" s="125"/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25"/>
      <c r="AD16" s="125"/>
    </row>
    <row r="17" spans="1:30" x14ac:dyDescent="0.25">
      <c r="A17" s="125"/>
      <c r="B17" s="125"/>
      <c r="C17" s="125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5"/>
      <c r="AC17" s="125"/>
      <c r="AD17" s="125"/>
    </row>
    <row r="18" spans="1:30" x14ac:dyDescent="0.25">
      <c r="A18" s="125"/>
      <c r="B18" s="125"/>
      <c r="C18" s="125"/>
      <c r="D18" s="125"/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25"/>
      <c r="AD18" s="125"/>
    </row>
    <row r="19" spans="1:30" x14ac:dyDescent="0.25">
      <c r="A19" s="125"/>
      <c r="B19" s="125"/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125"/>
      <c r="AB19" s="125"/>
      <c r="AC19" s="125"/>
      <c r="AD19" s="125"/>
    </row>
    <row r="20" spans="1:30" x14ac:dyDescent="0.25">
      <c r="A20" s="125"/>
      <c r="B20" s="125"/>
      <c r="C20" s="125"/>
      <c r="D20" s="125"/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5"/>
      <c r="AC20" s="125"/>
      <c r="AD20" s="125"/>
    </row>
    <row r="21" spans="1:30" x14ac:dyDescent="0.25">
      <c r="A21" s="125"/>
      <c r="B21" s="125"/>
      <c r="C21" s="125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  <c r="AA21" s="125"/>
      <c r="AB21" s="125"/>
      <c r="AC21" s="125"/>
      <c r="AD21" s="125"/>
    </row>
    <row r="22" spans="1:30" x14ac:dyDescent="0.25">
      <c r="A22" s="125"/>
      <c r="B22" s="125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</row>
    <row r="23" spans="1:30" x14ac:dyDescent="0.25">
      <c r="A23" s="125"/>
      <c r="B23" s="125"/>
      <c r="C23" s="125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25"/>
      <c r="AD23" s="125"/>
    </row>
    <row r="24" spans="1:30" x14ac:dyDescent="0.25">
      <c r="A24" s="125"/>
      <c r="B24" s="125"/>
      <c r="C24" s="125"/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  <c r="AA24" s="125"/>
      <c r="AB24" s="125"/>
      <c r="AC24" s="125"/>
      <c r="AD24" s="125"/>
    </row>
    <row r="25" spans="1:30" x14ac:dyDescent="0.25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</row>
    <row r="26" spans="1:30" x14ac:dyDescent="0.25">
      <c r="A26" s="125"/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</row>
    <row r="27" spans="1:30" x14ac:dyDescent="0.25">
      <c r="A27" s="125"/>
      <c r="B27" s="125"/>
      <c r="C27" s="125"/>
      <c r="D27" s="125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  <c r="AA27" s="125"/>
      <c r="AB27" s="125"/>
      <c r="AC27" s="125"/>
      <c r="AD27" s="125"/>
    </row>
    <row r="28" spans="1:30" x14ac:dyDescent="0.25">
      <c r="A28" s="125"/>
      <c r="B28" s="125"/>
      <c r="C28" s="125"/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  <c r="AA28" s="125"/>
      <c r="AB28" s="125"/>
      <c r="AC28" s="125"/>
      <c r="AD28" s="125"/>
    </row>
    <row r="29" spans="1:30" x14ac:dyDescent="0.25">
      <c r="A29" s="125"/>
      <c r="B29" s="125"/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</row>
    <row r="30" spans="1:30" x14ac:dyDescent="0.25">
      <c r="A30" s="125"/>
      <c r="B30" s="125"/>
      <c r="C30" s="125"/>
      <c r="D30" s="125"/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5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25"/>
      <c r="AD30" s="125"/>
    </row>
    <row r="31" spans="1:30" x14ac:dyDescent="0.25">
      <c r="A31" s="125"/>
      <c r="B31" s="125"/>
      <c r="C31" s="125"/>
      <c r="D31" s="125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125"/>
      <c r="Z31" s="125"/>
      <c r="AA31" s="125"/>
      <c r="AB31" s="125"/>
      <c r="AC31" s="125"/>
      <c r="AD31" s="125"/>
    </row>
    <row r="32" spans="1:30" x14ac:dyDescent="0.25">
      <c r="A32" s="125"/>
      <c r="B32" s="125"/>
      <c r="C32" s="125"/>
      <c r="D32" s="125"/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25"/>
      <c r="W32" s="125"/>
      <c r="X32" s="125"/>
      <c r="Y32" s="125"/>
      <c r="Z32" s="125"/>
      <c r="AA32" s="125"/>
      <c r="AB32" s="125"/>
      <c r="AC32" s="125"/>
      <c r="AD32" s="125"/>
    </row>
    <row r="33" spans="1:30" x14ac:dyDescent="0.25">
      <c r="A33" s="125"/>
      <c r="B33" s="125"/>
      <c r="C33" s="125"/>
      <c r="D33" s="125"/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</row>
    <row r="34" spans="1:30" x14ac:dyDescent="0.25">
      <c r="A34" s="125"/>
      <c r="B34" s="125"/>
      <c r="C34" s="125"/>
      <c r="D34" s="125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  <c r="AC34" s="125"/>
      <c r="AD34" s="125"/>
    </row>
    <row r="35" spans="1:30" x14ac:dyDescent="0.25">
      <c r="A35" s="125"/>
      <c r="B35" s="125"/>
      <c r="C35" s="125"/>
      <c r="D35" s="125"/>
      <c r="E35" s="125"/>
      <c r="F35" s="125"/>
      <c r="G35" s="125"/>
      <c r="H35" s="125"/>
      <c r="I35" s="125"/>
      <c r="J35" s="125"/>
      <c r="K35" s="125"/>
      <c r="L35" s="125"/>
      <c r="M35" s="125"/>
      <c r="N35" s="125"/>
      <c r="O35" s="125"/>
      <c r="P35" s="125"/>
      <c r="Q35" s="125"/>
      <c r="R35" s="125"/>
      <c r="S35" s="125"/>
      <c r="T35" s="125"/>
      <c r="U35" s="125"/>
      <c r="V35" s="125"/>
      <c r="W35" s="125"/>
      <c r="X35" s="125"/>
      <c r="Y35" s="125"/>
      <c r="Z35" s="125"/>
      <c r="AA35" s="125"/>
      <c r="AB35" s="125"/>
      <c r="AC35" s="125"/>
      <c r="AD35" s="125"/>
    </row>
    <row r="36" spans="1:30" x14ac:dyDescent="0.25">
      <c r="A36" s="125"/>
      <c r="B36" s="125"/>
      <c r="C36" s="125"/>
      <c r="D36" s="125"/>
      <c r="E36" s="125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25"/>
      <c r="AD36" s="125"/>
    </row>
    <row r="37" spans="1:30" x14ac:dyDescent="0.25">
      <c r="A37" s="125"/>
      <c r="B37" s="125"/>
      <c r="C37" s="125"/>
      <c r="D37" s="125"/>
      <c r="E37" s="125"/>
      <c r="F37" s="125"/>
      <c r="G37" s="125"/>
      <c r="H37" s="125"/>
      <c r="I37" s="125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5"/>
      <c r="AA37" s="125"/>
      <c r="AB37" s="125"/>
      <c r="AC37" s="125"/>
      <c r="AD37" s="125"/>
    </row>
    <row r="38" spans="1:30" x14ac:dyDescent="0.25">
      <c r="A38" s="125"/>
      <c r="B38" s="125"/>
      <c r="C38" s="125"/>
      <c r="D38" s="125"/>
      <c r="E38" s="125"/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  <c r="AA38" s="125"/>
      <c r="AB38" s="125"/>
      <c r="AC38" s="125"/>
      <c r="AD38" s="125"/>
    </row>
    <row r="39" spans="1:30" x14ac:dyDescent="0.25">
      <c r="A39" s="125"/>
      <c r="B39" s="125"/>
      <c r="C39" s="125"/>
      <c r="D39" s="125"/>
      <c r="E39" s="125"/>
      <c r="F39" s="125"/>
      <c r="G39" s="125"/>
      <c r="H39" s="125"/>
      <c r="I39" s="125"/>
      <c r="J39" s="125"/>
      <c r="K39" s="125"/>
      <c r="L39" s="125"/>
      <c r="M39" s="125"/>
      <c r="N39" s="125"/>
      <c r="O39" s="125"/>
      <c r="P39" s="125"/>
      <c r="Q39" s="125"/>
      <c r="R39" s="125"/>
      <c r="S39" s="125"/>
      <c r="T39" s="125"/>
      <c r="U39" s="125"/>
      <c r="V39" s="125"/>
      <c r="W39" s="125"/>
      <c r="X39" s="125"/>
      <c r="Y39" s="125"/>
      <c r="Z39" s="125"/>
      <c r="AA39" s="125"/>
      <c r="AB39" s="125"/>
      <c r="AC39" s="125"/>
      <c r="AD39" s="125"/>
    </row>
    <row r="40" spans="1:30" x14ac:dyDescent="0.25">
      <c r="A40" s="125"/>
      <c r="B40" s="125"/>
      <c r="C40" s="125"/>
      <c r="D40" s="125"/>
      <c r="E40" s="125"/>
      <c r="F40" s="125"/>
      <c r="G40" s="125"/>
      <c r="H40" s="125"/>
      <c r="I40" s="125"/>
      <c r="J40" s="125"/>
      <c r="K40" s="125"/>
      <c r="L40" s="125"/>
      <c r="M40" s="125"/>
      <c r="N40" s="125"/>
      <c r="O40" s="125"/>
      <c r="P40" s="125"/>
      <c r="Q40" s="125"/>
      <c r="R40" s="125"/>
      <c r="S40" s="125"/>
      <c r="T40" s="125"/>
      <c r="U40" s="125"/>
      <c r="V40" s="125"/>
      <c r="W40" s="125"/>
      <c r="X40" s="125"/>
      <c r="Y40" s="125"/>
      <c r="Z40" s="125"/>
      <c r="AA40" s="125"/>
      <c r="AB40" s="125"/>
      <c r="AC40" s="125"/>
      <c r="AD40" s="125"/>
    </row>
    <row r="41" spans="1:30" x14ac:dyDescent="0.25">
      <c r="A41" s="125"/>
      <c r="B41" s="125"/>
      <c r="C41" s="125"/>
      <c r="D41" s="125"/>
      <c r="E41" s="125"/>
      <c r="F41" s="125"/>
      <c r="G41" s="125"/>
      <c r="H41" s="125"/>
      <c r="I41" s="125"/>
      <c r="J41" s="125"/>
      <c r="K41" s="125"/>
      <c r="L41" s="125"/>
      <c r="M41" s="125"/>
      <c r="N41" s="125"/>
      <c r="O41" s="125"/>
      <c r="P41" s="125"/>
      <c r="Q41" s="125"/>
      <c r="R41" s="125"/>
      <c r="S41" s="125"/>
      <c r="T41" s="125"/>
      <c r="U41" s="125"/>
      <c r="V41" s="125"/>
      <c r="W41" s="125"/>
      <c r="X41" s="125"/>
      <c r="Y41" s="125"/>
      <c r="Z41" s="125"/>
      <c r="AA41" s="125"/>
      <c r="AB41" s="125"/>
      <c r="AC41" s="125"/>
      <c r="AD41" s="125"/>
    </row>
    <row r="42" spans="1:30" x14ac:dyDescent="0.25">
      <c r="A42" s="125"/>
      <c r="B42" s="125"/>
      <c r="C42" s="125"/>
      <c r="D42" s="125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5"/>
      <c r="Z42" s="125"/>
      <c r="AA42" s="125"/>
      <c r="AB42" s="125"/>
      <c r="AC42" s="125"/>
      <c r="AD42" s="125"/>
    </row>
    <row r="43" spans="1:30" x14ac:dyDescent="0.25">
      <c r="A43" s="125"/>
      <c r="B43" s="125"/>
      <c r="C43" s="125"/>
      <c r="D43" s="125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5"/>
      <c r="P43" s="125"/>
      <c r="Q43" s="125"/>
      <c r="R43" s="125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25"/>
      <c r="AD43" s="125"/>
    </row>
    <row r="44" spans="1:30" x14ac:dyDescent="0.25">
      <c r="A44" s="125"/>
      <c r="B44" s="125"/>
      <c r="C44" s="125"/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5"/>
      <c r="P44" s="125"/>
      <c r="Q44" s="125"/>
      <c r="R44" s="125"/>
      <c r="S44" s="125"/>
      <c r="T44" s="125"/>
      <c r="U44" s="125"/>
      <c r="V44" s="125"/>
      <c r="W44" s="125"/>
      <c r="X44" s="125"/>
      <c r="Y44" s="125"/>
      <c r="Z44" s="125"/>
      <c r="AA44" s="125"/>
      <c r="AB44" s="125"/>
      <c r="AC44" s="125"/>
      <c r="AD44" s="125"/>
    </row>
    <row r="45" spans="1:30" x14ac:dyDescent="0.25">
      <c r="A45" s="125"/>
      <c r="B45" s="125"/>
      <c r="C45" s="125"/>
      <c r="D45" s="125"/>
      <c r="E45" s="125"/>
      <c r="F45" s="125"/>
      <c r="G45" s="125"/>
      <c r="H45" s="125"/>
      <c r="I45" s="125"/>
      <c r="J45" s="125"/>
      <c r="K45" s="125"/>
      <c r="L45" s="125"/>
      <c r="M45" s="125"/>
      <c r="N45" s="125"/>
      <c r="O45" s="125"/>
      <c r="P45" s="125"/>
      <c r="Q45" s="125"/>
      <c r="R45" s="125"/>
      <c r="S45" s="125"/>
      <c r="T45" s="125"/>
      <c r="U45" s="125"/>
      <c r="V45" s="125"/>
      <c r="W45" s="125"/>
      <c r="X45" s="125"/>
      <c r="Y45" s="125"/>
      <c r="Z45" s="125"/>
      <c r="AA45" s="125"/>
      <c r="AB45" s="125"/>
      <c r="AC45" s="125"/>
      <c r="AD45" s="125"/>
    </row>
    <row r="46" spans="1:30" x14ac:dyDescent="0.25">
      <c r="A46" s="125"/>
      <c r="B46" s="125"/>
      <c r="C46" s="125"/>
      <c r="D46" s="125"/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5"/>
      <c r="P46" s="125"/>
      <c r="Q46" s="125"/>
      <c r="R46" s="125"/>
      <c r="S46" s="125"/>
      <c r="T46" s="125"/>
      <c r="U46" s="125"/>
      <c r="V46" s="125"/>
      <c r="W46" s="125"/>
      <c r="X46" s="125"/>
      <c r="Y46" s="125"/>
      <c r="Z46" s="125"/>
      <c r="AA46" s="125"/>
      <c r="AB46" s="125"/>
      <c r="AC46" s="125"/>
      <c r="AD46" s="125"/>
    </row>
    <row r="47" spans="1:30" x14ac:dyDescent="0.25">
      <c r="A47" s="125"/>
      <c r="B47" s="125"/>
      <c r="C47" s="125"/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5"/>
      <c r="P47" s="125"/>
      <c r="Q47" s="125"/>
      <c r="R47" s="125"/>
      <c r="S47" s="125"/>
      <c r="T47" s="125"/>
      <c r="U47" s="125"/>
      <c r="V47" s="125"/>
      <c r="W47" s="125"/>
      <c r="X47" s="125"/>
      <c r="Y47" s="125"/>
      <c r="Z47" s="125"/>
      <c r="AA47" s="125"/>
      <c r="AB47" s="125"/>
      <c r="AC47" s="125"/>
      <c r="AD47" s="125"/>
    </row>
    <row r="48" spans="1:30" x14ac:dyDescent="0.25">
      <c r="A48" s="125"/>
      <c r="B48" s="125"/>
      <c r="C48" s="125"/>
      <c r="D48" s="125"/>
      <c r="E48" s="125"/>
      <c r="F48" s="125"/>
      <c r="G48" s="125"/>
      <c r="H48" s="125"/>
      <c r="I48" s="125"/>
      <c r="J48" s="125"/>
      <c r="K48" s="125"/>
      <c r="L48" s="125"/>
      <c r="M48" s="125"/>
      <c r="N48" s="125"/>
      <c r="O48" s="125"/>
      <c r="P48" s="125"/>
      <c r="Q48" s="125"/>
      <c r="R48" s="125"/>
      <c r="S48" s="125"/>
      <c r="T48" s="125"/>
      <c r="U48" s="125"/>
      <c r="V48" s="125"/>
      <c r="W48" s="125"/>
      <c r="X48" s="125"/>
      <c r="Y48" s="125"/>
      <c r="Z48" s="125"/>
      <c r="AA48" s="125"/>
      <c r="AB48" s="125"/>
      <c r="AC48" s="125"/>
      <c r="AD48" s="125"/>
    </row>
    <row r="49" spans="1:30" x14ac:dyDescent="0.25">
      <c r="A49" s="125"/>
      <c r="B49" s="125"/>
      <c r="C49" s="125"/>
      <c r="D49" s="125"/>
      <c r="E49" s="125"/>
      <c r="F49" s="125"/>
      <c r="G49" s="125"/>
      <c r="H49" s="125"/>
      <c r="I49" s="125"/>
      <c r="J49" s="125"/>
      <c r="K49" s="125"/>
      <c r="L49" s="125"/>
      <c r="M49" s="125"/>
      <c r="N49" s="125"/>
      <c r="O49" s="125"/>
      <c r="P49" s="125"/>
      <c r="Q49" s="125"/>
      <c r="R49" s="125"/>
      <c r="S49" s="125"/>
      <c r="T49" s="125"/>
      <c r="U49" s="125"/>
      <c r="V49" s="125"/>
      <c r="W49" s="125"/>
      <c r="X49" s="125"/>
      <c r="Y49" s="125"/>
      <c r="Z49" s="125"/>
      <c r="AA49" s="125"/>
      <c r="AB49" s="125"/>
      <c r="AC49" s="125"/>
      <c r="AD49" s="125"/>
    </row>
    <row r="50" spans="1:30" x14ac:dyDescent="0.25">
      <c r="A50" s="125"/>
      <c r="B50" s="125"/>
      <c r="C50" s="125"/>
      <c r="D50" s="125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25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5"/>
      <c r="AA50" s="125"/>
      <c r="AB50" s="125"/>
      <c r="AC50" s="125"/>
      <c r="AD50" s="125"/>
    </row>
    <row r="51" spans="1:30" x14ac:dyDescent="0.25">
      <c r="A51" s="125"/>
      <c r="B51" s="125"/>
      <c r="C51" s="125"/>
      <c r="D51" s="125"/>
      <c r="E51" s="125"/>
      <c r="F51" s="125"/>
      <c r="G51" s="125"/>
      <c r="H51" s="125"/>
      <c r="I51" s="125"/>
      <c r="J51" s="125"/>
      <c r="K51" s="125"/>
      <c r="L51" s="125"/>
      <c r="M51" s="125"/>
      <c r="N51" s="125"/>
      <c r="O51" s="125"/>
      <c r="P51" s="125"/>
      <c r="Q51" s="125"/>
      <c r="R51" s="125"/>
      <c r="S51" s="125"/>
      <c r="T51" s="125"/>
      <c r="U51" s="125"/>
      <c r="V51" s="125"/>
      <c r="W51" s="125"/>
      <c r="X51" s="125"/>
      <c r="Y51" s="125"/>
      <c r="Z51" s="125"/>
      <c r="AA51" s="125"/>
      <c r="AB51" s="125"/>
      <c r="AC51" s="125"/>
      <c r="AD51" s="125"/>
    </row>
    <row r="52" spans="1:30" x14ac:dyDescent="0.25">
      <c r="A52" s="125"/>
      <c r="B52" s="125"/>
      <c r="C52" s="125"/>
      <c r="D52" s="125"/>
      <c r="E52" s="125"/>
      <c r="F52" s="125"/>
      <c r="G52" s="125"/>
      <c r="H52" s="125"/>
      <c r="I52" s="125"/>
      <c r="J52" s="125"/>
      <c r="K52" s="125"/>
      <c r="L52" s="125"/>
      <c r="M52" s="125"/>
      <c r="N52" s="125"/>
      <c r="O52" s="125"/>
      <c r="P52" s="125"/>
      <c r="Q52" s="125"/>
      <c r="R52" s="125"/>
      <c r="S52" s="125"/>
      <c r="T52" s="125"/>
      <c r="U52" s="125"/>
      <c r="V52" s="125"/>
      <c r="W52" s="125"/>
      <c r="X52" s="125"/>
      <c r="Y52" s="125"/>
      <c r="Z52" s="125"/>
      <c r="AA52" s="125"/>
      <c r="AB52" s="125"/>
      <c r="AC52" s="125"/>
      <c r="AD52" s="125"/>
    </row>
    <row r="53" spans="1:30" x14ac:dyDescent="0.25">
      <c r="A53" s="125"/>
      <c r="B53" s="125"/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5"/>
      <c r="U53" s="125"/>
      <c r="V53" s="125"/>
      <c r="W53" s="125"/>
      <c r="X53" s="125"/>
      <c r="Y53" s="125"/>
      <c r="Z53" s="125"/>
      <c r="AA53" s="125"/>
      <c r="AB53" s="125"/>
      <c r="AC53" s="125"/>
      <c r="AD53" s="125"/>
    </row>
    <row r="54" spans="1:30" x14ac:dyDescent="0.25">
      <c r="A54" s="125"/>
      <c r="B54" s="125"/>
      <c r="C54" s="125"/>
      <c r="D54" s="125"/>
      <c r="E54" s="125"/>
      <c r="F54" s="125"/>
      <c r="G54" s="125"/>
      <c r="H54" s="125"/>
      <c r="I54" s="125"/>
      <c r="J54" s="125"/>
      <c r="K54" s="125"/>
      <c r="L54" s="125"/>
      <c r="M54" s="125"/>
      <c r="N54" s="125"/>
      <c r="O54" s="125"/>
      <c r="P54" s="125"/>
      <c r="Q54" s="125"/>
      <c r="R54" s="125"/>
      <c r="S54" s="125"/>
      <c r="T54" s="125"/>
      <c r="U54" s="125"/>
      <c r="V54" s="125"/>
      <c r="W54" s="125"/>
      <c r="X54" s="125"/>
      <c r="Y54" s="125"/>
      <c r="Z54" s="125"/>
      <c r="AA54" s="125"/>
      <c r="AB54" s="125"/>
      <c r="AC54" s="125"/>
      <c r="AD54" s="125"/>
    </row>
    <row r="55" spans="1:30" x14ac:dyDescent="0.25">
      <c r="A55" s="125"/>
      <c r="B55" s="125"/>
      <c r="C55" s="125"/>
      <c r="D55" s="125"/>
      <c r="E55" s="125"/>
      <c r="F55" s="125"/>
      <c r="G55" s="125"/>
      <c r="H55" s="125"/>
      <c r="I55" s="125"/>
      <c r="J55" s="125"/>
      <c r="K55" s="125"/>
      <c r="L55" s="125"/>
      <c r="M55" s="125"/>
      <c r="N55" s="125"/>
      <c r="O55" s="125"/>
      <c r="P55" s="125"/>
      <c r="Q55" s="125"/>
      <c r="R55" s="125"/>
      <c r="S55" s="125"/>
      <c r="T55" s="125"/>
      <c r="U55" s="125"/>
      <c r="V55" s="125"/>
      <c r="W55" s="125"/>
      <c r="X55" s="125"/>
      <c r="Y55" s="125"/>
      <c r="Z55" s="125"/>
      <c r="AA55" s="125"/>
      <c r="AB55" s="125"/>
      <c r="AC55" s="125"/>
      <c r="AD55" s="125"/>
    </row>
    <row r="56" spans="1:30" x14ac:dyDescent="0.25">
      <c r="A56" s="125"/>
      <c r="B56" s="125"/>
      <c r="C56" s="125"/>
      <c r="D56" s="125"/>
      <c r="E56" s="125"/>
      <c r="F56" s="125"/>
      <c r="G56" s="125"/>
      <c r="H56" s="125"/>
      <c r="I56" s="125"/>
      <c r="J56" s="125"/>
      <c r="K56" s="125"/>
      <c r="L56" s="125"/>
      <c r="M56" s="125"/>
      <c r="N56" s="125"/>
      <c r="O56" s="125"/>
      <c r="P56" s="125"/>
      <c r="Q56" s="125"/>
      <c r="R56" s="125"/>
      <c r="S56" s="125"/>
      <c r="T56" s="125"/>
      <c r="U56" s="125"/>
      <c r="V56" s="125"/>
      <c r="W56" s="125"/>
      <c r="X56" s="125"/>
      <c r="Y56" s="125"/>
      <c r="Z56" s="125"/>
      <c r="AA56" s="125"/>
      <c r="AB56" s="125"/>
      <c r="AC56" s="125"/>
      <c r="AD56" s="125"/>
    </row>
    <row r="57" spans="1:30" x14ac:dyDescent="0.25">
      <c r="A57" s="125"/>
      <c r="B57" s="125"/>
      <c r="C57" s="125"/>
      <c r="D57" s="125"/>
      <c r="E57" s="125"/>
      <c r="F57" s="125"/>
      <c r="G57" s="125"/>
      <c r="H57" s="125"/>
      <c r="I57" s="125"/>
      <c r="J57" s="125"/>
      <c r="K57" s="125"/>
      <c r="L57" s="125"/>
      <c r="M57" s="125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  <c r="AA57" s="125"/>
      <c r="AB57" s="125"/>
      <c r="AC57" s="125"/>
      <c r="AD57" s="125"/>
    </row>
    <row r="58" spans="1:30" x14ac:dyDescent="0.25">
      <c r="A58" s="125"/>
      <c r="B58" s="125"/>
      <c r="C58" s="125"/>
      <c r="D58" s="125"/>
      <c r="E58" s="125"/>
      <c r="F58" s="125"/>
      <c r="G58" s="125"/>
      <c r="H58" s="125"/>
      <c r="I58" s="125"/>
      <c r="J58" s="125"/>
      <c r="K58" s="125"/>
      <c r="L58" s="125"/>
      <c r="M58" s="125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  <c r="AA58" s="125"/>
      <c r="AB58" s="125"/>
      <c r="AC58" s="125"/>
      <c r="AD58" s="125"/>
    </row>
    <row r="59" spans="1:30" x14ac:dyDescent="0.25">
      <c r="A59" s="125"/>
      <c r="B59" s="125"/>
      <c r="C59" s="125"/>
      <c r="D59" s="125"/>
      <c r="E59" s="125"/>
      <c r="F59" s="125"/>
      <c r="G59" s="125"/>
      <c r="H59" s="125"/>
      <c r="I59" s="125"/>
      <c r="J59" s="125"/>
      <c r="K59" s="125"/>
      <c r="L59" s="125"/>
      <c r="M59" s="125"/>
      <c r="N59" s="125"/>
      <c r="O59" s="125"/>
      <c r="P59" s="125"/>
      <c r="Q59" s="125"/>
      <c r="R59" s="125"/>
      <c r="S59" s="125"/>
      <c r="T59" s="125"/>
      <c r="U59" s="125"/>
      <c r="V59" s="125"/>
      <c r="W59" s="125"/>
      <c r="X59" s="125"/>
      <c r="Y59" s="125"/>
      <c r="Z59" s="125"/>
      <c r="AA59" s="125"/>
      <c r="AB59" s="125"/>
      <c r="AC59" s="125"/>
      <c r="AD59" s="125"/>
    </row>
    <row r="60" spans="1:30" x14ac:dyDescent="0.25">
      <c r="A60" s="125"/>
      <c r="B60" s="125"/>
      <c r="C60" s="125"/>
      <c r="D60" s="125"/>
      <c r="E60" s="125"/>
      <c r="F60" s="125"/>
      <c r="G60" s="125"/>
      <c r="H60" s="125"/>
      <c r="I60" s="125"/>
      <c r="J60" s="125"/>
      <c r="K60" s="125"/>
      <c r="L60" s="125"/>
      <c r="M60" s="125"/>
      <c r="N60" s="125"/>
      <c r="O60" s="125"/>
      <c r="P60" s="125"/>
      <c r="Q60" s="125"/>
      <c r="R60" s="125"/>
      <c r="S60" s="125"/>
      <c r="T60" s="125"/>
      <c r="U60" s="125"/>
      <c r="V60" s="125"/>
      <c r="W60" s="125"/>
      <c r="X60" s="125"/>
      <c r="Y60" s="125"/>
      <c r="Z60" s="125"/>
      <c r="AA60" s="125"/>
      <c r="AB60" s="125"/>
      <c r="AC60" s="125"/>
      <c r="AD60" s="125"/>
    </row>
    <row r="61" spans="1:30" x14ac:dyDescent="0.25">
      <c r="A61" s="125"/>
      <c r="B61" s="125"/>
      <c r="C61" s="125"/>
      <c r="D61" s="125"/>
      <c r="E61" s="125"/>
      <c r="F61" s="125"/>
      <c r="G61" s="125"/>
      <c r="H61" s="125"/>
      <c r="I61" s="125"/>
      <c r="J61" s="125"/>
      <c r="K61" s="125"/>
      <c r="L61" s="125"/>
      <c r="M61" s="125"/>
      <c r="N61" s="125"/>
      <c r="O61" s="125"/>
      <c r="P61" s="125"/>
      <c r="Q61" s="125"/>
      <c r="R61" s="125"/>
      <c r="S61" s="125"/>
      <c r="T61" s="125"/>
      <c r="U61" s="125"/>
      <c r="V61" s="125"/>
      <c r="W61" s="125"/>
      <c r="X61" s="125"/>
      <c r="Y61" s="125"/>
      <c r="Z61" s="125"/>
      <c r="AA61" s="125"/>
      <c r="AB61" s="125"/>
      <c r="AC61" s="125"/>
      <c r="AD61" s="125"/>
    </row>
    <row r="62" spans="1:30" x14ac:dyDescent="0.25">
      <c r="A62" s="125"/>
      <c r="B62" s="125"/>
      <c r="C62" s="125"/>
      <c r="D62" s="125"/>
      <c r="E62" s="125"/>
      <c r="F62" s="125"/>
      <c r="G62" s="125"/>
      <c r="H62" s="125"/>
      <c r="I62" s="125"/>
      <c r="J62" s="125"/>
      <c r="K62" s="125"/>
      <c r="L62" s="125"/>
      <c r="M62" s="125"/>
      <c r="N62" s="125"/>
      <c r="O62" s="125"/>
      <c r="P62" s="125"/>
      <c r="Q62" s="125"/>
      <c r="R62" s="125"/>
      <c r="S62" s="125"/>
      <c r="T62" s="125"/>
      <c r="U62" s="125"/>
      <c r="V62" s="125"/>
      <c r="W62" s="125"/>
      <c r="X62" s="125"/>
      <c r="Y62" s="125"/>
      <c r="Z62" s="125"/>
      <c r="AA62" s="125"/>
      <c r="AB62" s="125"/>
      <c r="AC62" s="125"/>
      <c r="AD62" s="125"/>
    </row>
    <row r="63" spans="1:30" x14ac:dyDescent="0.25">
      <c r="A63" s="125"/>
      <c r="B63" s="125"/>
      <c r="C63" s="125"/>
      <c r="D63" s="125"/>
      <c r="E63" s="125"/>
      <c r="F63" s="125"/>
      <c r="G63" s="125"/>
      <c r="H63" s="125"/>
      <c r="I63" s="125"/>
      <c r="J63" s="125"/>
      <c r="K63" s="125"/>
      <c r="L63" s="125"/>
      <c r="M63" s="125"/>
      <c r="N63" s="125"/>
      <c r="O63" s="125"/>
      <c r="P63" s="125"/>
      <c r="Q63" s="125"/>
      <c r="R63" s="125"/>
      <c r="S63" s="125"/>
      <c r="T63" s="125"/>
      <c r="U63" s="125"/>
      <c r="V63" s="125"/>
      <c r="W63" s="125"/>
      <c r="X63" s="125"/>
      <c r="Y63" s="125"/>
      <c r="Z63" s="125"/>
      <c r="AA63" s="125"/>
      <c r="AB63" s="125"/>
      <c r="AC63" s="125"/>
      <c r="AD63" s="125"/>
    </row>
    <row r="64" spans="1:30" x14ac:dyDescent="0.25">
      <c r="A64" s="125"/>
      <c r="B64" s="125"/>
      <c r="C64" s="125"/>
      <c r="D64" s="125"/>
      <c r="E64" s="125"/>
      <c r="F64" s="125"/>
      <c r="G64" s="125"/>
      <c r="H64" s="125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125"/>
      <c r="T64" s="125"/>
      <c r="U64" s="125"/>
      <c r="V64" s="125"/>
      <c r="W64" s="125"/>
      <c r="X64" s="125"/>
      <c r="Y64" s="125"/>
      <c r="Z64" s="125"/>
      <c r="AA64" s="125"/>
      <c r="AB64" s="125"/>
      <c r="AC64" s="125"/>
      <c r="AD64" s="125"/>
    </row>
    <row r="65" spans="1:30" x14ac:dyDescent="0.25">
      <c r="A65" s="125"/>
      <c r="B65" s="125"/>
      <c r="C65" s="125"/>
      <c r="D65" s="125"/>
      <c r="E65" s="125"/>
      <c r="F65" s="125"/>
      <c r="G65" s="125"/>
      <c r="H65" s="125"/>
      <c r="I65" s="125"/>
      <c r="J65" s="125"/>
      <c r="K65" s="125"/>
      <c r="L65" s="125"/>
      <c r="M65" s="125"/>
      <c r="N65" s="125"/>
      <c r="O65" s="125"/>
      <c r="P65" s="125"/>
      <c r="Q65" s="125"/>
      <c r="R65" s="125"/>
      <c r="S65" s="125"/>
      <c r="T65" s="125"/>
      <c r="U65" s="125"/>
      <c r="V65" s="125"/>
      <c r="W65" s="125"/>
      <c r="X65" s="125"/>
      <c r="Y65" s="125"/>
      <c r="Z65" s="125"/>
      <c r="AA65" s="125"/>
      <c r="AB65" s="125"/>
      <c r="AC65" s="125"/>
      <c r="AD65" s="125"/>
    </row>
    <row r="66" spans="1:30" x14ac:dyDescent="0.25">
      <c r="A66" s="125"/>
      <c r="B66" s="125"/>
      <c r="C66" s="125"/>
      <c r="D66" s="125"/>
      <c r="E66" s="125"/>
      <c r="F66" s="125"/>
      <c r="G66" s="125"/>
      <c r="H66" s="125"/>
      <c r="I66" s="125"/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25"/>
      <c r="U66" s="125"/>
      <c r="V66" s="125"/>
      <c r="W66" s="125"/>
      <c r="X66" s="125"/>
      <c r="Y66" s="125"/>
      <c r="Z66" s="125"/>
      <c r="AA66" s="125"/>
      <c r="AB66" s="125"/>
      <c r="AC66" s="125"/>
      <c r="AD66" s="125"/>
    </row>
    <row r="67" spans="1:30" x14ac:dyDescent="0.25">
      <c r="A67" s="125"/>
      <c r="B67" s="125"/>
      <c r="C67" s="125"/>
      <c r="D67" s="125"/>
      <c r="E67" s="125"/>
      <c r="F67" s="125"/>
      <c r="G67" s="125"/>
      <c r="H67" s="125"/>
      <c r="I67" s="125"/>
      <c r="J67" s="125"/>
      <c r="K67" s="125"/>
      <c r="L67" s="125"/>
      <c r="M67" s="125"/>
      <c r="N67" s="125"/>
      <c r="O67" s="125"/>
      <c r="P67" s="125"/>
      <c r="Q67" s="125"/>
      <c r="R67" s="125"/>
      <c r="S67" s="125"/>
      <c r="T67" s="125"/>
      <c r="U67" s="125"/>
      <c r="V67" s="125"/>
      <c r="W67" s="125"/>
      <c r="X67" s="125"/>
      <c r="Y67" s="125"/>
      <c r="Z67" s="125"/>
      <c r="AA67" s="125"/>
      <c r="AB67" s="125"/>
      <c r="AC67" s="125"/>
      <c r="AD67" s="125"/>
    </row>
    <row r="68" spans="1:30" x14ac:dyDescent="0.25">
      <c r="A68" s="125"/>
      <c r="B68" s="125"/>
      <c r="C68" s="125"/>
      <c r="D68" s="125"/>
      <c r="E68" s="125"/>
      <c r="F68" s="125"/>
      <c r="G68" s="125"/>
      <c r="H68" s="125"/>
      <c r="I68" s="125"/>
      <c r="J68" s="125"/>
      <c r="K68" s="125"/>
      <c r="L68" s="125"/>
      <c r="M68" s="125"/>
      <c r="N68" s="125"/>
      <c r="O68" s="125"/>
      <c r="P68" s="125"/>
      <c r="Q68" s="125"/>
      <c r="R68" s="125"/>
      <c r="S68" s="125"/>
      <c r="T68" s="125"/>
      <c r="U68" s="125"/>
      <c r="V68" s="125"/>
      <c r="W68" s="125"/>
      <c r="X68" s="125"/>
      <c r="Y68" s="125"/>
      <c r="Z68" s="125"/>
      <c r="AA68" s="125"/>
      <c r="AB68" s="125"/>
      <c r="AC68" s="125"/>
      <c r="AD68" s="125"/>
    </row>
    <row r="69" spans="1:30" x14ac:dyDescent="0.25">
      <c r="A69" s="125"/>
      <c r="B69" s="125"/>
      <c r="C69" s="125"/>
      <c r="D69" s="125"/>
      <c r="E69" s="125"/>
      <c r="F69" s="125"/>
      <c r="G69" s="125"/>
      <c r="H69" s="125"/>
      <c r="I69" s="125"/>
      <c r="J69" s="125"/>
      <c r="K69" s="125"/>
      <c r="L69" s="125"/>
      <c r="M69" s="125"/>
      <c r="N69" s="125"/>
      <c r="O69" s="125"/>
      <c r="P69" s="125"/>
      <c r="Q69" s="125"/>
      <c r="R69" s="125"/>
      <c r="S69" s="125"/>
      <c r="T69" s="125"/>
      <c r="U69" s="125"/>
      <c r="V69" s="125"/>
      <c r="W69" s="125"/>
      <c r="X69" s="125"/>
      <c r="Y69" s="125"/>
      <c r="Z69" s="125"/>
      <c r="AA69" s="125"/>
      <c r="AB69" s="125"/>
      <c r="AC69" s="125"/>
      <c r="AD69" s="125"/>
    </row>
    <row r="70" spans="1:30" x14ac:dyDescent="0.25">
      <c r="A70" s="125"/>
      <c r="B70" s="125"/>
      <c r="C70" s="125"/>
      <c r="D70" s="125"/>
      <c r="E70" s="125"/>
      <c r="F70" s="125"/>
      <c r="G70" s="125"/>
      <c r="H70" s="125"/>
      <c r="I70" s="125"/>
      <c r="J70" s="125"/>
      <c r="K70" s="125"/>
      <c r="L70" s="125"/>
      <c r="M70" s="125"/>
      <c r="N70" s="125"/>
      <c r="O70" s="125"/>
      <c r="P70" s="125"/>
      <c r="Q70" s="125"/>
      <c r="R70" s="125"/>
      <c r="S70" s="125"/>
      <c r="T70" s="125"/>
      <c r="U70" s="125"/>
      <c r="V70" s="125"/>
      <c r="W70" s="125"/>
      <c r="X70" s="125"/>
      <c r="Y70" s="125"/>
      <c r="Z70" s="125"/>
      <c r="AA70" s="125"/>
      <c r="AB70" s="125"/>
      <c r="AC70" s="125"/>
      <c r="AD70" s="125"/>
    </row>
    <row r="71" spans="1:30" x14ac:dyDescent="0.25">
      <c r="A71" s="125"/>
      <c r="B71" s="125"/>
      <c r="C71" s="125"/>
      <c r="D71" s="125"/>
      <c r="E71" s="125"/>
      <c r="F71" s="125"/>
      <c r="G71" s="125"/>
      <c r="H71" s="125"/>
      <c r="I71" s="125"/>
      <c r="J71" s="125"/>
      <c r="K71" s="125"/>
      <c r="L71" s="125"/>
      <c r="M71" s="125"/>
      <c r="N71" s="125"/>
      <c r="O71" s="125"/>
      <c r="P71" s="125"/>
      <c r="Q71" s="125"/>
      <c r="R71" s="125"/>
      <c r="S71" s="125"/>
      <c r="T71" s="125"/>
      <c r="U71" s="125"/>
      <c r="V71" s="125"/>
      <c r="W71" s="125"/>
      <c r="X71" s="125"/>
      <c r="Y71" s="125"/>
      <c r="Z71" s="125"/>
      <c r="AA71" s="125"/>
      <c r="AB71" s="125"/>
      <c r="AC71" s="125"/>
      <c r="AD71" s="125"/>
    </row>
    <row r="72" spans="1:30" x14ac:dyDescent="0.25">
      <c r="A72" s="125"/>
      <c r="B72" s="125"/>
      <c r="C72" s="125"/>
      <c r="D72" s="125"/>
      <c r="E72" s="125"/>
      <c r="F72" s="125"/>
      <c r="G72" s="125"/>
      <c r="H72" s="125"/>
      <c r="I72" s="125"/>
      <c r="J72" s="125"/>
      <c r="K72" s="125"/>
      <c r="L72" s="125"/>
      <c r="M72" s="125"/>
      <c r="N72" s="125"/>
      <c r="O72" s="125"/>
      <c r="P72" s="125"/>
      <c r="Q72" s="125"/>
      <c r="R72" s="125"/>
      <c r="S72" s="125"/>
      <c r="T72" s="125"/>
      <c r="U72" s="125"/>
      <c r="V72" s="125"/>
      <c r="W72" s="125"/>
      <c r="X72" s="125"/>
      <c r="Y72" s="125"/>
      <c r="Z72" s="125"/>
      <c r="AA72" s="125"/>
      <c r="AB72" s="125"/>
      <c r="AC72" s="125"/>
      <c r="AD72" s="125"/>
    </row>
    <row r="73" spans="1:30" x14ac:dyDescent="0.25">
      <c r="A73" s="125"/>
      <c r="B73" s="125"/>
      <c r="C73" s="125"/>
      <c r="D73" s="125"/>
      <c r="E73" s="125"/>
      <c r="F73" s="125"/>
      <c r="G73" s="125"/>
      <c r="H73" s="125"/>
      <c r="I73" s="125"/>
      <c r="J73" s="125"/>
      <c r="K73" s="125"/>
      <c r="L73" s="125"/>
      <c r="M73" s="125"/>
      <c r="N73" s="125"/>
      <c r="O73" s="125"/>
      <c r="P73" s="125"/>
      <c r="Q73" s="125"/>
      <c r="R73" s="125"/>
      <c r="S73" s="125"/>
      <c r="T73" s="125"/>
      <c r="U73" s="125"/>
      <c r="V73" s="125"/>
      <c r="W73" s="125"/>
      <c r="X73" s="125"/>
      <c r="Y73" s="125"/>
      <c r="Z73" s="125"/>
      <c r="AA73" s="125"/>
      <c r="AB73" s="125"/>
      <c r="AC73" s="125"/>
      <c r="AD73" s="125"/>
    </row>
    <row r="74" spans="1:30" x14ac:dyDescent="0.25">
      <c r="A74" s="125"/>
      <c r="B74" s="125"/>
      <c r="C74" s="125"/>
      <c r="D74" s="125"/>
      <c r="E74" s="125"/>
      <c r="F74" s="125"/>
      <c r="G74" s="125"/>
      <c r="H74" s="125"/>
      <c r="I74" s="125"/>
      <c r="J74" s="125"/>
      <c r="K74" s="125"/>
      <c r="L74" s="125"/>
      <c r="M74" s="125"/>
      <c r="N74" s="125"/>
      <c r="O74" s="125"/>
      <c r="P74" s="125"/>
      <c r="Q74" s="125"/>
      <c r="R74" s="125"/>
      <c r="S74" s="125"/>
      <c r="T74" s="125"/>
      <c r="U74" s="125"/>
      <c r="V74" s="125"/>
      <c r="W74" s="125"/>
      <c r="X74" s="125"/>
      <c r="Y74" s="125"/>
      <c r="Z74" s="125"/>
      <c r="AA74" s="125"/>
      <c r="AB74" s="125"/>
      <c r="AC74" s="125"/>
      <c r="AD74" s="125"/>
    </row>
    <row r="75" spans="1:30" x14ac:dyDescent="0.25">
      <c r="A75" s="125"/>
      <c r="B75" s="125"/>
      <c r="C75" s="125"/>
      <c r="D75" s="125"/>
      <c r="E75" s="125"/>
      <c r="F75" s="125"/>
      <c r="G75" s="125"/>
      <c r="H75" s="125"/>
      <c r="I75" s="125"/>
      <c r="J75" s="125"/>
      <c r="K75" s="125"/>
      <c r="L75" s="125"/>
      <c r="M75" s="125"/>
      <c r="N75" s="125"/>
      <c r="O75" s="125"/>
      <c r="P75" s="125"/>
      <c r="Q75" s="125"/>
      <c r="R75" s="125"/>
      <c r="S75" s="125"/>
      <c r="T75" s="125"/>
      <c r="U75" s="125"/>
      <c r="V75" s="125"/>
      <c r="W75" s="125"/>
      <c r="X75" s="125"/>
      <c r="Y75" s="125"/>
      <c r="Z75" s="125"/>
      <c r="AA75" s="125"/>
      <c r="AB75" s="125"/>
      <c r="AC75" s="125"/>
      <c r="AD75" s="125"/>
    </row>
    <row r="76" spans="1:30" x14ac:dyDescent="0.25">
      <c r="A76" s="125"/>
      <c r="B76" s="125"/>
      <c r="C76" s="125"/>
      <c r="D76" s="125"/>
      <c r="E76" s="125"/>
      <c r="F76" s="125"/>
      <c r="G76" s="125"/>
      <c r="H76" s="125"/>
      <c r="I76" s="125"/>
      <c r="J76" s="125"/>
      <c r="K76" s="125"/>
      <c r="L76" s="125"/>
      <c r="M76" s="125"/>
      <c r="N76" s="125"/>
      <c r="O76" s="125"/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5"/>
      <c r="AA76" s="125"/>
      <c r="AB76" s="125"/>
      <c r="AC76" s="125"/>
      <c r="AD76" s="125"/>
    </row>
    <row r="77" spans="1:30" x14ac:dyDescent="0.25">
      <c r="A77" s="125"/>
      <c r="B77" s="125"/>
      <c r="C77" s="125"/>
      <c r="D77" s="125"/>
      <c r="E77" s="125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5"/>
      <c r="U77" s="125"/>
      <c r="V77" s="125"/>
      <c r="W77" s="125"/>
      <c r="X77" s="125"/>
      <c r="Y77" s="125"/>
      <c r="Z77" s="125"/>
      <c r="AA77" s="125"/>
      <c r="AB77" s="125"/>
      <c r="AC77" s="125"/>
      <c r="AD77" s="125"/>
    </row>
    <row r="78" spans="1:30" x14ac:dyDescent="0.25">
      <c r="A78" s="125"/>
      <c r="B78" s="125"/>
      <c r="C78" s="125"/>
      <c r="D78" s="125"/>
      <c r="E78" s="125"/>
      <c r="F78" s="125"/>
      <c r="G78" s="125"/>
      <c r="H78" s="125"/>
      <c r="I78" s="125"/>
      <c r="J78" s="125"/>
      <c r="K78" s="125"/>
      <c r="L78" s="125"/>
      <c r="M78" s="125"/>
      <c r="N78" s="125"/>
      <c r="O78" s="125"/>
      <c r="P78" s="125"/>
      <c r="Q78" s="125"/>
      <c r="R78" s="125"/>
      <c r="S78" s="125"/>
      <c r="T78" s="125"/>
      <c r="U78" s="125"/>
      <c r="V78" s="125"/>
      <c r="W78" s="125"/>
      <c r="X78" s="125"/>
      <c r="Y78" s="125"/>
      <c r="Z78" s="125"/>
      <c r="AA78" s="125"/>
      <c r="AB78" s="125"/>
      <c r="AC78" s="125"/>
      <c r="AD78" s="125"/>
    </row>
    <row r="79" spans="1:30" x14ac:dyDescent="0.25">
      <c r="A79" s="125"/>
      <c r="B79" s="125"/>
      <c r="C79" s="125"/>
      <c r="D79" s="125"/>
      <c r="E79" s="125"/>
      <c r="F79" s="125"/>
      <c r="G79" s="125"/>
      <c r="H79" s="125"/>
      <c r="I79" s="125"/>
      <c r="J79" s="125"/>
      <c r="K79" s="125"/>
      <c r="L79" s="125"/>
      <c r="M79" s="125"/>
      <c r="N79" s="125"/>
      <c r="O79" s="125"/>
      <c r="P79" s="125"/>
      <c r="Q79" s="125"/>
      <c r="R79" s="125"/>
      <c r="S79" s="125"/>
      <c r="T79" s="125"/>
      <c r="U79" s="125"/>
      <c r="V79" s="125"/>
      <c r="W79" s="125"/>
      <c r="X79" s="125"/>
      <c r="Y79" s="125"/>
      <c r="Z79" s="125"/>
      <c r="AA79" s="125"/>
      <c r="AB79" s="125"/>
      <c r="AC79" s="125"/>
      <c r="AD79" s="125"/>
    </row>
    <row r="80" spans="1:30" x14ac:dyDescent="0.25">
      <c r="A80" s="125"/>
      <c r="B80" s="125"/>
      <c r="C80" s="125"/>
      <c r="D80" s="125"/>
      <c r="E80" s="125"/>
      <c r="F80" s="125"/>
      <c r="G80" s="125"/>
      <c r="H80" s="125"/>
      <c r="I80" s="125"/>
      <c r="J80" s="125"/>
      <c r="K80" s="125"/>
      <c r="L80" s="125"/>
      <c r="M80" s="125"/>
      <c r="N80" s="125"/>
      <c r="O80" s="125"/>
      <c r="P80" s="125"/>
      <c r="Q80" s="125"/>
      <c r="R80" s="125"/>
      <c r="S80" s="125"/>
      <c r="T80" s="125"/>
      <c r="U80" s="125"/>
      <c r="V80" s="125"/>
      <c r="W80" s="125"/>
      <c r="X80" s="125"/>
      <c r="Y80" s="125"/>
      <c r="Z80" s="125"/>
      <c r="AA80" s="125"/>
      <c r="AB80" s="125"/>
      <c r="AC80" s="125"/>
      <c r="AD80" s="125"/>
    </row>
    <row r="81" spans="1:30" x14ac:dyDescent="0.25">
      <c r="A81" s="125"/>
      <c r="B81" s="125"/>
      <c r="C81" s="125"/>
      <c r="D81" s="125"/>
      <c r="E81" s="125"/>
      <c r="F81" s="125"/>
      <c r="G81" s="125"/>
      <c r="H81" s="125"/>
      <c r="I81" s="125"/>
      <c r="J81" s="125"/>
      <c r="K81" s="125"/>
      <c r="L81" s="125"/>
      <c r="M81" s="125"/>
      <c r="N81" s="125"/>
      <c r="O81" s="125"/>
      <c r="P81" s="125"/>
      <c r="Q81" s="125"/>
      <c r="R81" s="125"/>
      <c r="S81" s="125"/>
      <c r="T81" s="125"/>
      <c r="U81" s="125"/>
      <c r="V81" s="125"/>
      <c r="W81" s="125"/>
      <c r="X81" s="125"/>
      <c r="Y81" s="125"/>
      <c r="Z81" s="125"/>
      <c r="AA81" s="125"/>
      <c r="AB81" s="125"/>
      <c r="AC81" s="125"/>
      <c r="AD81" s="125"/>
    </row>
    <row r="82" spans="1:30" x14ac:dyDescent="0.25">
      <c r="A82" s="125"/>
      <c r="B82" s="125"/>
      <c r="C82" s="125"/>
      <c r="D82" s="125"/>
      <c r="E82" s="125"/>
      <c r="F82" s="125"/>
      <c r="G82" s="125"/>
      <c r="H82" s="125"/>
      <c r="I82" s="125"/>
      <c r="J82" s="125"/>
      <c r="K82" s="125"/>
      <c r="L82" s="125"/>
      <c r="M82" s="125"/>
      <c r="N82" s="125"/>
      <c r="O82" s="125"/>
      <c r="P82" s="125"/>
      <c r="Q82" s="125"/>
      <c r="R82" s="125"/>
      <c r="S82" s="125"/>
      <c r="T82" s="125"/>
      <c r="U82" s="125"/>
      <c r="V82" s="125"/>
      <c r="W82" s="125"/>
      <c r="X82" s="125"/>
      <c r="Y82" s="125"/>
      <c r="Z82" s="125"/>
      <c r="AA82" s="125"/>
      <c r="AB82" s="125"/>
      <c r="AC82" s="125"/>
      <c r="AD82" s="125"/>
    </row>
    <row r="83" spans="1:30" x14ac:dyDescent="0.25">
      <c r="A83" s="125"/>
      <c r="B83" s="125"/>
      <c r="C83" s="125"/>
      <c r="D83" s="125"/>
      <c r="E83" s="125"/>
      <c r="F83" s="125"/>
      <c r="G83" s="125"/>
      <c r="H83" s="125"/>
      <c r="I83" s="125"/>
      <c r="J83" s="125"/>
      <c r="K83" s="125"/>
      <c r="L83" s="125"/>
      <c r="M83" s="125"/>
      <c r="N83" s="125"/>
      <c r="O83" s="125"/>
      <c r="P83" s="125"/>
      <c r="Q83" s="125"/>
      <c r="R83" s="125"/>
      <c r="S83" s="125"/>
      <c r="T83" s="125"/>
      <c r="U83" s="125"/>
      <c r="V83" s="125"/>
      <c r="W83" s="125"/>
      <c r="X83" s="125"/>
      <c r="Y83" s="125"/>
      <c r="Z83" s="125"/>
      <c r="AA83" s="125"/>
      <c r="AB83" s="125"/>
      <c r="AC83" s="125"/>
      <c r="AD83" s="125"/>
    </row>
    <row r="84" spans="1:30" x14ac:dyDescent="0.25">
      <c r="A84" s="125"/>
      <c r="B84" s="125"/>
      <c r="C84" s="125"/>
      <c r="D84" s="125"/>
      <c r="E84" s="125"/>
      <c r="F84" s="125"/>
      <c r="G84" s="125"/>
      <c r="H84" s="125"/>
      <c r="I84" s="125"/>
      <c r="J84" s="125"/>
      <c r="K84" s="125"/>
      <c r="L84" s="125"/>
      <c r="M84" s="125"/>
      <c r="N84" s="125"/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25"/>
      <c r="AD84" s="125"/>
    </row>
    <row r="85" spans="1:30" x14ac:dyDescent="0.25">
      <c r="A85" s="125"/>
      <c r="B85" s="125"/>
      <c r="C85" s="125"/>
      <c r="D85" s="125"/>
      <c r="E85" s="125"/>
      <c r="F85" s="125"/>
      <c r="G85" s="125"/>
      <c r="H85" s="125"/>
      <c r="I85" s="125"/>
      <c r="J85" s="125"/>
      <c r="K85" s="125"/>
      <c r="L85" s="125"/>
      <c r="M85" s="125"/>
      <c r="N85" s="125"/>
      <c r="O85" s="125"/>
      <c r="P85" s="125"/>
      <c r="Q85" s="125"/>
      <c r="R85" s="125"/>
      <c r="S85" s="125"/>
      <c r="T85" s="125"/>
      <c r="U85" s="125"/>
      <c r="V85" s="125"/>
      <c r="W85" s="125"/>
      <c r="X85" s="125"/>
      <c r="Y85" s="125"/>
      <c r="Z85" s="125"/>
      <c r="AA85" s="125"/>
      <c r="AB85" s="125"/>
      <c r="AC85" s="125"/>
      <c r="AD85" s="125"/>
    </row>
    <row r="86" spans="1:30" x14ac:dyDescent="0.25">
      <c r="A86" s="125"/>
      <c r="B86" s="125"/>
      <c r="C86" s="125"/>
      <c r="D86" s="125"/>
      <c r="E86" s="125"/>
      <c r="F86" s="125"/>
      <c r="G86" s="125"/>
      <c r="H86" s="125"/>
      <c r="I86" s="125"/>
      <c r="J86" s="125"/>
      <c r="K86" s="125"/>
      <c r="L86" s="125"/>
      <c r="M86" s="125"/>
      <c r="N86" s="125"/>
      <c r="O86" s="125"/>
      <c r="P86" s="125"/>
      <c r="Q86" s="125"/>
      <c r="R86" s="125"/>
      <c r="S86" s="125"/>
      <c r="T86" s="125"/>
      <c r="U86" s="125"/>
      <c r="V86" s="125"/>
      <c r="W86" s="125"/>
      <c r="X86" s="125"/>
      <c r="Y86" s="125"/>
      <c r="Z86" s="125"/>
      <c r="AA86" s="125"/>
      <c r="AB86" s="125"/>
      <c r="AC86" s="125"/>
      <c r="AD86" s="125"/>
    </row>
    <row r="87" spans="1:30" x14ac:dyDescent="0.25">
      <c r="A87" s="125"/>
      <c r="B87" s="125"/>
      <c r="C87" s="125"/>
      <c r="D87" s="125"/>
      <c r="E87" s="125"/>
      <c r="F87" s="125"/>
      <c r="G87" s="125"/>
      <c r="H87" s="125"/>
      <c r="I87" s="125"/>
      <c r="J87" s="125"/>
      <c r="K87" s="125"/>
      <c r="L87" s="125"/>
      <c r="M87" s="125"/>
      <c r="N87" s="125"/>
      <c r="O87" s="125"/>
      <c r="P87" s="125"/>
      <c r="Q87" s="125"/>
      <c r="R87" s="125"/>
      <c r="S87" s="125"/>
      <c r="T87" s="125"/>
      <c r="U87" s="125"/>
      <c r="V87" s="125"/>
      <c r="W87" s="125"/>
      <c r="X87" s="125"/>
      <c r="Y87" s="125"/>
      <c r="Z87" s="125"/>
      <c r="AA87" s="125"/>
      <c r="AB87" s="125"/>
      <c r="AC87" s="125"/>
      <c r="AD87" s="125"/>
    </row>
    <row r="88" spans="1:30" x14ac:dyDescent="0.25">
      <c r="A88" s="125"/>
      <c r="B88" s="125"/>
      <c r="C88" s="125"/>
      <c r="D88" s="125"/>
      <c r="E88" s="125"/>
      <c r="F88" s="125"/>
      <c r="G88" s="125"/>
      <c r="H88" s="125"/>
      <c r="I88" s="125"/>
      <c r="J88" s="125"/>
      <c r="K88" s="125"/>
      <c r="L88" s="125"/>
      <c r="M88" s="125"/>
      <c r="N88" s="125"/>
      <c r="O88" s="125"/>
      <c r="P88" s="125"/>
      <c r="Q88" s="125"/>
      <c r="R88" s="125"/>
      <c r="S88" s="125"/>
      <c r="T88" s="125"/>
      <c r="U88" s="125"/>
      <c r="V88" s="125"/>
      <c r="W88" s="125"/>
      <c r="X88" s="125"/>
      <c r="Y88" s="125"/>
      <c r="Z88" s="125"/>
      <c r="AA88" s="125"/>
      <c r="AB88" s="125"/>
      <c r="AC88" s="125"/>
      <c r="AD88" s="125"/>
    </row>
    <row r="89" spans="1:30" x14ac:dyDescent="0.25">
      <c r="A89" s="125"/>
      <c r="B89" s="125"/>
      <c r="C89" s="125"/>
      <c r="D89" s="125"/>
      <c r="E89" s="125"/>
      <c r="F89" s="125"/>
      <c r="G89" s="125"/>
      <c r="H89" s="125"/>
      <c r="I89" s="125"/>
      <c r="J89" s="125"/>
      <c r="K89" s="125"/>
      <c r="L89" s="125"/>
      <c r="M89" s="125"/>
      <c r="N89" s="125"/>
      <c r="O89" s="125"/>
      <c r="P89" s="125"/>
      <c r="Q89" s="125"/>
      <c r="R89" s="125"/>
      <c r="S89" s="125"/>
      <c r="T89" s="125"/>
      <c r="U89" s="125"/>
      <c r="V89" s="125"/>
      <c r="W89" s="125"/>
      <c r="X89" s="125"/>
      <c r="Y89" s="125"/>
      <c r="Z89" s="125"/>
      <c r="AA89" s="125"/>
      <c r="AB89" s="125"/>
      <c r="AC89" s="125"/>
      <c r="AD89" s="125"/>
    </row>
    <row r="90" spans="1:30" x14ac:dyDescent="0.25">
      <c r="A90" s="125"/>
      <c r="B90" s="125"/>
      <c r="C90" s="125"/>
      <c r="D90" s="125"/>
      <c r="E90" s="125"/>
      <c r="F90" s="125"/>
      <c r="G90" s="125"/>
      <c r="H90" s="125"/>
      <c r="I90" s="125"/>
      <c r="J90" s="125"/>
      <c r="K90" s="125"/>
      <c r="L90" s="125"/>
      <c r="M90" s="125"/>
      <c r="N90" s="125"/>
      <c r="O90" s="125"/>
      <c r="P90" s="125"/>
      <c r="Q90" s="125"/>
      <c r="R90" s="125"/>
      <c r="S90" s="125"/>
      <c r="T90" s="125"/>
      <c r="U90" s="125"/>
      <c r="V90" s="125"/>
      <c r="W90" s="125"/>
      <c r="X90" s="125"/>
      <c r="Y90" s="125"/>
      <c r="Z90" s="125"/>
      <c r="AA90" s="125"/>
      <c r="AB90" s="125"/>
      <c r="AC90" s="125"/>
      <c r="AD90" s="125"/>
    </row>
    <row r="91" spans="1:30" x14ac:dyDescent="0.25">
      <c r="A91" s="125"/>
      <c r="B91" s="125"/>
      <c r="C91" s="125"/>
      <c r="D91" s="125"/>
      <c r="E91" s="125"/>
      <c r="F91" s="125"/>
      <c r="G91" s="125"/>
      <c r="H91" s="125"/>
      <c r="I91" s="125"/>
      <c r="J91" s="125"/>
      <c r="K91" s="125"/>
      <c r="L91" s="125"/>
      <c r="M91" s="125"/>
      <c r="N91" s="125"/>
      <c r="O91" s="125"/>
      <c r="P91" s="125"/>
      <c r="Q91" s="125"/>
      <c r="R91" s="125"/>
      <c r="S91" s="125"/>
      <c r="T91" s="125"/>
      <c r="U91" s="125"/>
      <c r="V91" s="125"/>
      <c r="W91" s="125"/>
      <c r="X91" s="125"/>
      <c r="Y91" s="125"/>
      <c r="Z91" s="125"/>
      <c r="AA91" s="125"/>
      <c r="AB91" s="125"/>
      <c r="AC91" s="125"/>
      <c r="AD91" s="125"/>
    </row>
  </sheetData>
  <pageMargins left="0.511811024" right="0.511811024" top="0.78740157499999996" bottom="0.78740157499999996" header="0.31496062000000002" footer="0.31496062000000002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" sqref="O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showGridLines="0" zoomScale="55" zoomScaleNormal="55" workbookViewId="0">
      <selection activeCell="C30" sqref="C30"/>
    </sheetView>
  </sheetViews>
  <sheetFormatPr defaultRowHeight="14.25" x14ac:dyDescent="0.2"/>
  <cols>
    <col min="1" max="1" width="7" style="1" customWidth="1"/>
    <col min="2" max="2" width="19.5703125" style="1" hidden="1" customWidth="1"/>
    <col min="3" max="3" width="51.28515625" style="1" bestFit="1" customWidth="1"/>
    <col min="4" max="4" width="18" style="1" customWidth="1"/>
    <col min="5" max="6" width="13.85546875" style="1" customWidth="1"/>
    <col min="7" max="7" width="13.85546875" style="36" customWidth="1"/>
    <col min="8" max="8" width="13.85546875" style="46" customWidth="1"/>
    <col min="9" max="9" width="15.42578125" style="1" customWidth="1"/>
    <col min="10" max="12" width="13.85546875" style="1" customWidth="1"/>
    <col min="13" max="13" width="16.7109375" style="1" customWidth="1"/>
    <col min="14" max="17" width="13.85546875" style="1" customWidth="1"/>
    <col min="18" max="18" width="15.85546875" style="46" customWidth="1"/>
    <col min="19" max="20" width="13.85546875" style="1" hidden="1" customWidth="1"/>
    <col min="21" max="22" width="0" style="1" hidden="1" customWidth="1"/>
    <col min="23" max="24" width="9.140625" style="1" hidden="1" customWidth="1"/>
    <col min="25" max="25" width="13.7109375" style="1" customWidth="1"/>
    <col min="26" max="26" width="11.7109375" style="1" customWidth="1"/>
    <col min="27" max="27" width="9.140625" style="1"/>
    <col min="28" max="28" width="11.42578125" style="1" customWidth="1"/>
    <col min="29" max="16384" width="9.140625" style="1"/>
  </cols>
  <sheetData>
    <row r="1" spans="1:18" s="15" customFormat="1" ht="22.5" customHeight="1" x14ac:dyDescent="0.25">
      <c r="A1" s="157"/>
      <c r="B1" s="158"/>
      <c r="C1" s="158"/>
      <c r="D1" s="159" t="s">
        <v>253</v>
      </c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</row>
    <row r="2" spans="1:18" s="15" customFormat="1" ht="22.5" hidden="1" customHeight="1" x14ac:dyDescent="0.25">
      <c r="A2" s="159"/>
      <c r="B2" s="160"/>
      <c r="C2" s="160"/>
      <c r="D2" s="153" t="s">
        <v>6</v>
      </c>
      <c r="E2" s="154"/>
      <c r="F2" s="154"/>
      <c r="G2" s="30"/>
      <c r="H2" s="40"/>
      <c r="I2" s="154"/>
      <c r="J2" s="154"/>
      <c r="K2" s="154"/>
      <c r="L2" s="154"/>
      <c r="M2" s="154"/>
      <c r="N2" s="154"/>
      <c r="O2" s="154"/>
      <c r="P2" s="154"/>
    </row>
    <row r="3" spans="1:18" s="15" customFormat="1" ht="22.5" customHeight="1" x14ac:dyDescent="0.25">
      <c r="A3" s="161"/>
      <c r="B3" s="162"/>
      <c r="C3" s="162"/>
      <c r="D3" s="163" t="s">
        <v>9</v>
      </c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</row>
    <row r="4" spans="1:18" s="15" customFormat="1" ht="54" customHeight="1" x14ac:dyDescent="0.25">
      <c r="A4" s="19" t="s">
        <v>2</v>
      </c>
      <c r="B4" s="19" t="s">
        <v>1</v>
      </c>
      <c r="C4" s="18" t="s">
        <v>61</v>
      </c>
      <c r="D4" s="65" t="s">
        <v>16</v>
      </c>
      <c r="E4" s="65" t="s">
        <v>10</v>
      </c>
      <c r="F4" s="65" t="s">
        <v>12</v>
      </c>
      <c r="G4" s="65" t="s">
        <v>11</v>
      </c>
      <c r="H4" s="41" t="s">
        <v>12</v>
      </c>
      <c r="I4" s="65" t="s">
        <v>60</v>
      </c>
      <c r="J4" s="65" t="s">
        <v>12</v>
      </c>
      <c r="K4" s="65" t="s">
        <v>14</v>
      </c>
      <c r="L4" s="65" t="s">
        <v>12</v>
      </c>
      <c r="M4" s="65" t="s">
        <v>15</v>
      </c>
      <c r="N4" s="65" t="s">
        <v>12</v>
      </c>
      <c r="O4" s="65" t="s">
        <v>13</v>
      </c>
      <c r="P4" s="65" t="s">
        <v>12</v>
      </c>
      <c r="Q4" s="133" t="s">
        <v>403</v>
      </c>
      <c r="R4" s="41" t="s">
        <v>47</v>
      </c>
    </row>
    <row r="5" spans="1:18" ht="15.75" customHeight="1" x14ac:dyDescent="0.2">
      <c r="A5" s="13">
        <v>1</v>
      </c>
      <c r="B5" s="13" t="e">
        <v>#REF!</v>
      </c>
      <c r="C5" s="12" t="s">
        <v>252</v>
      </c>
      <c r="D5" s="14">
        <f>SUM(E5,G5,I5,K5,M5,O5)</f>
        <v>15405</v>
      </c>
      <c r="E5" s="14">
        <v>4380</v>
      </c>
      <c r="F5" s="11">
        <f t="shared" ref="F5:F15" si="0">E5/D5</f>
        <v>0.28432327166504384</v>
      </c>
      <c r="G5" s="31">
        <v>1308</v>
      </c>
      <c r="H5" s="27">
        <f t="shared" ref="H5:H15" si="1">G5/D5</f>
        <v>8.4907497565725409E-2</v>
      </c>
      <c r="I5" s="14">
        <v>5015</v>
      </c>
      <c r="J5" s="27">
        <f t="shared" ref="J5:J15" si="2">I5/D5</f>
        <v>0.32554365465757873</v>
      </c>
      <c r="K5" s="14">
        <v>841</v>
      </c>
      <c r="L5" s="27">
        <f t="shared" ref="L5:L15" si="3">K5/D5</f>
        <v>5.4592664719246994E-2</v>
      </c>
      <c r="M5" s="14">
        <v>1487</v>
      </c>
      <c r="N5" s="27">
        <f t="shared" ref="N5:N15" si="4">M5/D5</f>
        <v>9.6527101590392725E-2</v>
      </c>
      <c r="O5" s="14">
        <v>2374</v>
      </c>
      <c r="P5" s="27">
        <f t="shared" ref="P5:P15" si="5">O5/D5</f>
        <v>0.15410580980201233</v>
      </c>
      <c r="Q5" s="14">
        <v>38</v>
      </c>
      <c r="R5" s="136">
        <f t="shared" ref="R5:R15" si="6">Q5/D5</f>
        <v>2.4667315806556314E-3</v>
      </c>
    </row>
    <row r="6" spans="1:18" ht="15.75" customHeight="1" x14ac:dyDescent="0.2">
      <c r="A6" s="75">
        <v>2</v>
      </c>
      <c r="B6" s="75" t="e">
        <v>#REF!</v>
      </c>
      <c r="C6" s="10" t="s">
        <v>251</v>
      </c>
      <c r="D6" s="10">
        <f t="shared" ref="D6:D15" si="7">SUM(E6,G6,I6,K6,M6,O6)</f>
        <v>1450</v>
      </c>
      <c r="E6" s="10">
        <v>271</v>
      </c>
      <c r="F6" s="9">
        <f t="shared" si="0"/>
        <v>0.18689655172413794</v>
      </c>
      <c r="G6" s="73">
        <v>120</v>
      </c>
      <c r="H6" s="28">
        <f t="shared" si="1"/>
        <v>8.2758620689655171E-2</v>
      </c>
      <c r="I6" s="26">
        <v>689</v>
      </c>
      <c r="J6" s="28">
        <f t="shared" si="2"/>
        <v>0.47517241379310343</v>
      </c>
      <c r="K6" s="10">
        <v>84</v>
      </c>
      <c r="L6" s="28">
        <f t="shared" si="3"/>
        <v>5.7931034482758624E-2</v>
      </c>
      <c r="M6" s="10">
        <v>99</v>
      </c>
      <c r="N6" s="28">
        <f t="shared" si="4"/>
        <v>6.827586206896552E-2</v>
      </c>
      <c r="O6" s="10">
        <v>187</v>
      </c>
      <c r="P6" s="28">
        <f t="shared" si="5"/>
        <v>0.12896551724137931</v>
      </c>
      <c r="Q6" s="10">
        <v>2</v>
      </c>
      <c r="R6" s="137">
        <f t="shared" si="6"/>
        <v>1.3793103448275861E-3</v>
      </c>
    </row>
    <row r="7" spans="1:18" ht="15.75" customHeight="1" x14ac:dyDescent="0.2">
      <c r="A7" s="13">
        <v>3</v>
      </c>
      <c r="B7" s="78" t="e">
        <v>#REF!</v>
      </c>
      <c r="C7" s="12" t="s">
        <v>250</v>
      </c>
      <c r="D7" s="12">
        <f t="shared" si="7"/>
        <v>1141</v>
      </c>
      <c r="E7" s="12">
        <v>497</v>
      </c>
      <c r="F7" s="11">
        <f t="shared" si="0"/>
        <v>0.43558282208588955</v>
      </c>
      <c r="G7" s="76">
        <v>102</v>
      </c>
      <c r="H7" s="27">
        <f t="shared" si="1"/>
        <v>8.9395267309377732E-2</v>
      </c>
      <c r="I7" s="12">
        <v>334</v>
      </c>
      <c r="J7" s="27">
        <f t="shared" si="2"/>
        <v>0.2927256792287467</v>
      </c>
      <c r="K7" s="12">
        <v>50</v>
      </c>
      <c r="L7" s="27">
        <f t="shared" si="3"/>
        <v>4.3821209465381247E-2</v>
      </c>
      <c r="M7" s="12">
        <v>88</v>
      </c>
      <c r="N7" s="27">
        <f t="shared" si="4"/>
        <v>7.7125328659070985E-2</v>
      </c>
      <c r="O7" s="12">
        <v>70</v>
      </c>
      <c r="P7" s="27">
        <f t="shared" si="5"/>
        <v>6.1349693251533742E-2</v>
      </c>
      <c r="Q7" s="12">
        <v>1</v>
      </c>
      <c r="R7" s="136">
        <f t="shared" si="6"/>
        <v>8.7642418930762491E-4</v>
      </c>
    </row>
    <row r="8" spans="1:18" ht="15.75" customHeight="1" x14ac:dyDescent="0.2">
      <c r="A8" s="75">
        <v>4</v>
      </c>
      <c r="B8" s="75" t="e">
        <v>#REF!</v>
      </c>
      <c r="C8" s="10" t="s">
        <v>249</v>
      </c>
      <c r="D8" s="10">
        <f t="shared" si="7"/>
        <v>373</v>
      </c>
      <c r="E8" s="10">
        <v>90</v>
      </c>
      <c r="F8" s="9">
        <f t="shared" si="0"/>
        <v>0.24128686327077747</v>
      </c>
      <c r="G8" s="73">
        <v>22</v>
      </c>
      <c r="H8" s="28">
        <f t="shared" si="1"/>
        <v>5.8981233243967826E-2</v>
      </c>
      <c r="I8" s="10">
        <v>146</v>
      </c>
      <c r="J8" s="28">
        <f t="shared" si="2"/>
        <v>0.39142091152815012</v>
      </c>
      <c r="K8" s="10">
        <v>2</v>
      </c>
      <c r="L8" s="28">
        <f t="shared" si="3"/>
        <v>5.3619302949061663E-3</v>
      </c>
      <c r="M8" s="10">
        <v>72</v>
      </c>
      <c r="N8" s="28">
        <f t="shared" si="4"/>
        <v>0.19302949061662197</v>
      </c>
      <c r="O8" s="10">
        <v>41</v>
      </c>
      <c r="P8" s="28">
        <f t="shared" si="5"/>
        <v>0.10991957104557641</v>
      </c>
      <c r="Q8" s="10">
        <v>0</v>
      </c>
      <c r="R8" s="137">
        <f t="shared" si="6"/>
        <v>0</v>
      </c>
    </row>
    <row r="9" spans="1:18" ht="15.75" customHeight="1" x14ac:dyDescent="0.2">
      <c r="A9" s="13">
        <v>5</v>
      </c>
      <c r="B9" s="78" t="e">
        <v>#REF!</v>
      </c>
      <c r="C9" s="12" t="s">
        <v>248</v>
      </c>
      <c r="D9" s="12">
        <f t="shared" si="7"/>
        <v>865</v>
      </c>
      <c r="E9" s="12">
        <v>366</v>
      </c>
      <c r="F9" s="11">
        <f t="shared" si="0"/>
        <v>0.423121387283237</v>
      </c>
      <c r="G9" s="76">
        <v>164</v>
      </c>
      <c r="H9" s="27">
        <f t="shared" si="1"/>
        <v>0.18959537572254334</v>
      </c>
      <c r="I9" s="12">
        <v>205</v>
      </c>
      <c r="J9" s="27">
        <f t="shared" si="2"/>
        <v>0.23699421965317918</v>
      </c>
      <c r="K9" s="12">
        <v>21</v>
      </c>
      <c r="L9" s="27">
        <f t="shared" si="3"/>
        <v>2.4277456647398842E-2</v>
      </c>
      <c r="M9" s="12">
        <v>65</v>
      </c>
      <c r="N9" s="27">
        <f t="shared" si="4"/>
        <v>7.5144508670520235E-2</v>
      </c>
      <c r="O9" s="12">
        <v>44</v>
      </c>
      <c r="P9" s="27">
        <f t="shared" si="5"/>
        <v>5.086705202312139E-2</v>
      </c>
      <c r="Q9" s="12">
        <v>4</v>
      </c>
      <c r="R9" s="136">
        <f t="shared" si="6"/>
        <v>4.6242774566473991E-3</v>
      </c>
    </row>
    <row r="10" spans="1:18" ht="15.75" customHeight="1" x14ac:dyDescent="0.2">
      <c r="A10" s="75">
        <v>6</v>
      </c>
      <c r="B10" s="75" t="e">
        <v>#REF!</v>
      </c>
      <c r="C10" s="10" t="s">
        <v>247</v>
      </c>
      <c r="D10" s="10">
        <f t="shared" si="7"/>
        <v>134</v>
      </c>
      <c r="E10" s="10">
        <v>32</v>
      </c>
      <c r="F10" s="9">
        <f t="shared" si="0"/>
        <v>0.23880597014925373</v>
      </c>
      <c r="G10" s="73">
        <v>11</v>
      </c>
      <c r="H10" s="28">
        <f t="shared" si="1"/>
        <v>8.2089552238805971E-2</v>
      </c>
      <c r="I10" s="10">
        <v>52</v>
      </c>
      <c r="J10" s="28">
        <f t="shared" si="2"/>
        <v>0.38805970149253732</v>
      </c>
      <c r="K10" s="10">
        <v>5</v>
      </c>
      <c r="L10" s="28">
        <f t="shared" si="3"/>
        <v>3.7313432835820892E-2</v>
      </c>
      <c r="M10" s="10">
        <v>7</v>
      </c>
      <c r="N10" s="28">
        <f t="shared" si="4"/>
        <v>5.2238805970149252E-2</v>
      </c>
      <c r="O10" s="10">
        <v>27</v>
      </c>
      <c r="P10" s="28">
        <f t="shared" si="5"/>
        <v>0.20149253731343283</v>
      </c>
      <c r="Q10" s="10">
        <v>0</v>
      </c>
      <c r="R10" s="137">
        <f t="shared" si="6"/>
        <v>0</v>
      </c>
    </row>
    <row r="11" spans="1:18" ht="15.75" customHeight="1" x14ac:dyDescent="0.2">
      <c r="A11" s="13">
        <v>7</v>
      </c>
      <c r="B11" s="77" t="e">
        <v>#REF!</v>
      </c>
      <c r="C11" s="12" t="s">
        <v>246</v>
      </c>
      <c r="D11" s="12">
        <f t="shared" si="7"/>
        <v>275</v>
      </c>
      <c r="E11" s="12">
        <v>84</v>
      </c>
      <c r="F11" s="11">
        <f t="shared" si="0"/>
        <v>0.30545454545454548</v>
      </c>
      <c r="G11" s="76">
        <v>16</v>
      </c>
      <c r="H11" s="27">
        <f t="shared" si="1"/>
        <v>5.8181818181818182E-2</v>
      </c>
      <c r="I11" s="12">
        <v>129</v>
      </c>
      <c r="J11" s="27">
        <f t="shared" si="2"/>
        <v>0.46909090909090911</v>
      </c>
      <c r="K11" s="12">
        <v>5</v>
      </c>
      <c r="L11" s="27">
        <f t="shared" si="3"/>
        <v>1.8181818181818181E-2</v>
      </c>
      <c r="M11" s="12">
        <v>7</v>
      </c>
      <c r="N11" s="27">
        <f t="shared" si="4"/>
        <v>2.5454545454545455E-2</v>
      </c>
      <c r="O11" s="12">
        <v>34</v>
      </c>
      <c r="P11" s="27">
        <f t="shared" si="5"/>
        <v>0.12363636363636364</v>
      </c>
      <c r="Q11" s="12">
        <v>0</v>
      </c>
      <c r="R11" s="136">
        <f t="shared" si="6"/>
        <v>0</v>
      </c>
    </row>
    <row r="12" spans="1:18" ht="15.75" customHeight="1" x14ac:dyDescent="0.2">
      <c r="A12" s="75">
        <v>8</v>
      </c>
      <c r="B12" s="75" t="e">
        <v>#REF!</v>
      </c>
      <c r="C12" s="10" t="s">
        <v>245</v>
      </c>
      <c r="D12" s="10">
        <f t="shared" si="7"/>
        <v>106</v>
      </c>
      <c r="E12" s="10">
        <v>26</v>
      </c>
      <c r="F12" s="9">
        <f t="shared" si="0"/>
        <v>0.24528301886792453</v>
      </c>
      <c r="G12" s="73">
        <v>12</v>
      </c>
      <c r="H12" s="28">
        <f t="shared" si="1"/>
        <v>0.11320754716981132</v>
      </c>
      <c r="I12" s="10">
        <v>47</v>
      </c>
      <c r="J12" s="28">
        <f t="shared" si="2"/>
        <v>0.44339622641509435</v>
      </c>
      <c r="K12" s="10">
        <v>0</v>
      </c>
      <c r="L12" s="28">
        <f t="shared" si="3"/>
        <v>0</v>
      </c>
      <c r="M12" s="10">
        <v>5</v>
      </c>
      <c r="N12" s="28">
        <f t="shared" si="4"/>
        <v>4.716981132075472E-2</v>
      </c>
      <c r="O12" s="10">
        <v>16</v>
      </c>
      <c r="P12" s="28">
        <f t="shared" si="5"/>
        <v>0.15094339622641509</v>
      </c>
      <c r="Q12" s="10">
        <v>0</v>
      </c>
      <c r="R12" s="137">
        <f t="shared" si="6"/>
        <v>0</v>
      </c>
    </row>
    <row r="13" spans="1:18" ht="15.75" customHeight="1" x14ac:dyDescent="0.2">
      <c r="A13" s="13">
        <v>9</v>
      </c>
      <c r="B13" s="13" t="e">
        <v>#REF!</v>
      </c>
      <c r="C13" s="12" t="s">
        <v>244</v>
      </c>
      <c r="D13" s="12">
        <f t="shared" si="7"/>
        <v>167</v>
      </c>
      <c r="E13" s="12">
        <v>42</v>
      </c>
      <c r="F13" s="11">
        <f t="shared" si="0"/>
        <v>0.25149700598802394</v>
      </c>
      <c r="G13" s="76">
        <v>7</v>
      </c>
      <c r="H13" s="27">
        <f t="shared" si="1"/>
        <v>4.1916167664670656E-2</v>
      </c>
      <c r="I13" s="12">
        <v>63</v>
      </c>
      <c r="J13" s="27">
        <f t="shared" si="2"/>
        <v>0.3772455089820359</v>
      </c>
      <c r="K13" s="12">
        <v>2</v>
      </c>
      <c r="L13" s="27">
        <f t="shared" si="3"/>
        <v>1.1976047904191617E-2</v>
      </c>
      <c r="M13" s="12">
        <v>26</v>
      </c>
      <c r="N13" s="27">
        <f t="shared" si="4"/>
        <v>0.15568862275449102</v>
      </c>
      <c r="O13" s="12">
        <v>27</v>
      </c>
      <c r="P13" s="27">
        <f t="shared" si="5"/>
        <v>0.16167664670658682</v>
      </c>
      <c r="Q13" s="12">
        <v>0</v>
      </c>
      <c r="R13" s="136">
        <f t="shared" si="6"/>
        <v>0</v>
      </c>
    </row>
    <row r="14" spans="1:18" ht="15.75" customHeight="1" x14ac:dyDescent="0.2">
      <c r="A14" s="75">
        <v>10</v>
      </c>
      <c r="B14" s="74" t="e">
        <v>#REF!</v>
      </c>
      <c r="C14" s="10" t="s">
        <v>243</v>
      </c>
      <c r="D14" s="10">
        <f t="shared" si="7"/>
        <v>169</v>
      </c>
      <c r="E14" s="10">
        <v>37</v>
      </c>
      <c r="F14" s="9">
        <f t="shared" si="0"/>
        <v>0.21893491124260356</v>
      </c>
      <c r="G14" s="73">
        <v>9</v>
      </c>
      <c r="H14" s="28">
        <f t="shared" si="1"/>
        <v>5.3254437869822487E-2</v>
      </c>
      <c r="I14" s="10">
        <v>98</v>
      </c>
      <c r="J14" s="28">
        <f t="shared" si="2"/>
        <v>0.57988165680473369</v>
      </c>
      <c r="K14" s="10">
        <v>2</v>
      </c>
      <c r="L14" s="28">
        <f t="shared" si="3"/>
        <v>1.1834319526627219E-2</v>
      </c>
      <c r="M14" s="10">
        <v>10</v>
      </c>
      <c r="N14" s="28">
        <f t="shared" si="4"/>
        <v>5.9171597633136092E-2</v>
      </c>
      <c r="O14" s="10">
        <v>13</v>
      </c>
      <c r="P14" s="28">
        <f t="shared" si="5"/>
        <v>7.6923076923076927E-2</v>
      </c>
      <c r="Q14" s="10">
        <v>0</v>
      </c>
      <c r="R14" s="137">
        <f t="shared" si="6"/>
        <v>0</v>
      </c>
    </row>
    <row r="15" spans="1:18" ht="18" customHeight="1" x14ac:dyDescent="0.2">
      <c r="A15" s="3"/>
      <c r="B15" s="3"/>
      <c r="C15" s="8" t="s">
        <v>44</v>
      </c>
      <c r="D15" s="7">
        <f t="shared" si="7"/>
        <v>20085</v>
      </c>
      <c r="E15" s="7">
        <f>SUM(E5:E14)</f>
        <v>5825</v>
      </c>
      <c r="F15" s="39">
        <f t="shared" si="0"/>
        <v>0.29001742593975605</v>
      </c>
      <c r="G15" s="7">
        <f>SUM(G5:G14)</f>
        <v>1771</v>
      </c>
      <c r="H15" s="39">
        <f t="shared" si="1"/>
        <v>8.8175255165546432E-2</v>
      </c>
      <c r="I15" s="7">
        <f>SUM(I5:I14)</f>
        <v>6778</v>
      </c>
      <c r="J15" s="37">
        <f t="shared" si="2"/>
        <v>0.33746577047547921</v>
      </c>
      <c r="K15" s="38">
        <f>SUM(K5:K14)</f>
        <v>1012</v>
      </c>
      <c r="L15" s="37">
        <f t="shared" si="3"/>
        <v>5.0385860094597959E-2</v>
      </c>
      <c r="M15" s="38">
        <f>SUM(M5:M14)</f>
        <v>1866</v>
      </c>
      <c r="N15" s="37">
        <f t="shared" si="4"/>
        <v>9.2905153099327856E-2</v>
      </c>
      <c r="O15" s="38">
        <f>SUM(O5:O14)</f>
        <v>2833</v>
      </c>
      <c r="P15" s="37">
        <f t="shared" si="5"/>
        <v>0.14105053522529251</v>
      </c>
      <c r="Q15" s="38">
        <f>SUM(Q5:Q14)</f>
        <v>45</v>
      </c>
      <c r="R15" s="138">
        <f t="shared" si="6"/>
        <v>2.2404779686333084E-3</v>
      </c>
    </row>
    <row r="16" spans="1:18" x14ac:dyDescent="0.2">
      <c r="A16" s="3"/>
      <c r="B16" s="3"/>
      <c r="C16" s="5"/>
      <c r="D16" s="5"/>
      <c r="E16" s="5"/>
      <c r="F16" s="5"/>
      <c r="G16" s="32"/>
      <c r="H16" s="42"/>
      <c r="I16" s="5"/>
      <c r="J16" s="5"/>
      <c r="K16" s="5"/>
      <c r="L16" s="5"/>
      <c r="M16" s="5"/>
      <c r="N16" s="5"/>
      <c r="O16" s="5"/>
      <c r="P16" s="5"/>
      <c r="Q16" s="49"/>
      <c r="R16" s="49"/>
    </row>
    <row r="17" spans="1:20" ht="13.5" customHeight="1" x14ac:dyDescent="0.2">
      <c r="A17" s="3"/>
      <c r="B17" s="3"/>
      <c r="C17" s="5"/>
      <c r="D17" s="5"/>
      <c r="E17" s="5"/>
      <c r="F17" s="5"/>
      <c r="G17" s="32"/>
      <c r="H17" s="42"/>
      <c r="I17" s="5"/>
      <c r="J17" s="5"/>
      <c r="K17" s="5"/>
      <c r="L17" s="5"/>
      <c r="M17" s="5"/>
      <c r="N17" s="5"/>
      <c r="O17" s="5"/>
      <c r="P17" s="5"/>
      <c r="Q17" s="49"/>
      <c r="R17" s="49"/>
    </row>
    <row r="18" spans="1:20" ht="15" x14ac:dyDescent="0.2">
      <c r="A18" s="72"/>
      <c r="B18" s="72" t="e">
        <v>#REF!</v>
      </c>
      <c r="C18" s="71" t="s">
        <v>242</v>
      </c>
      <c r="D18" s="68">
        <f>SUM(E18,G18,I18,K18,M18,O18,Q18)</f>
        <v>27653</v>
      </c>
      <c r="E18" s="68">
        <v>8538</v>
      </c>
      <c r="F18" s="70">
        <f>E18/D18</f>
        <v>0.30875492713267999</v>
      </c>
      <c r="G18" s="69">
        <v>2201</v>
      </c>
      <c r="H18" s="67">
        <f>G18/D18</f>
        <v>7.9593534155426179E-2</v>
      </c>
      <c r="I18" s="68">
        <v>9611</v>
      </c>
      <c r="J18" s="67">
        <f>I18/D18</f>
        <v>0.34755722706397135</v>
      </c>
      <c r="K18" s="68">
        <v>1237</v>
      </c>
      <c r="L18" s="67">
        <f>K18/D18</f>
        <v>4.4732940368133654E-2</v>
      </c>
      <c r="M18" s="68">
        <v>2398</v>
      </c>
      <c r="N18" s="67">
        <f>M18/D18</f>
        <v>8.6717535167974535E-2</v>
      </c>
      <c r="O18" s="68">
        <v>3612</v>
      </c>
      <c r="P18" s="67">
        <f>O18/D18</f>
        <v>0.13061873937728274</v>
      </c>
      <c r="Q18" s="68">
        <v>56</v>
      </c>
      <c r="R18" s="140">
        <f>Q18/D18</f>
        <v>2.0250967345315156E-3</v>
      </c>
    </row>
    <row r="19" spans="1:20" ht="15" x14ac:dyDescent="0.2">
      <c r="A19" s="3"/>
      <c r="B19" s="3"/>
      <c r="C19" s="6"/>
      <c r="D19" s="6"/>
      <c r="E19" s="6"/>
      <c r="F19" s="6"/>
      <c r="G19" s="33"/>
      <c r="H19" s="43"/>
      <c r="I19" s="6"/>
      <c r="J19" s="6"/>
      <c r="K19" s="6"/>
      <c r="L19" s="6"/>
      <c r="M19" s="6"/>
      <c r="N19" s="6"/>
      <c r="O19" s="6"/>
      <c r="P19" s="6"/>
      <c r="Q19" s="6"/>
      <c r="R19" s="42"/>
      <c r="S19" s="5"/>
      <c r="T19" s="5"/>
    </row>
    <row r="20" spans="1:20" ht="15" x14ac:dyDescent="0.2">
      <c r="A20" s="3"/>
      <c r="B20" s="3"/>
      <c r="C20" s="6"/>
      <c r="D20" s="6"/>
      <c r="E20" s="6"/>
      <c r="F20" s="6"/>
      <c r="G20" s="33"/>
      <c r="H20" s="43"/>
      <c r="I20" s="6"/>
      <c r="J20" s="6"/>
      <c r="K20" s="6"/>
      <c r="L20" s="6"/>
      <c r="M20" s="6"/>
      <c r="N20" s="6"/>
      <c r="O20" s="6"/>
      <c r="P20" s="6"/>
      <c r="Q20" s="6"/>
      <c r="R20" s="42"/>
      <c r="S20" s="5"/>
      <c r="T20" s="5"/>
    </row>
    <row r="21" spans="1:20" ht="15" x14ac:dyDescent="0.2">
      <c r="A21" s="3"/>
      <c r="B21" s="3"/>
      <c r="C21" s="2"/>
      <c r="D21" s="2"/>
      <c r="E21" s="2"/>
      <c r="F21" s="2"/>
      <c r="G21" s="34"/>
      <c r="H21" s="44"/>
      <c r="I21" s="2"/>
      <c r="J21" s="2"/>
      <c r="K21" s="2"/>
      <c r="L21" s="2"/>
      <c r="M21" s="2"/>
      <c r="N21" s="2"/>
      <c r="O21" s="2"/>
      <c r="P21" s="2"/>
      <c r="Q21" s="2"/>
    </row>
    <row r="22" spans="1:20" ht="15" x14ac:dyDescent="0.2">
      <c r="A22" s="3"/>
      <c r="B22" s="3"/>
      <c r="C22" s="2"/>
      <c r="D22" s="2"/>
      <c r="E22" s="2"/>
      <c r="F22" s="2"/>
      <c r="G22" s="34"/>
      <c r="H22" s="44"/>
      <c r="I22" s="2"/>
      <c r="J22" s="2"/>
      <c r="K22" s="2"/>
      <c r="L22" s="2"/>
      <c r="M22" s="2"/>
      <c r="N22" s="2"/>
      <c r="O22" s="2"/>
      <c r="P22" s="2"/>
      <c r="Q22" s="2"/>
    </row>
    <row r="23" spans="1:20" s="23" customFormat="1" ht="15.75" customHeight="1" x14ac:dyDescent="0.25">
      <c r="A23" s="21"/>
      <c r="B23" s="21"/>
      <c r="C23" s="22" t="s">
        <v>409</v>
      </c>
      <c r="D23" s="150">
        <f>SUM(E18,G18,I18,K18,M18,O18,Q18)</f>
        <v>27653</v>
      </c>
      <c r="E23" s="22"/>
      <c r="F23" s="22"/>
      <c r="G23" s="35"/>
      <c r="H23" s="45"/>
      <c r="I23" s="22"/>
      <c r="J23" s="22"/>
      <c r="K23" s="22"/>
      <c r="L23" s="22"/>
      <c r="M23" s="22"/>
      <c r="N23" s="22"/>
      <c r="O23" s="22"/>
      <c r="P23" s="22"/>
      <c r="Q23" s="22"/>
      <c r="R23" s="47"/>
    </row>
    <row r="24" spans="1:20" ht="15.75" x14ac:dyDescent="0.25">
      <c r="A24" s="3"/>
      <c r="B24" s="3"/>
      <c r="C24" s="4" t="s">
        <v>0</v>
      </c>
      <c r="D24" s="2"/>
      <c r="E24" s="2"/>
      <c r="F24" s="2"/>
      <c r="G24" s="34"/>
      <c r="H24" s="44"/>
      <c r="I24" s="2"/>
      <c r="J24" s="2"/>
      <c r="K24" s="2"/>
      <c r="L24" s="2"/>
      <c r="M24" s="2"/>
      <c r="N24" s="2"/>
      <c r="O24" s="2"/>
      <c r="P24" s="2"/>
      <c r="Q24" s="2"/>
    </row>
    <row r="25" spans="1:20" ht="15.75" x14ac:dyDescent="0.25">
      <c r="C25" s="20" t="s">
        <v>7</v>
      </c>
      <c r="D25" s="2"/>
      <c r="E25" s="2"/>
      <c r="F25" s="2"/>
      <c r="G25" s="34"/>
      <c r="H25" s="44"/>
      <c r="I25" s="2"/>
      <c r="J25" s="2"/>
      <c r="K25" s="2"/>
      <c r="L25" s="2"/>
      <c r="M25" s="2"/>
      <c r="N25" s="2"/>
      <c r="O25" s="2"/>
      <c r="P25" s="2"/>
      <c r="Q25" s="2"/>
    </row>
    <row r="26" spans="1:20" ht="15.75" x14ac:dyDescent="0.25">
      <c r="C26" s="15" t="s">
        <v>8</v>
      </c>
      <c r="D26" s="2"/>
      <c r="E26" s="2"/>
      <c r="F26" s="2"/>
      <c r="G26" s="34"/>
      <c r="H26" s="44"/>
      <c r="I26" s="2"/>
      <c r="J26" s="2"/>
      <c r="K26" s="2"/>
      <c r="L26" s="2"/>
      <c r="M26" s="2"/>
      <c r="N26" s="2"/>
      <c r="O26" s="2"/>
      <c r="P26" s="2"/>
      <c r="Q26" s="2"/>
    </row>
  </sheetData>
  <mergeCells count="3">
    <mergeCell ref="A1:C3"/>
    <mergeCell ref="D1:R1"/>
    <mergeCell ref="D3:R3"/>
  </mergeCells>
  <pageMargins left="0" right="0" top="0.39370078740157483" bottom="0" header="0.31496062992125984" footer="0.31496062992125984"/>
  <pageSetup paperSize="9" scale="62" orientation="landscape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" sqref="N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showGridLines="0" zoomScale="55" zoomScaleNormal="55" workbookViewId="0">
      <selection activeCell="C32" sqref="C32"/>
    </sheetView>
  </sheetViews>
  <sheetFormatPr defaultRowHeight="14.25" x14ac:dyDescent="0.2"/>
  <cols>
    <col min="1" max="1" width="7" style="1" customWidth="1"/>
    <col min="2" max="2" width="19.5703125" style="1" hidden="1" customWidth="1"/>
    <col min="3" max="3" width="51.28515625" style="1" bestFit="1" customWidth="1"/>
    <col min="4" max="4" width="18" style="1" customWidth="1"/>
    <col min="5" max="6" width="13.85546875" style="1" customWidth="1"/>
    <col min="7" max="7" width="13.85546875" style="36" customWidth="1"/>
    <col min="8" max="8" width="13.85546875" style="46" customWidth="1"/>
    <col min="9" max="9" width="15.42578125" style="1" customWidth="1"/>
    <col min="10" max="12" width="13.85546875" style="1" customWidth="1"/>
    <col min="13" max="13" width="16.7109375" style="1" customWidth="1"/>
    <col min="14" max="17" width="13.85546875" style="1" customWidth="1"/>
    <col min="18" max="18" width="16.42578125" style="46" customWidth="1"/>
    <col min="19" max="20" width="13.85546875" style="1" hidden="1" customWidth="1"/>
    <col min="21" max="22" width="0" style="1" hidden="1" customWidth="1"/>
    <col min="23" max="24" width="9.140625" style="1" hidden="1" customWidth="1"/>
    <col min="25" max="25" width="14.5703125" style="1" customWidth="1"/>
    <col min="26" max="26" width="11.42578125" style="1" customWidth="1"/>
    <col min="27" max="27" width="11.7109375" style="1" customWidth="1"/>
    <col min="28" max="28" width="11.42578125" style="1" customWidth="1"/>
    <col min="29" max="16384" width="9.140625" style="1"/>
  </cols>
  <sheetData>
    <row r="1" spans="1:18" s="15" customFormat="1" ht="22.5" customHeight="1" x14ac:dyDescent="0.25">
      <c r="A1" s="157"/>
      <c r="B1" s="158"/>
      <c r="C1" s="158"/>
      <c r="D1" s="159" t="s">
        <v>254</v>
      </c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</row>
    <row r="2" spans="1:18" s="15" customFormat="1" ht="22.5" hidden="1" customHeight="1" x14ac:dyDescent="0.25">
      <c r="A2" s="159"/>
      <c r="B2" s="160"/>
      <c r="C2" s="160"/>
      <c r="D2" s="153" t="s">
        <v>6</v>
      </c>
      <c r="E2" s="154"/>
      <c r="F2" s="154"/>
      <c r="G2" s="30"/>
      <c r="H2" s="40"/>
      <c r="I2" s="154"/>
      <c r="J2" s="154"/>
      <c r="K2" s="154"/>
      <c r="L2" s="154"/>
      <c r="M2" s="154"/>
      <c r="N2" s="154"/>
      <c r="O2" s="154"/>
      <c r="P2" s="154"/>
    </row>
    <row r="3" spans="1:18" s="15" customFormat="1" ht="22.5" customHeight="1" x14ac:dyDescent="0.25">
      <c r="A3" s="161"/>
      <c r="B3" s="162"/>
      <c r="C3" s="162"/>
      <c r="D3" s="163" t="s">
        <v>9</v>
      </c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</row>
    <row r="4" spans="1:18" s="15" customFormat="1" ht="54" customHeight="1" x14ac:dyDescent="0.25">
      <c r="A4" s="19" t="s">
        <v>2</v>
      </c>
      <c r="B4" s="19" t="s">
        <v>1</v>
      </c>
      <c r="C4" s="18" t="s">
        <v>61</v>
      </c>
      <c r="D4" s="65" t="s">
        <v>16</v>
      </c>
      <c r="E4" s="65" t="s">
        <v>10</v>
      </c>
      <c r="F4" s="65" t="s">
        <v>12</v>
      </c>
      <c r="G4" s="65" t="s">
        <v>11</v>
      </c>
      <c r="H4" s="41" t="s">
        <v>12</v>
      </c>
      <c r="I4" s="65" t="s">
        <v>60</v>
      </c>
      <c r="J4" s="65" t="s">
        <v>12</v>
      </c>
      <c r="K4" s="65" t="s">
        <v>14</v>
      </c>
      <c r="L4" s="65" t="s">
        <v>12</v>
      </c>
      <c r="M4" s="65" t="s">
        <v>15</v>
      </c>
      <c r="N4" s="65" t="s">
        <v>12</v>
      </c>
      <c r="O4" s="65" t="s">
        <v>13</v>
      </c>
      <c r="P4" s="65" t="s">
        <v>12</v>
      </c>
      <c r="Q4" s="133" t="s">
        <v>403</v>
      </c>
      <c r="R4" s="41" t="s">
        <v>47</v>
      </c>
    </row>
    <row r="5" spans="1:18" ht="15.75" customHeight="1" x14ac:dyDescent="0.2">
      <c r="A5" s="13">
        <v>1</v>
      </c>
      <c r="B5" s="13" t="e">
        <v>#REF!</v>
      </c>
      <c r="C5" s="12" t="s">
        <v>35</v>
      </c>
      <c r="D5" s="14">
        <f>SUM(E5,G5,I5,K5,M5,O5)</f>
        <v>28623</v>
      </c>
      <c r="E5" s="14">
        <v>8163</v>
      </c>
      <c r="F5" s="11">
        <f>E5/D5</f>
        <v>0.28519023163190443</v>
      </c>
      <c r="G5" s="31">
        <v>7473</v>
      </c>
      <c r="H5" s="27">
        <f>G5/D5</f>
        <v>0.26108374384236455</v>
      </c>
      <c r="I5" s="14">
        <v>4574</v>
      </c>
      <c r="J5" s="27">
        <f>I5/D5</f>
        <v>0.1598015581874716</v>
      </c>
      <c r="K5" s="14">
        <v>1009</v>
      </c>
      <c r="L5" s="27">
        <f>K5/D5</f>
        <v>3.5251371274848897E-2</v>
      </c>
      <c r="M5" s="14">
        <v>2647</v>
      </c>
      <c r="N5" s="27">
        <f>M5/D5</f>
        <v>9.2478077070887052E-2</v>
      </c>
      <c r="O5" s="14">
        <v>4757</v>
      </c>
      <c r="P5" s="27">
        <f>O5/D5</f>
        <v>0.16619501799252351</v>
      </c>
      <c r="Q5" s="14">
        <v>114</v>
      </c>
      <c r="R5" s="136">
        <f t="shared" ref="R5:R15" si="0">Q5/D5</f>
        <v>3.9828110260978931E-3</v>
      </c>
    </row>
    <row r="6" spans="1:18" ht="15.75" customHeight="1" x14ac:dyDescent="0.2">
      <c r="A6" s="75">
        <v>2</v>
      </c>
      <c r="B6" s="75" t="e">
        <v>#REF!</v>
      </c>
      <c r="C6" s="10" t="s">
        <v>255</v>
      </c>
      <c r="D6" s="10">
        <f t="shared" ref="D6:D15" si="1">SUM(E6,G6,I6,K6,M6,O6)</f>
        <v>2582</v>
      </c>
      <c r="E6" s="10">
        <v>1004</v>
      </c>
      <c r="F6" s="9">
        <f t="shared" ref="F6:F14" si="2">E6/D6</f>
        <v>0.38884585592563903</v>
      </c>
      <c r="G6" s="73">
        <v>542</v>
      </c>
      <c r="H6" s="28">
        <f t="shared" ref="H6:H14" si="3">G6/D6</f>
        <v>0.20991479473276531</v>
      </c>
      <c r="I6" s="26">
        <v>375</v>
      </c>
      <c r="J6" s="28">
        <f t="shared" ref="J6:J14" si="4">I6/D6</f>
        <v>0.14523625096824166</v>
      </c>
      <c r="K6" s="10">
        <v>53</v>
      </c>
      <c r="L6" s="28">
        <f t="shared" ref="L6:L14" si="5">K6/D6</f>
        <v>2.0526723470178157E-2</v>
      </c>
      <c r="M6" s="10">
        <v>178</v>
      </c>
      <c r="N6" s="28">
        <f t="shared" ref="N6:N14" si="6">M6/D6</f>
        <v>6.8938807126258717E-2</v>
      </c>
      <c r="O6" s="10">
        <v>430</v>
      </c>
      <c r="P6" s="28">
        <f t="shared" ref="P6:P14" si="7">O6/D6</f>
        <v>0.16653756777691711</v>
      </c>
      <c r="Q6" s="10">
        <v>2</v>
      </c>
      <c r="R6" s="137">
        <f t="shared" si="0"/>
        <v>7.7459333849728897E-4</v>
      </c>
    </row>
    <row r="7" spans="1:18" ht="15.75" customHeight="1" x14ac:dyDescent="0.2">
      <c r="A7" s="13">
        <v>3</v>
      </c>
      <c r="B7" s="78" t="e">
        <v>#REF!</v>
      </c>
      <c r="C7" s="12" t="s">
        <v>256</v>
      </c>
      <c r="D7" s="12">
        <f t="shared" si="1"/>
        <v>2556</v>
      </c>
      <c r="E7" s="12">
        <v>882</v>
      </c>
      <c r="F7" s="11">
        <f t="shared" si="2"/>
        <v>0.34507042253521125</v>
      </c>
      <c r="G7" s="76">
        <v>781</v>
      </c>
      <c r="H7" s="27">
        <f t="shared" si="3"/>
        <v>0.30555555555555558</v>
      </c>
      <c r="I7" s="12">
        <v>321</v>
      </c>
      <c r="J7" s="27">
        <f t="shared" si="4"/>
        <v>0.12558685446009391</v>
      </c>
      <c r="K7" s="12">
        <v>110</v>
      </c>
      <c r="L7" s="27">
        <f t="shared" si="5"/>
        <v>4.3035993740219089E-2</v>
      </c>
      <c r="M7" s="12">
        <v>256</v>
      </c>
      <c r="N7" s="27">
        <f t="shared" si="6"/>
        <v>0.10015649452269171</v>
      </c>
      <c r="O7" s="12">
        <v>206</v>
      </c>
      <c r="P7" s="27">
        <f t="shared" si="7"/>
        <v>8.0594679186228479E-2</v>
      </c>
      <c r="Q7" s="12">
        <v>9</v>
      </c>
      <c r="R7" s="136">
        <f t="shared" si="0"/>
        <v>3.5211267605633804E-3</v>
      </c>
    </row>
    <row r="8" spans="1:18" ht="15.75" customHeight="1" x14ac:dyDescent="0.2">
      <c r="A8" s="75">
        <v>4</v>
      </c>
      <c r="B8" s="75" t="e">
        <v>#REF!</v>
      </c>
      <c r="C8" s="10" t="s">
        <v>257</v>
      </c>
      <c r="D8" s="10">
        <f t="shared" si="1"/>
        <v>2198</v>
      </c>
      <c r="E8" s="10">
        <v>691</v>
      </c>
      <c r="F8" s="9">
        <f t="shared" si="2"/>
        <v>0.3143767060964513</v>
      </c>
      <c r="G8" s="73">
        <v>813</v>
      </c>
      <c r="H8" s="28">
        <f t="shared" si="3"/>
        <v>0.36988171064604186</v>
      </c>
      <c r="I8" s="10">
        <v>251</v>
      </c>
      <c r="J8" s="28">
        <f t="shared" si="4"/>
        <v>0.11419472247497725</v>
      </c>
      <c r="K8" s="10">
        <v>45</v>
      </c>
      <c r="L8" s="28">
        <f t="shared" si="5"/>
        <v>2.0473157415832575E-2</v>
      </c>
      <c r="M8" s="10">
        <v>162</v>
      </c>
      <c r="N8" s="28">
        <f t="shared" si="6"/>
        <v>7.3703366696997272E-2</v>
      </c>
      <c r="O8" s="10">
        <v>236</v>
      </c>
      <c r="P8" s="28">
        <f t="shared" si="7"/>
        <v>0.10737033666969972</v>
      </c>
      <c r="Q8" s="10">
        <v>7</v>
      </c>
      <c r="R8" s="137">
        <f t="shared" si="0"/>
        <v>3.1847133757961785E-3</v>
      </c>
    </row>
    <row r="9" spans="1:18" ht="15.75" customHeight="1" x14ac:dyDescent="0.2">
      <c r="A9" s="13">
        <v>5</v>
      </c>
      <c r="B9" s="78" t="e">
        <v>#REF!</v>
      </c>
      <c r="C9" s="12" t="s">
        <v>258</v>
      </c>
      <c r="D9" s="12">
        <f t="shared" si="1"/>
        <v>3302</v>
      </c>
      <c r="E9" s="12">
        <v>788</v>
      </c>
      <c r="F9" s="11">
        <f t="shared" si="2"/>
        <v>0.23864324651726226</v>
      </c>
      <c r="G9" s="76">
        <v>748</v>
      </c>
      <c r="H9" s="27">
        <f t="shared" si="3"/>
        <v>0.22652937613567534</v>
      </c>
      <c r="I9" s="12">
        <v>653</v>
      </c>
      <c r="J9" s="27">
        <f t="shared" si="4"/>
        <v>0.19775893397940641</v>
      </c>
      <c r="K9" s="12">
        <v>94</v>
      </c>
      <c r="L9" s="27">
        <f t="shared" si="5"/>
        <v>2.8467595396729255E-2</v>
      </c>
      <c r="M9" s="12">
        <v>239</v>
      </c>
      <c r="N9" s="27">
        <f t="shared" si="6"/>
        <v>7.2380375529981833E-2</v>
      </c>
      <c r="O9" s="12">
        <v>780</v>
      </c>
      <c r="P9" s="27">
        <f t="shared" si="7"/>
        <v>0.23622047244094488</v>
      </c>
      <c r="Q9" s="12">
        <v>15</v>
      </c>
      <c r="R9" s="136">
        <f t="shared" si="0"/>
        <v>4.5427013930950935E-3</v>
      </c>
    </row>
    <row r="10" spans="1:18" ht="15.75" customHeight="1" x14ac:dyDescent="0.2">
      <c r="A10" s="75">
        <v>6</v>
      </c>
      <c r="B10" s="75" t="e">
        <v>#REF!</v>
      </c>
      <c r="C10" s="10" t="s">
        <v>259</v>
      </c>
      <c r="D10" s="10">
        <f t="shared" si="1"/>
        <v>944</v>
      </c>
      <c r="E10" s="10">
        <v>319</v>
      </c>
      <c r="F10" s="9">
        <f t="shared" si="2"/>
        <v>0.33792372881355931</v>
      </c>
      <c r="G10" s="73">
        <v>363</v>
      </c>
      <c r="H10" s="28">
        <f t="shared" si="3"/>
        <v>0.38453389830508472</v>
      </c>
      <c r="I10" s="10">
        <v>99</v>
      </c>
      <c r="J10" s="28">
        <f t="shared" si="4"/>
        <v>0.1048728813559322</v>
      </c>
      <c r="K10" s="10">
        <v>16</v>
      </c>
      <c r="L10" s="28">
        <f t="shared" si="5"/>
        <v>1.6949152542372881E-2</v>
      </c>
      <c r="M10" s="10">
        <v>75</v>
      </c>
      <c r="N10" s="28">
        <f t="shared" si="6"/>
        <v>7.9449152542372878E-2</v>
      </c>
      <c r="O10" s="10">
        <v>72</v>
      </c>
      <c r="P10" s="28">
        <f t="shared" si="7"/>
        <v>7.6271186440677971E-2</v>
      </c>
      <c r="Q10" s="10">
        <v>1</v>
      </c>
      <c r="R10" s="137">
        <f t="shared" si="0"/>
        <v>1.0593220338983051E-3</v>
      </c>
    </row>
    <row r="11" spans="1:18" ht="15.75" customHeight="1" x14ac:dyDescent="0.2">
      <c r="A11" s="13">
        <v>7</v>
      </c>
      <c r="B11" s="77" t="e">
        <v>#REF!</v>
      </c>
      <c r="C11" s="12" t="s">
        <v>260</v>
      </c>
      <c r="D11" s="12">
        <f t="shared" si="1"/>
        <v>813</v>
      </c>
      <c r="E11" s="12">
        <v>295</v>
      </c>
      <c r="F11" s="11">
        <f t="shared" si="2"/>
        <v>0.36285362853628539</v>
      </c>
      <c r="G11" s="76">
        <v>284</v>
      </c>
      <c r="H11" s="27">
        <f t="shared" si="3"/>
        <v>0.34932349323493234</v>
      </c>
      <c r="I11" s="12">
        <v>89</v>
      </c>
      <c r="J11" s="27">
        <f t="shared" si="4"/>
        <v>0.10947109471094711</v>
      </c>
      <c r="K11" s="12">
        <v>17</v>
      </c>
      <c r="L11" s="27">
        <f t="shared" si="5"/>
        <v>2.0910209102091022E-2</v>
      </c>
      <c r="M11" s="12">
        <v>54</v>
      </c>
      <c r="N11" s="27">
        <f t="shared" si="6"/>
        <v>6.6420664206642069E-2</v>
      </c>
      <c r="O11" s="12">
        <v>74</v>
      </c>
      <c r="P11" s="27">
        <f t="shared" si="7"/>
        <v>9.1020910209102093E-2</v>
      </c>
      <c r="Q11" s="12">
        <v>2</v>
      </c>
      <c r="R11" s="136">
        <f t="shared" si="0"/>
        <v>2.4600246002460025E-3</v>
      </c>
    </row>
    <row r="12" spans="1:18" ht="15.75" customHeight="1" x14ac:dyDescent="0.2">
      <c r="A12" s="75">
        <v>8</v>
      </c>
      <c r="B12" s="75" t="e">
        <v>#REF!</v>
      </c>
      <c r="C12" s="10" t="s">
        <v>261</v>
      </c>
      <c r="D12" s="10">
        <f t="shared" si="1"/>
        <v>2798</v>
      </c>
      <c r="E12" s="10">
        <v>1183</v>
      </c>
      <c r="F12" s="9">
        <f t="shared" si="2"/>
        <v>0.42280200142959257</v>
      </c>
      <c r="G12" s="73">
        <v>617</v>
      </c>
      <c r="H12" s="28">
        <f t="shared" si="3"/>
        <v>0.22051465332380271</v>
      </c>
      <c r="I12" s="10">
        <v>448</v>
      </c>
      <c r="J12" s="28">
        <f t="shared" si="4"/>
        <v>0.1601143674052895</v>
      </c>
      <c r="K12" s="10">
        <v>42</v>
      </c>
      <c r="L12" s="28">
        <f t="shared" si="5"/>
        <v>1.5010721944245889E-2</v>
      </c>
      <c r="M12" s="10">
        <v>92</v>
      </c>
      <c r="N12" s="28">
        <f t="shared" si="6"/>
        <v>3.2880629020729094E-2</v>
      </c>
      <c r="O12" s="10">
        <v>416</v>
      </c>
      <c r="P12" s="28">
        <f t="shared" si="7"/>
        <v>0.14867762687634023</v>
      </c>
      <c r="Q12" s="10">
        <v>7</v>
      </c>
      <c r="R12" s="137">
        <f t="shared" si="0"/>
        <v>2.5017869907076485E-3</v>
      </c>
    </row>
    <row r="13" spans="1:18" ht="15.75" customHeight="1" x14ac:dyDescent="0.2">
      <c r="A13" s="13">
        <v>9</v>
      </c>
      <c r="B13" s="13" t="e">
        <v>#REF!</v>
      </c>
      <c r="C13" s="12" t="s">
        <v>262</v>
      </c>
      <c r="D13" s="12">
        <f t="shared" si="1"/>
        <v>1873</v>
      </c>
      <c r="E13" s="12">
        <v>369</v>
      </c>
      <c r="F13" s="11">
        <f t="shared" si="2"/>
        <v>0.19701014415376403</v>
      </c>
      <c r="G13" s="76">
        <v>730</v>
      </c>
      <c r="H13" s="27">
        <f t="shared" si="3"/>
        <v>0.38974906567004808</v>
      </c>
      <c r="I13" s="12">
        <v>220</v>
      </c>
      <c r="J13" s="27">
        <f t="shared" si="4"/>
        <v>0.11745862253069941</v>
      </c>
      <c r="K13" s="12">
        <v>69</v>
      </c>
      <c r="L13" s="27">
        <f t="shared" si="5"/>
        <v>3.6839295248264813E-2</v>
      </c>
      <c r="M13" s="12">
        <v>106</v>
      </c>
      <c r="N13" s="27">
        <f t="shared" si="6"/>
        <v>5.6593699946609718E-2</v>
      </c>
      <c r="O13" s="12">
        <v>379</v>
      </c>
      <c r="P13" s="27">
        <f t="shared" si="7"/>
        <v>0.20234917245061398</v>
      </c>
      <c r="Q13" s="12">
        <v>9</v>
      </c>
      <c r="R13" s="136">
        <f t="shared" si="0"/>
        <v>4.8051254671649763E-3</v>
      </c>
    </row>
    <row r="14" spans="1:18" ht="15.75" customHeight="1" x14ac:dyDescent="0.2">
      <c r="A14" s="75">
        <v>10</v>
      </c>
      <c r="B14" s="74" t="e">
        <v>#REF!</v>
      </c>
      <c r="C14" s="10" t="s">
        <v>263</v>
      </c>
      <c r="D14" s="10">
        <f t="shared" si="1"/>
        <v>1554</v>
      </c>
      <c r="E14" s="10">
        <v>477</v>
      </c>
      <c r="F14" s="9">
        <f t="shared" si="2"/>
        <v>0.30694980694980695</v>
      </c>
      <c r="G14" s="73">
        <v>443</v>
      </c>
      <c r="H14" s="28">
        <f t="shared" si="3"/>
        <v>0.28507078507078509</v>
      </c>
      <c r="I14" s="10">
        <v>134</v>
      </c>
      <c r="J14" s="28">
        <f t="shared" si="4"/>
        <v>8.6229086229086233E-2</v>
      </c>
      <c r="K14" s="10">
        <v>55</v>
      </c>
      <c r="L14" s="28">
        <f t="shared" si="5"/>
        <v>3.5392535392535396E-2</v>
      </c>
      <c r="M14" s="10">
        <v>103</v>
      </c>
      <c r="N14" s="28">
        <f t="shared" si="6"/>
        <v>6.6280566280566278E-2</v>
      </c>
      <c r="O14" s="10">
        <v>342</v>
      </c>
      <c r="P14" s="28">
        <f t="shared" si="7"/>
        <v>0.22007722007722008</v>
      </c>
      <c r="Q14" s="10">
        <v>4</v>
      </c>
      <c r="R14" s="137">
        <f t="shared" si="0"/>
        <v>2.5740025740025739E-3</v>
      </c>
    </row>
    <row r="15" spans="1:18" ht="18" customHeight="1" x14ac:dyDescent="0.2">
      <c r="A15" s="3"/>
      <c r="B15" s="3"/>
      <c r="C15" s="8" t="s">
        <v>44</v>
      </c>
      <c r="D15" s="7">
        <f t="shared" si="1"/>
        <v>47243</v>
      </c>
      <c r="E15" s="7">
        <f>SUM(E5:E14)</f>
        <v>14171</v>
      </c>
      <c r="F15" s="39">
        <f>E15/D15</f>
        <v>0.29995978240162563</v>
      </c>
      <c r="G15" s="7">
        <f>SUM(G5:G14)</f>
        <v>12794</v>
      </c>
      <c r="H15" s="39">
        <f>G15/D15</f>
        <v>0.27081260715873251</v>
      </c>
      <c r="I15" s="7">
        <f>SUM(I5:I14)</f>
        <v>7164</v>
      </c>
      <c r="J15" s="37">
        <f>I15/D15</f>
        <v>0.15164151302838516</v>
      </c>
      <c r="K15" s="38">
        <f>SUM(K5:K14)</f>
        <v>1510</v>
      </c>
      <c r="L15" s="37">
        <f>K15/D15</f>
        <v>3.1962407129098494E-2</v>
      </c>
      <c r="M15" s="38">
        <f>SUM(M5:M14)</f>
        <v>3912</v>
      </c>
      <c r="N15" s="37">
        <f>M15/D15</f>
        <v>8.2805918337108139E-2</v>
      </c>
      <c r="O15" s="38">
        <f>SUM(O5:O14)</f>
        <v>7692</v>
      </c>
      <c r="P15" s="37">
        <f>O15/D15</f>
        <v>0.16281777194505007</v>
      </c>
      <c r="Q15" s="38">
        <f>SUM(Q5:Q14)</f>
        <v>170</v>
      </c>
      <c r="R15" s="138">
        <f t="shared" si="0"/>
        <v>3.5984166966534724E-3</v>
      </c>
    </row>
    <row r="16" spans="1:18" x14ac:dyDescent="0.2">
      <c r="A16" s="3"/>
      <c r="B16" s="3"/>
      <c r="C16" s="5"/>
      <c r="D16" s="5"/>
      <c r="E16" s="5"/>
      <c r="F16" s="5"/>
      <c r="G16" s="32"/>
      <c r="H16" s="42"/>
      <c r="I16" s="5"/>
      <c r="J16" s="5"/>
      <c r="K16" s="5"/>
      <c r="L16" s="5"/>
      <c r="M16" s="5"/>
      <c r="N16" s="5"/>
      <c r="O16" s="5"/>
      <c r="P16" s="5"/>
      <c r="Q16" s="49"/>
      <c r="R16" s="49"/>
    </row>
    <row r="17" spans="1:20" ht="13.5" customHeight="1" x14ac:dyDescent="0.2">
      <c r="A17" s="3"/>
      <c r="B17" s="3"/>
      <c r="C17" s="5"/>
      <c r="D17" s="5"/>
      <c r="E17" s="5"/>
      <c r="F17" s="5"/>
      <c r="G17" s="32"/>
      <c r="H17" s="42"/>
      <c r="I17" s="5"/>
      <c r="J17" s="5"/>
      <c r="K17" s="5"/>
      <c r="L17" s="5"/>
      <c r="M17" s="5"/>
      <c r="N17" s="5"/>
      <c r="O17" s="5"/>
      <c r="P17" s="5"/>
      <c r="Q17" s="49"/>
      <c r="R17" s="49"/>
    </row>
    <row r="18" spans="1:20" ht="15" x14ac:dyDescent="0.2">
      <c r="A18" s="72"/>
      <c r="B18" s="72" t="e">
        <v>#REF!</v>
      </c>
      <c r="C18" s="71" t="s">
        <v>264</v>
      </c>
      <c r="D18" s="68">
        <f>SUM(E18,G18,I18,K18,M18,O18,Q18)</f>
        <v>72124</v>
      </c>
      <c r="E18" s="68">
        <v>21631</v>
      </c>
      <c r="F18" s="70">
        <f>E18/D18</f>
        <v>0.29991403693638735</v>
      </c>
      <c r="G18" s="69">
        <v>18993</v>
      </c>
      <c r="H18" s="67">
        <f>G18/D18</f>
        <v>0.26333813987022353</v>
      </c>
      <c r="I18" s="68">
        <v>11737</v>
      </c>
      <c r="J18" s="67">
        <f t="shared" ref="J18" si="8">I18/D18</f>
        <v>0.1627336254228828</v>
      </c>
      <c r="K18" s="68">
        <v>2543</v>
      </c>
      <c r="L18" s="67">
        <f t="shared" ref="L18" si="9">K18/D18</f>
        <v>3.5258721091453608E-2</v>
      </c>
      <c r="M18" s="68">
        <v>5483</v>
      </c>
      <c r="N18" s="67">
        <f t="shared" ref="N18" si="10">M18/D18</f>
        <v>7.6021851256169934E-2</v>
      </c>
      <c r="O18" s="68">
        <v>11467</v>
      </c>
      <c r="P18" s="67">
        <f t="shared" ref="P18" si="11">O18/D18</f>
        <v>0.15899007265265377</v>
      </c>
      <c r="Q18" s="68">
        <v>270</v>
      </c>
      <c r="R18" s="140">
        <f>Q18/D18</f>
        <v>3.7435527702290501E-3</v>
      </c>
    </row>
    <row r="19" spans="1:20" ht="15" x14ac:dyDescent="0.2">
      <c r="A19" s="3"/>
      <c r="B19" s="3"/>
      <c r="C19" s="6"/>
      <c r="D19" s="6"/>
      <c r="E19" s="6"/>
      <c r="F19" s="6"/>
      <c r="G19" s="33"/>
      <c r="H19" s="43"/>
      <c r="I19" s="6"/>
      <c r="J19" s="6"/>
      <c r="K19" s="6"/>
      <c r="L19" s="6"/>
      <c r="M19" s="6"/>
      <c r="N19" s="6"/>
      <c r="O19" s="6"/>
      <c r="P19" s="6"/>
      <c r="Q19" s="6"/>
      <c r="R19" s="42"/>
      <c r="S19" s="5"/>
      <c r="T19" s="5"/>
    </row>
    <row r="20" spans="1:20" ht="15" x14ac:dyDescent="0.2">
      <c r="A20" s="3"/>
      <c r="B20" s="3"/>
      <c r="C20" s="6"/>
      <c r="D20" s="6"/>
      <c r="E20" s="6"/>
      <c r="F20" s="6"/>
      <c r="G20" s="33"/>
      <c r="H20" s="43"/>
      <c r="I20" s="6"/>
      <c r="J20" s="6"/>
      <c r="K20" s="6"/>
      <c r="L20" s="6"/>
      <c r="M20" s="6"/>
      <c r="N20" s="6"/>
      <c r="O20" s="6"/>
      <c r="P20" s="6"/>
      <c r="Q20" s="6"/>
      <c r="R20" s="42"/>
      <c r="S20" s="5"/>
      <c r="T20" s="5"/>
    </row>
    <row r="21" spans="1:20" ht="15" x14ac:dyDescent="0.2">
      <c r="A21" s="3"/>
      <c r="B21" s="3"/>
      <c r="C21" s="2"/>
      <c r="D21" s="2"/>
      <c r="E21" s="2"/>
      <c r="F21" s="2"/>
      <c r="G21" s="34"/>
      <c r="H21" s="44"/>
      <c r="I21" s="2"/>
      <c r="J21" s="2"/>
      <c r="K21" s="2"/>
      <c r="L21" s="2"/>
      <c r="M21" s="2"/>
      <c r="N21" s="2"/>
      <c r="O21" s="2"/>
      <c r="P21" s="2"/>
      <c r="Q21" s="2"/>
    </row>
    <row r="22" spans="1:20" ht="15" x14ac:dyDescent="0.2">
      <c r="A22" s="3"/>
      <c r="B22" s="3"/>
      <c r="C22" s="2"/>
      <c r="D22" s="2"/>
      <c r="E22" s="2"/>
      <c r="F22" s="2"/>
      <c r="G22" s="34"/>
      <c r="H22" s="44"/>
      <c r="I22" s="2"/>
      <c r="J22" s="2"/>
      <c r="K22" s="2"/>
      <c r="L22" s="2"/>
      <c r="M22" s="2"/>
      <c r="N22" s="2"/>
      <c r="O22" s="2"/>
      <c r="P22" s="2"/>
      <c r="Q22" s="2"/>
    </row>
    <row r="23" spans="1:20" s="23" customFormat="1" ht="15.75" customHeight="1" x14ac:dyDescent="0.25">
      <c r="A23" s="21"/>
      <c r="B23" s="21"/>
      <c r="C23" s="22" t="s">
        <v>409</v>
      </c>
      <c r="D23" s="150">
        <f>SUM(E18,G18,I18,K18,M18,O18,Q18)</f>
        <v>72124</v>
      </c>
      <c r="E23" s="22"/>
      <c r="F23" s="22"/>
      <c r="G23" s="35"/>
      <c r="H23" s="45"/>
      <c r="I23" s="22"/>
      <c r="J23" s="22"/>
      <c r="K23" s="22"/>
      <c r="L23" s="22"/>
      <c r="M23" s="22"/>
      <c r="N23" s="22"/>
      <c r="O23" s="22"/>
      <c r="P23" s="22"/>
      <c r="Q23" s="22"/>
      <c r="R23" s="47"/>
    </row>
    <row r="24" spans="1:20" ht="15.75" x14ac:dyDescent="0.25">
      <c r="A24" s="3"/>
      <c r="B24" s="3"/>
      <c r="C24" s="4" t="s">
        <v>0</v>
      </c>
      <c r="D24" s="2"/>
      <c r="E24" s="2"/>
      <c r="F24" s="2"/>
      <c r="G24" s="34"/>
      <c r="H24" s="44"/>
      <c r="I24" s="2"/>
      <c r="J24" s="2"/>
      <c r="K24" s="2"/>
      <c r="L24" s="2"/>
      <c r="M24" s="2"/>
      <c r="N24" s="2"/>
      <c r="O24" s="2"/>
      <c r="P24" s="2"/>
      <c r="Q24" s="2"/>
    </row>
    <row r="25" spans="1:20" ht="15.75" x14ac:dyDescent="0.25">
      <c r="C25" s="20" t="s">
        <v>7</v>
      </c>
      <c r="D25" s="2"/>
      <c r="E25" s="2"/>
      <c r="F25" s="2"/>
      <c r="G25" s="34"/>
      <c r="H25" s="44"/>
      <c r="I25" s="2"/>
      <c r="J25" s="2"/>
      <c r="K25" s="2"/>
      <c r="L25" s="2"/>
      <c r="M25" s="2"/>
      <c r="N25" s="2"/>
      <c r="O25" s="2"/>
      <c r="P25" s="2"/>
      <c r="Q25" s="2"/>
    </row>
    <row r="26" spans="1:20" ht="15.75" x14ac:dyDescent="0.25">
      <c r="C26" s="15" t="s">
        <v>8</v>
      </c>
      <c r="D26" s="2"/>
      <c r="E26" s="2"/>
      <c r="F26" s="2"/>
      <c r="G26" s="34"/>
      <c r="H26" s="44"/>
      <c r="I26" s="2"/>
      <c r="J26" s="2"/>
      <c r="K26" s="2"/>
      <c r="L26" s="2"/>
      <c r="M26" s="2"/>
      <c r="N26" s="2"/>
      <c r="O26" s="2"/>
      <c r="P26" s="2"/>
      <c r="Q26" s="2"/>
    </row>
  </sheetData>
  <mergeCells count="3">
    <mergeCell ref="A1:C3"/>
    <mergeCell ref="D1:R1"/>
    <mergeCell ref="D3:R3"/>
  </mergeCells>
  <pageMargins left="0" right="0" top="0.39370078740157483" bottom="0" header="0.31496062992125984" footer="0.31496062992125984"/>
  <pageSetup paperSize="9" scale="62" orientation="landscape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" sqref="N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showGridLines="0" zoomScale="55" zoomScaleNormal="55" workbookViewId="0">
      <selection activeCell="C29" sqref="C29"/>
    </sheetView>
  </sheetViews>
  <sheetFormatPr defaultRowHeight="14.25" x14ac:dyDescent="0.2"/>
  <cols>
    <col min="1" max="1" width="7" style="1" customWidth="1"/>
    <col min="2" max="2" width="19.5703125" style="1" hidden="1" customWidth="1"/>
    <col min="3" max="3" width="51.28515625" style="1" bestFit="1" customWidth="1"/>
    <col min="4" max="4" width="18" style="1" customWidth="1"/>
    <col min="5" max="6" width="13.85546875" style="1" customWidth="1"/>
    <col min="7" max="7" width="13.85546875" style="36" customWidth="1"/>
    <col min="8" max="8" width="13.85546875" style="46" customWidth="1"/>
    <col min="9" max="9" width="15.42578125" style="1" customWidth="1"/>
    <col min="10" max="12" width="13.85546875" style="1" customWidth="1"/>
    <col min="13" max="13" width="15.7109375" style="1" customWidth="1"/>
    <col min="14" max="17" width="13.85546875" style="1" customWidth="1"/>
    <col min="18" max="18" width="14.85546875" style="46" customWidth="1"/>
    <col min="19" max="20" width="13.85546875" style="1" hidden="1" customWidth="1"/>
    <col min="21" max="22" width="0" style="1" hidden="1" customWidth="1"/>
    <col min="23" max="24" width="9.140625" style="1" hidden="1" customWidth="1"/>
    <col min="25" max="25" width="12.7109375" style="1" customWidth="1"/>
    <col min="26" max="26" width="12.5703125" style="1" customWidth="1"/>
    <col min="27" max="27" width="9.140625" style="1"/>
    <col min="28" max="28" width="11.28515625" style="1" customWidth="1"/>
    <col min="29" max="16384" width="9.140625" style="1"/>
  </cols>
  <sheetData>
    <row r="1" spans="1:18" s="15" customFormat="1" ht="22.5" customHeight="1" x14ac:dyDescent="0.25">
      <c r="A1" s="157"/>
      <c r="B1" s="158"/>
      <c r="C1" s="158"/>
      <c r="D1" s="159" t="s">
        <v>265</v>
      </c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</row>
    <row r="2" spans="1:18" s="15" customFormat="1" ht="22.5" hidden="1" customHeight="1" x14ac:dyDescent="0.25">
      <c r="A2" s="159"/>
      <c r="B2" s="160"/>
      <c r="C2" s="160"/>
      <c r="D2" s="153" t="s">
        <v>6</v>
      </c>
      <c r="E2" s="154"/>
      <c r="F2" s="154"/>
      <c r="G2" s="30"/>
      <c r="H2" s="40"/>
      <c r="I2" s="154"/>
      <c r="J2" s="154"/>
      <c r="K2" s="154"/>
      <c r="L2" s="154"/>
      <c r="M2" s="154"/>
      <c r="N2" s="154"/>
      <c r="O2" s="154"/>
      <c r="P2" s="154"/>
    </row>
    <row r="3" spans="1:18" s="15" customFormat="1" ht="22.5" customHeight="1" x14ac:dyDescent="0.25">
      <c r="A3" s="161"/>
      <c r="B3" s="162"/>
      <c r="C3" s="162"/>
      <c r="D3" s="163" t="s">
        <v>9</v>
      </c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</row>
    <row r="4" spans="1:18" s="15" customFormat="1" ht="54" customHeight="1" x14ac:dyDescent="0.25">
      <c r="A4" s="19" t="s">
        <v>2</v>
      </c>
      <c r="B4" s="19" t="s">
        <v>1</v>
      </c>
      <c r="C4" s="18" t="s">
        <v>61</v>
      </c>
      <c r="D4" s="65" t="s">
        <v>16</v>
      </c>
      <c r="E4" s="65" t="s">
        <v>10</v>
      </c>
      <c r="F4" s="65" t="s">
        <v>12</v>
      </c>
      <c r="G4" s="65" t="s">
        <v>11</v>
      </c>
      <c r="H4" s="41" t="s">
        <v>12</v>
      </c>
      <c r="I4" s="65" t="s">
        <v>60</v>
      </c>
      <c r="J4" s="65" t="s">
        <v>12</v>
      </c>
      <c r="K4" s="65" t="s">
        <v>14</v>
      </c>
      <c r="L4" s="65" t="s">
        <v>12</v>
      </c>
      <c r="M4" s="65" t="s">
        <v>15</v>
      </c>
      <c r="N4" s="65" t="s">
        <v>12</v>
      </c>
      <c r="O4" s="65" t="s">
        <v>13</v>
      </c>
      <c r="P4" s="65" t="s">
        <v>12</v>
      </c>
      <c r="Q4" s="133" t="s">
        <v>403</v>
      </c>
      <c r="R4" s="41" t="s">
        <v>47</v>
      </c>
    </row>
    <row r="5" spans="1:18" ht="15.75" customHeight="1" x14ac:dyDescent="0.2">
      <c r="A5" s="13">
        <v>1</v>
      </c>
      <c r="B5" s="13" t="e">
        <v>#REF!</v>
      </c>
      <c r="C5" s="12" t="s">
        <v>266</v>
      </c>
      <c r="D5" s="14">
        <f>SUM(E5,G5,I5,K5,M5,O5)</f>
        <v>8150</v>
      </c>
      <c r="E5" s="14">
        <v>1776</v>
      </c>
      <c r="F5" s="11">
        <f>E5/D5</f>
        <v>0.21791411042944786</v>
      </c>
      <c r="G5" s="31" t="s">
        <v>267</v>
      </c>
      <c r="H5" s="27">
        <f>G5/D5</f>
        <v>0.20478527607361963</v>
      </c>
      <c r="I5" s="14">
        <v>2574</v>
      </c>
      <c r="J5" s="27">
        <f>I5/D5</f>
        <v>0.31582822085889573</v>
      </c>
      <c r="K5" s="14">
        <v>770</v>
      </c>
      <c r="L5" s="27">
        <f>K5/D5</f>
        <v>9.4478527607361959E-2</v>
      </c>
      <c r="M5" s="14">
        <v>922</v>
      </c>
      <c r="N5" s="27">
        <f>M5/D5</f>
        <v>0.11312883435582823</v>
      </c>
      <c r="O5" s="14">
        <v>2108</v>
      </c>
      <c r="P5" s="27">
        <f>O5/D5</f>
        <v>0.25865030674846623</v>
      </c>
      <c r="Q5" s="14">
        <v>20</v>
      </c>
      <c r="R5" s="136">
        <f t="shared" ref="R5:R15" si="0">Q5/D5</f>
        <v>2.4539877300613498E-3</v>
      </c>
    </row>
    <row r="6" spans="1:18" ht="15.75" customHeight="1" x14ac:dyDescent="0.2">
      <c r="A6" s="75">
        <v>2</v>
      </c>
      <c r="B6" s="75" t="e">
        <v>#REF!</v>
      </c>
      <c r="C6" s="10" t="s">
        <v>268</v>
      </c>
      <c r="D6" s="10">
        <f t="shared" ref="D6:D15" si="1">SUM(E6,G6,I6,K6,M6,O6)</f>
        <v>3157</v>
      </c>
      <c r="E6" s="10">
        <v>709</v>
      </c>
      <c r="F6" s="9">
        <f t="shared" ref="F6:F14" si="2">E6/D6</f>
        <v>0.22458029775102945</v>
      </c>
      <c r="G6" s="73">
        <v>562</v>
      </c>
      <c r="H6" s="28">
        <f t="shared" ref="H6:H14" si="3">G6/D6</f>
        <v>0.17801710484637315</v>
      </c>
      <c r="I6" s="26">
        <v>1169</v>
      </c>
      <c r="J6" s="28">
        <f t="shared" ref="J6:J14" si="4">I6/D6</f>
        <v>0.37028824833702884</v>
      </c>
      <c r="K6" s="10">
        <v>130</v>
      </c>
      <c r="L6" s="28">
        <f t="shared" ref="L6:L14" si="5">K6/D6</f>
        <v>4.1178333861260692E-2</v>
      </c>
      <c r="M6" s="10">
        <v>99</v>
      </c>
      <c r="N6" s="28">
        <f t="shared" ref="N6:N14" si="6">M6/D6</f>
        <v>3.1358885017421602E-2</v>
      </c>
      <c r="O6" s="10">
        <v>488</v>
      </c>
      <c r="P6" s="28">
        <f t="shared" ref="P6:P14" si="7">O6/D6</f>
        <v>0.15457713018688629</v>
      </c>
      <c r="Q6" s="10">
        <v>1</v>
      </c>
      <c r="R6" s="137">
        <f t="shared" si="0"/>
        <v>3.1675641431738993E-4</v>
      </c>
    </row>
    <row r="7" spans="1:18" ht="15.75" customHeight="1" x14ac:dyDescent="0.2">
      <c r="A7" s="13">
        <v>3</v>
      </c>
      <c r="B7" s="78" t="e">
        <v>#REF!</v>
      </c>
      <c r="C7" s="12" t="s">
        <v>269</v>
      </c>
      <c r="D7" s="12">
        <f t="shared" si="1"/>
        <v>2058</v>
      </c>
      <c r="E7" s="12">
        <v>349</v>
      </c>
      <c r="F7" s="11">
        <f t="shared" si="2"/>
        <v>0.1695821185617104</v>
      </c>
      <c r="G7" s="76">
        <v>345</v>
      </c>
      <c r="H7" s="27">
        <f t="shared" si="3"/>
        <v>0.16763848396501457</v>
      </c>
      <c r="I7" s="12">
        <v>560</v>
      </c>
      <c r="J7" s="27">
        <f t="shared" si="4"/>
        <v>0.27210884353741499</v>
      </c>
      <c r="K7" s="12">
        <v>129</v>
      </c>
      <c r="L7" s="27">
        <f t="shared" si="5"/>
        <v>6.2682215743440239E-2</v>
      </c>
      <c r="M7" s="12">
        <v>237</v>
      </c>
      <c r="N7" s="27">
        <f t="shared" si="6"/>
        <v>0.11516034985422741</v>
      </c>
      <c r="O7" s="12">
        <v>438</v>
      </c>
      <c r="P7" s="27">
        <f t="shared" si="7"/>
        <v>0.21282798833819241</v>
      </c>
      <c r="Q7" s="12">
        <v>3</v>
      </c>
      <c r="R7" s="136">
        <f t="shared" si="0"/>
        <v>1.4577259475218659E-3</v>
      </c>
    </row>
    <row r="8" spans="1:18" ht="15.75" customHeight="1" x14ac:dyDescent="0.2">
      <c r="A8" s="75">
        <v>4</v>
      </c>
      <c r="B8" s="75" t="e">
        <v>#REF!</v>
      </c>
      <c r="C8" s="10" t="s">
        <v>270</v>
      </c>
      <c r="D8" s="10">
        <f t="shared" si="1"/>
        <v>322</v>
      </c>
      <c r="E8" s="10">
        <v>39</v>
      </c>
      <c r="F8" s="9">
        <f t="shared" si="2"/>
        <v>0.12111801242236025</v>
      </c>
      <c r="G8" s="73">
        <v>49</v>
      </c>
      <c r="H8" s="28">
        <f t="shared" si="3"/>
        <v>0.15217391304347827</v>
      </c>
      <c r="I8" s="10">
        <v>98</v>
      </c>
      <c r="J8" s="28">
        <f t="shared" si="4"/>
        <v>0.30434782608695654</v>
      </c>
      <c r="K8" s="10">
        <v>16</v>
      </c>
      <c r="L8" s="28">
        <f t="shared" si="5"/>
        <v>4.9689440993788817E-2</v>
      </c>
      <c r="M8" s="10">
        <v>16</v>
      </c>
      <c r="N8" s="28">
        <f t="shared" si="6"/>
        <v>4.9689440993788817E-2</v>
      </c>
      <c r="O8" s="10">
        <v>104</v>
      </c>
      <c r="P8" s="28">
        <f t="shared" si="7"/>
        <v>0.32298136645962733</v>
      </c>
      <c r="Q8" s="10">
        <v>0</v>
      </c>
      <c r="R8" s="137">
        <f t="shared" si="0"/>
        <v>0</v>
      </c>
    </row>
    <row r="9" spans="1:18" ht="15.75" customHeight="1" x14ac:dyDescent="0.2">
      <c r="A9" s="13">
        <v>5</v>
      </c>
      <c r="B9" s="78" t="e">
        <v>#REF!</v>
      </c>
      <c r="C9" s="12" t="s">
        <v>271</v>
      </c>
      <c r="D9" s="12">
        <f t="shared" si="1"/>
        <v>300</v>
      </c>
      <c r="E9" s="12">
        <v>53</v>
      </c>
      <c r="F9" s="11">
        <f t="shared" si="2"/>
        <v>0.17666666666666667</v>
      </c>
      <c r="G9" s="76">
        <v>49</v>
      </c>
      <c r="H9" s="27">
        <f t="shared" si="3"/>
        <v>0.16333333333333333</v>
      </c>
      <c r="I9" s="12">
        <v>80</v>
      </c>
      <c r="J9" s="27">
        <f t="shared" si="4"/>
        <v>0.26666666666666666</v>
      </c>
      <c r="K9" s="12">
        <v>13</v>
      </c>
      <c r="L9" s="27">
        <f t="shared" si="5"/>
        <v>4.3333333333333335E-2</v>
      </c>
      <c r="M9" s="12">
        <v>18</v>
      </c>
      <c r="N9" s="27">
        <f t="shared" si="6"/>
        <v>0.06</v>
      </c>
      <c r="O9" s="12">
        <v>87</v>
      </c>
      <c r="P9" s="27">
        <f t="shared" si="7"/>
        <v>0.28999999999999998</v>
      </c>
      <c r="Q9" s="12">
        <v>1</v>
      </c>
      <c r="R9" s="136">
        <f t="shared" si="0"/>
        <v>3.3333333333333335E-3</v>
      </c>
    </row>
    <row r="10" spans="1:18" ht="15.75" customHeight="1" x14ac:dyDescent="0.2">
      <c r="A10" s="75">
        <v>6</v>
      </c>
      <c r="B10" s="75" t="e">
        <v>#REF!</v>
      </c>
      <c r="C10" s="10" t="s">
        <v>272</v>
      </c>
      <c r="D10" s="10">
        <f t="shared" si="1"/>
        <v>287</v>
      </c>
      <c r="E10" s="10">
        <v>26</v>
      </c>
      <c r="F10" s="9">
        <f t="shared" si="2"/>
        <v>9.0592334494773524E-2</v>
      </c>
      <c r="G10" s="73">
        <v>46</v>
      </c>
      <c r="H10" s="28">
        <f t="shared" si="3"/>
        <v>0.16027874564459929</v>
      </c>
      <c r="I10" s="10">
        <v>90</v>
      </c>
      <c r="J10" s="28">
        <f t="shared" si="4"/>
        <v>0.31358885017421601</v>
      </c>
      <c r="K10" s="10">
        <v>13</v>
      </c>
      <c r="L10" s="28">
        <f t="shared" si="5"/>
        <v>4.5296167247386762E-2</v>
      </c>
      <c r="M10" s="10">
        <v>34</v>
      </c>
      <c r="N10" s="28">
        <f t="shared" si="6"/>
        <v>0.11846689895470383</v>
      </c>
      <c r="O10" s="10">
        <v>78</v>
      </c>
      <c r="P10" s="28">
        <f t="shared" si="7"/>
        <v>0.27177700348432055</v>
      </c>
      <c r="Q10" s="10">
        <v>0</v>
      </c>
      <c r="R10" s="137">
        <f t="shared" si="0"/>
        <v>0</v>
      </c>
    </row>
    <row r="11" spans="1:18" ht="15.75" customHeight="1" x14ac:dyDescent="0.2">
      <c r="A11" s="13">
        <v>7</v>
      </c>
      <c r="B11" s="77" t="e">
        <v>#REF!</v>
      </c>
      <c r="C11" s="12" t="s">
        <v>273</v>
      </c>
      <c r="D11" s="12">
        <f t="shared" si="1"/>
        <v>942</v>
      </c>
      <c r="E11" s="12">
        <v>278</v>
      </c>
      <c r="F11" s="11">
        <f t="shared" si="2"/>
        <v>0.29511677282377918</v>
      </c>
      <c r="G11" s="76">
        <v>173</v>
      </c>
      <c r="H11" s="27">
        <f t="shared" si="3"/>
        <v>0.18365180467091294</v>
      </c>
      <c r="I11" s="12">
        <v>335</v>
      </c>
      <c r="J11" s="27">
        <f t="shared" si="4"/>
        <v>0.35562632696390656</v>
      </c>
      <c r="K11" s="12">
        <v>71</v>
      </c>
      <c r="L11" s="27">
        <f t="shared" si="5"/>
        <v>7.5371549893842885E-2</v>
      </c>
      <c r="M11" s="12">
        <v>36</v>
      </c>
      <c r="N11" s="27">
        <f t="shared" si="6"/>
        <v>3.8216560509554139E-2</v>
      </c>
      <c r="O11" s="12">
        <v>49</v>
      </c>
      <c r="P11" s="27">
        <f t="shared" si="7"/>
        <v>5.2016985138004249E-2</v>
      </c>
      <c r="Q11" s="12">
        <v>0</v>
      </c>
      <c r="R11" s="136">
        <f t="shared" si="0"/>
        <v>0</v>
      </c>
    </row>
    <row r="12" spans="1:18" ht="15.75" customHeight="1" x14ac:dyDescent="0.2">
      <c r="A12" s="75">
        <v>8</v>
      </c>
      <c r="B12" s="75" t="e">
        <v>#REF!</v>
      </c>
      <c r="C12" s="10" t="s">
        <v>274</v>
      </c>
      <c r="D12" s="10">
        <f t="shared" si="1"/>
        <v>397</v>
      </c>
      <c r="E12" s="10">
        <v>132</v>
      </c>
      <c r="F12" s="9">
        <f t="shared" si="2"/>
        <v>0.33249370277078083</v>
      </c>
      <c r="G12" s="73">
        <v>43</v>
      </c>
      <c r="H12" s="28">
        <f t="shared" si="3"/>
        <v>0.10831234256926953</v>
      </c>
      <c r="I12" s="10">
        <v>130</v>
      </c>
      <c r="J12" s="28">
        <f t="shared" si="4"/>
        <v>0.32745591939546598</v>
      </c>
      <c r="K12" s="10">
        <v>12</v>
      </c>
      <c r="L12" s="28">
        <f t="shared" si="5"/>
        <v>3.0226700251889168E-2</v>
      </c>
      <c r="M12" s="10">
        <v>19</v>
      </c>
      <c r="N12" s="28">
        <f t="shared" si="6"/>
        <v>4.7858942065491183E-2</v>
      </c>
      <c r="O12" s="10">
        <v>61</v>
      </c>
      <c r="P12" s="28">
        <f t="shared" si="7"/>
        <v>0.15365239294710328</v>
      </c>
      <c r="Q12" s="10">
        <v>1</v>
      </c>
      <c r="R12" s="137">
        <f t="shared" si="0"/>
        <v>2.5188916876574307E-3</v>
      </c>
    </row>
    <row r="13" spans="1:18" ht="15.75" customHeight="1" x14ac:dyDescent="0.2">
      <c r="A13" s="13">
        <v>9</v>
      </c>
      <c r="B13" s="13" t="e">
        <v>#REF!</v>
      </c>
      <c r="C13" s="12" t="s">
        <v>275</v>
      </c>
      <c r="D13" s="12">
        <f t="shared" si="1"/>
        <v>384</v>
      </c>
      <c r="E13" s="12">
        <v>129</v>
      </c>
      <c r="F13" s="11">
        <f t="shared" si="2"/>
        <v>0.3359375</v>
      </c>
      <c r="G13" s="76">
        <v>34</v>
      </c>
      <c r="H13" s="27">
        <f t="shared" si="3"/>
        <v>8.8541666666666671E-2</v>
      </c>
      <c r="I13" s="12">
        <v>98</v>
      </c>
      <c r="J13" s="27">
        <f t="shared" si="4"/>
        <v>0.25520833333333331</v>
      </c>
      <c r="K13" s="12">
        <v>14</v>
      </c>
      <c r="L13" s="27">
        <f t="shared" si="5"/>
        <v>3.6458333333333336E-2</v>
      </c>
      <c r="M13" s="12">
        <v>34</v>
      </c>
      <c r="N13" s="27">
        <f t="shared" si="6"/>
        <v>8.8541666666666671E-2</v>
      </c>
      <c r="O13" s="12">
        <v>75</v>
      </c>
      <c r="P13" s="27">
        <f t="shared" si="7"/>
        <v>0.1953125</v>
      </c>
      <c r="Q13" s="12">
        <v>0</v>
      </c>
      <c r="R13" s="136">
        <f t="shared" si="0"/>
        <v>0</v>
      </c>
    </row>
    <row r="14" spans="1:18" ht="15.75" customHeight="1" x14ac:dyDescent="0.2">
      <c r="A14" s="75">
        <v>10</v>
      </c>
      <c r="B14" s="74" t="e">
        <v>#REF!</v>
      </c>
      <c r="C14" s="10" t="s">
        <v>276</v>
      </c>
      <c r="D14" s="10">
        <f t="shared" si="1"/>
        <v>197</v>
      </c>
      <c r="E14" s="10">
        <v>25</v>
      </c>
      <c r="F14" s="9">
        <f t="shared" si="2"/>
        <v>0.12690355329949238</v>
      </c>
      <c r="G14" s="73">
        <v>21</v>
      </c>
      <c r="H14" s="28">
        <f t="shared" si="3"/>
        <v>0.1065989847715736</v>
      </c>
      <c r="I14" s="10">
        <v>116</v>
      </c>
      <c r="J14" s="28">
        <f t="shared" si="4"/>
        <v>0.58883248730964466</v>
      </c>
      <c r="K14" s="10">
        <v>3</v>
      </c>
      <c r="L14" s="28">
        <f t="shared" si="5"/>
        <v>1.5228426395939087E-2</v>
      </c>
      <c r="M14" s="10">
        <v>7</v>
      </c>
      <c r="N14" s="28">
        <f t="shared" si="6"/>
        <v>3.553299492385787E-2</v>
      </c>
      <c r="O14" s="10">
        <v>25</v>
      </c>
      <c r="P14" s="28">
        <f t="shared" si="7"/>
        <v>0.12690355329949238</v>
      </c>
      <c r="Q14" s="10">
        <v>1</v>
      </c>
      <c r="R14" s="137">
        <f t="shared" si="0"/>
        <v>5.076142131979695E-3</v>
      </c>
    </row>
    <row r="15" spans="1:18" ht="18" customHeight="1" x14ac:dyDescent="0.2">
      <c r="A15" s="3"/>
      <c r="B15" s="3"/>
      <c r="C15" s="8" t="s">
        <v>44</v>
      </c>
      <c r="D15" s="7">
        <f t="shared" si="1"/>
        <v>16194</v>
      </c>
      <c r="E15" s="7">
        <f>SUM(E5:E14)</f>
        <v>3516</v>
      </c>
      <c r="F15" s="39">
        <f>E15/D15</f>
        <v>0.21711745090774362</v>
      </c>
      <c r="G15" s="7">
        <f>SUM(G5:G14)</f>
        <v>1322</v>
      </c>
      <c r="H15" s="39">
        <f>G15/D15</f>
        <v>8.1635173521057175E-2</v>
      </c>
      <c r="I15" s="7">
        <f>SUM(I5:I14)</f>
        <v>5250</v>
      </c>
      <c r="J15" s="37">
        <f>I15/D15</f>
        <v>0.32419414597999258</v>
      </c>
      <c r="K15" s="38">
        <f>SUM(K5:K14)</f>
        <v>1171</v>
      </c>
      <c r="L15" s="37">
        <f>K15/D15</f>
        <v>7.2310732370013592E-2</v>
      </c>
      <c r="M15" s="38">
        <f>SUM(M5:M14)</f>
        <v>1422</v>
      </c>
      <c r="N15" s="37">
        <f>M15/D15</f>
        <v>8.7810300111152276E-2</v>
      </c>
      <c r="O15" s="38">
        <f>SUM(O5:O14)</f>
        <v>3513</v>
      </c>
      <c r="P15" s="37">
        <f>O15/D15</f>
        <v>0.21693219711004075</v>
      </c>
      <c r="Q15" s="38">
        <f>SUM(Q5:Q14)</f>
        <v>27</v>
      </c>
      <c r="R15" s="138">
        <f t="shared" si="0"/>
        <v>1.6672841793256763E-3</v>
      </c>
    </row>
    <row r="16" spans="1:18" x14ac:dyDescent="0.2">
      <c r="A16" s="3"/>
      <c r="B16" s="3"/>
      <c r="C16" s="5"/>
      <c r="D16" s="5"/>
      <c r="E16" s="5"/>
      <c r="F16" s="5"/>
      <c r="G16" s="32"/>
      <c r="H16" s="42"/>
      <c r="I16" s="5"/>
      <c r="J16" s="5"/>
      <c r="K16" s="5"/>
      <c r="L16" s="5"/>
      <c r="M16" s="5"/>
      <c r="N16" s="5"/>
      <c r="O16" s="5"/>
      <c r="P16" s="5"/>
      <c r="Q16" s="49"/>
      <c r="R16" s="49"/>
    </row>
    <row r="17" spans="1:20" ht="13.5" customHeight="1" x14ac:dyDescent="0.2">
      <c r="A17" s="3"/>
      <c r="B17" s="3"/>
      <c r="C17" s="5"/>
      <c r="D17" s="5"/>
      <c r="E17" s="5"/>
      <c r="F17" s="5"/>
      <c r="G17" s="32"/>
      <c r="H17" s="42"/>
      <c r="I17" s="5"/>
      <c r="J17" s="5"/>
      <c r="K17" s="5"/>
      <c r="L17" s="5"/>
      <c r="M17" s="5"/>
      <c r="N17" s="5"/>
      <c r="O17" s="5"/>
      <c r="P17" s="5"/>
      <c r="Q17" s="49"/>
      <c r="R17" s="49"/>
    </row>
    <row r="18" spans="1:20" ht="15" x14ac:dyDescent="0.2">
      <c r="A18" s="72"/>
      <c r="B18" s="72" t="e">
        <v>#REF!</v>
      </c>
      <c r="C18" s="71" t="s">
        <v>277</v>
      </c>
      <c r="D18" s="68">
        <f>SUM(E18,G18,I18,K18,M18,O18,Q18)</f>
        <v>24508</v>
      </c>
      <c r="E18" s="68">
        <v>4906</v>
      </c>
      <c r="F18" s="70">
        <f>E18/D18</f>
        <v>0.20017953321364451</v>
      </c>
      <c r="G18" s="69">
        <v>3629</v>
      </c>
      <c r="H18" s="67">
        <f>G18/D18</f>
        <v>0.14807409825363146</v>
      </c>
      <c r="I18" s="68">
        <v>7862</v>
      </c>
      <c r="J18" s="67">
        <f t="shared" ref="J18" si="8">I18/D18</f>
        <v>0.32079321038028397</v>
      </c>
      <c r="K18" s="68">
        <v>1449</v>
      </c>
      <c r="L18" s="67">
        <f t="shared" ref="L18" si="9">K18/D18</f>
        <v>5.9123551493389916E-2</v>
      </c>
      <c r="M18" s="68">
        <v>1968</v>
      </c>
      <c r="N18" s="67">
        <f t="shared" ref="N18" si="10">M18/D18</f>
        <v>8.0300310102823569E-2</v>
      </c>
      <c r="O18" s="68">
        <v>4664</v>
      </c>
      <c r="P18" s="67">
        <f t="shared" ref="P18" si="11">O18/D18</f>
        <v>0.19030520646319568</v>
      </c>
      <c r="Q18" s="68">
        <v>30</v>
      </c>
      <c r="R18" s="140">
        <f>Q18/D18</f>
        <v>1.2240900930308471E-3</v>
      </c>
    </row>
    <row r="19" spans="1:20" ht="15" x14ac:dyDescent="0.2">
      <c r="A19" s="3"/>
      <c r="B19" s="3"/>
      <c r="C19" s="6"/>
      <c r="D19" s="6"/>
      <c r="E19" s="6"/>
      <c r="F19" s="6"/>
      <c r="G19" s="33"/>
      <c r="H19" s="43"/>
      <c r="I19" s="6"/>
      <c r="J19" s="6"/>
      <c r="K19" s="6"/>
      <c r="L19" s="6"/>
      <c r="M19" s="6"/>
      <c r="N19" s="6"/>
      <c r="O19" s="6"/>
      <c r="P19" s="6"/>
      <c r="Q19" s="6"/>
      <c r="R19" s="42"/>
      <c r="S19" s="5"/>
      <c r="T19" s="5"/>
    </row>
    <row r="20" spans="1:20" ht="15" x14ac:dyDescent="0.2">
      <c r="A20" s="3"/>
      <c r="B20" s="3"/>
      <c r="C20" s="6"/>
      <c r="D20" s="6"/>
      <c r="E20" s="6"/>
      <c r="F20" s="6"/>
      <c r="G20" s="33"/>
      <c r="H20" s="43"/>
      <c r="I20" s="6"/>
      <c r="J20" s="6"/>
      <c r="K20" s="6"/>
      <c r="L20" s="6"/>
      <c r="M20" s="6"/>
      <c r="N20" s="6"/>
      <c r="O20" s="6"/>
      <c r="P20" s="6"/>
      <c r="Q20" s="6"/>
      <c r="R20" s="42"/>
      <c r="S20" s="5"/>
      <c r="T20" s="5"/>
    </row>
    <row r="21" spans="1:20" ht="15" x14ac:dyDescent="0.2">
      <c r="A21" s="3"/>
      <c r="B21" s="3"/>
      <c r="C21" s="2"/>
      <c r="D21" s="2"/>
      <c r="E21" s="2"/>
      <c r="F21" s="2"/>
      <c r="G21" s="34"/>
      <c r="H21" s="44"/>
      <c r="I21" s="2"/>
      <c r="J21" s="2"/>
      <c r="K21" s="2"/>
      <c r="L21" s="2"/>
      <c r="M21" s="2"/>
      <c r="N21" s="2"/>
      <c r="O21" s="2"/>
      <c r="P21" s="2"/>
      <c r="Q21" s="2"/>
    </row>
    <row r="22" spans="1:20" ht="15" x14ac:dyDescent="0.2">
      <c r="A22" s="3"/>
      <c r="B22" s="3"/>
      <c r="C22" s="2"/>
      <c r="D22" s="2"/>
      <c r="E22" s="2"/>
      <c r="F22" s="2"/>
      <c r="G22" s="34"/>
      <c r="H22" s="44"/>
      <c r="I22" s="2"/>
      <c r="J22" s="2"/>
      <c r="K22" s="2"/>
      <c r="L22" s="2"/>
      <c r="M22" s="2"/>
      <c r="N22" s="2"/>
      <c r="O22" s="2"/>
      <c r="P22" s="2"/>
      <c r="Q22" s="2"/>
    </row>
    <row r="23" spans="1:20" s="23" customFormat="1" ht="15.75" customHeight="1" x14ac:dyDescent="0.25">
      <c r="A23" s="21"/>
      <c r="B23" s="21"/>
      <c r="C23" s="22" t="s">
        <v>409</v>
      </c>
      <c r="D23" s="150">
        <f>SUM(E18,G18,I18,K18,M18,O18,Q18)</f>
        <v>24508</v>
      </c>
      <c r="E23" s="22"/>
      <c r="F23" s="22"/>
      <c r="G23" s="35"/>
      <c r="H23" s="45"/>
      <c r="I23" s="22"/>
      <c r="J23" s="22"/>
      <c r="K23" s="22"/>
      <c r="L23" s="22"/>
      <c r="M23" s="22"/>
      <c r="N23" s="22"/>
      <c r="O23" s="22"/>
      <c r="P23" s="22"/>
      <c r="Q23" s="22"/>
      <c r="R23" s="47"/>
    </row>
    <row r="24" spans="1:20" ht="15.75" x14ac:dyDescent="0.25">
      <c r="A24" s="3"/>
      <c r="B24" s="3"/>
      <c r="C24" s="4" t="s">
        <v>0</v>
      </c>
      <c r="D24" s="2"/>
      <c r="E24" s="2"/>
      <c r="F24" s="2"/>
      <c r="G24" s="34"/>
      <c r="H24" s="44"/>
      <c r="I24" s="2"/>
      <c r="J24" s="2"/>
      <c r="K24" s="2"/>
      <c r="L24" s="2"/>
      <c r="M24" s="2"/>
      <c r="N24" s="2"/>
      <c r="O24" s="2"/>
      <c r="P24" s="2"/>
      <c r="Q24" s="2"/>
    </row>
    <row r="25" spans="1:20" ht="15.75" x14ac:dyDescent="0.25">
      <c r="C25" s="20" t="s">
        <v>7</v>
      </c>
      <c r="D25" s="2"/>
      <c r="E25" s="2"/>
      <c r="F25" s="2"/>
      <c r="G25" s="34"/>
      <c r="H25" s="44"/>
      <c r="I25" s="2"/>
      <c r="J25" s="2"/>
      <c r="K25" s="2"/>
      <c r="L25" s="2"/>
      <c r="M25" s="2"/>
      <c r="N25" s="2"/>
      <c r="O25" s="2"/>
      <c r="P25" s="2"/>
      <c r="Q25" s="2"/>
    </row>
    <row r="26" spans="1:20" ht="15.75" x14ac:dyDescent="0.25">
      <c r="C26" s="15" t="s">
        <v>8</v>
      </c>
      <c r="D26" s="2"/>
      <c r="E26" s="2"/>
      <c r="F26" s="2"/>
      <c r="G26" s="34"/>
      <c r="H26" s="44"/>
      <c r="I26" s="2"/>
      <c r="J26" s="2"/>
      <c r="K26" s="2"/>
      <c r="L26" s="2"/>
      <c r="M26" s="2"/>
      <c r="N26" s="2"/>
      <c r="O26" s="2"/>
      <c r="P26" s="2"/>
      <c r="Q26" s="2"/>
    </row>
    <row r="31" spans="1:20" x14ac:dyDescent="0.2">
      <c r="C31" s="139"/>
    </row>
  </sheetData>
  <mergeCells count="3">
    <mergeCell ref="A1:C3"/>
    <mergeCell ref="D1:R1"/>
    <mergeCell ref="D3:R3"/>
  </mergeCells>
  <pageMargins left="0" right="0" top="0.39370078740157483" bottom="0" header="0.31496062992125984" footer="0.31496062992125984"/>
  <pageSetup paperSize="9" scale="62" orientation="landscape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" sqref="N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"/>
  <sheetViews>
    <sheetView showGridLines="0" zoomScale="55" zoomScaleNormal="55" workbookViewId="0">
      <selection activeCell="C34" sqref="C34"/>
    </sheetView>
  </sheetViews>
  <sheetFormatPr defaultRowHeight="14.25" x14ac:dyDescent="0.2"/>
  <cols>
    <col min="1" max="1" width="7" style="1" customWidth="1"/>
    <col min="2" max="2" width="19.5703125" style="1" hidden="1" customWidth="1"/>
    <col min="3" max="3" width="51.28515625" style="1" bestFit="1" customWidth="1"/>
    <col min="4" max="4" width="18" style="1" customWidth="1"/>
    <col min="5" max="6" width="13.85546875" style="1" customWidth="1"/>
    <col min="7" max="7" width="13.85546875" style="36" customWidth="1"/>
    <col min="8" max="8" width="13.85546875" style="46" customWidth="1"/>
    <col min="9" max="9" width="15.42578125" style="1" customWidth="1"/>
    <col min="10" max="12" width="13.85546875" style="1" customWidth="1"/>
    <col min="13" max="13" width="15.7109375" style="1" customWidth="1"/>
    <col min="14" max="17" width="13.85546875" style="1" customWidth="1"/>
    <col min="18" max="18" width="16.42578125" style="46" customWidth="1"/>
    <col min="19" max="20" width="13.85546875" style="1" hidden="1" customWidth="1"/>
    <col min="21" max="22" width="0" style="1" hidden="1" customWidth="1"/>
    <col min="23" max="24" width="9.140625" style="1" hidden="1" customWidth="1"/>
    <col min="25" max="25" width="16.140625" style="1" customWidth="1"/>
    <col min="26" max="26" width="13.28515625" style="1" customWidth="1"/>
    <col min="27" max="27" width="9.7109375" style="1" customWidth="1"/>
    <col min="28" max="28" width="12.42578125" style="1" customWidth="1"/>
    <col min="29" max="16384" width="9.140625" style="1"/>
  </cols>
  <sheetData>
    <row r="1" spans="1:18" s="15" customFormat="1" ht="22.5" customHeight="1" x14ac:dyDescent="0.25">
      <c r="A1" s="157"/>
      <c r="B1" s="158"/>
      <c r="C1" s="158"/>
      <c r="D1" s="159" t="s">
        <v>278</v>
      </c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</row>
    <row r="2" spans="1:18" s="15" customFormat="1" ht="22.5" hidden="1" customHeight="1" x14ac:dyDescent="0.25">
      <c r="A2" s="159"/>
      <c r="B2" s="160"/>
      <c r="C2" s="160"/>
      <c r="D2" s="153" t="s">
        <v>6</v>
      </c>
      <c r="E2" s="154"/>
      <c r="F2" s="154"/>
      <c r="G2" s="30"/>
      <c r="H2" s="40"/>
      <c r="I2" s="154"/>
      <c r="J2" s="154"/>
      <c r="K2" s="154"/>
      <c r="L2" s="154"/>
      <c r="M2" s="154"/>
      <c r="N2" s="154"/>
      <c r="O2" s="154"/>
      <c r="P2" s="154"/>
    </row>
    <row r="3" spans="1:18" s="15" customFormat="1" ht="22.5" customHeight="1" x14ac:dyDescent="0.25">
      <c r="A3" s="161"/>
      <c r="B3" s="162"/>
      <c r="C3" s="162"/>
      <c r="D3" s="163" t="s">
        <v>9</v>
      </c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</row>
    <row r="4" spans="1:18" s="15" customFormat="1" ht="54" customHeight="1" x14ac:dyDescent="0.25">
      <c r="A4" s="19" t="s">
        <v>2</v>
      </c>
      <c r="B4" s="19" t="s">
        <v>1</v>
      </c>
      <c r="C4" s="18" t="s">
        <v>61</v>
      </c>
      <c r="D4" s="65" t="s">
        <v>16</v>
      </c>
      <c r="E4" s="65" t="s">
        <v>10</v>
      </c>
      <c r="F4" s="65" t="s">
        <v>12</v>
      </c>
      <c r="G4" s="65" t="s">
        <v>11</v>
      </c>
      <c r="H4" s="41" t="s">
        <v>12</v>
      </c>
      <c r="I4" s="65" t="s">
        <v>60</v>
      </c>
      <c r="J4" s="65" t="s">
        <v>12</v>
      </c>
      <c r="K4" s="65" t="s">
        <v>14</v>
      </c>
      <c r="L4" s="65" t="s">
        <v>12</v>
      </c>
      <c r="M4" s="65" t="s">
        <v>15</v>
      </c>
      <c r="N4" s="65" t="s">
        <v>12</v>
      </c>
      <c r="O4" s="65" t="s">
        <v>13</v>
      </c>
      <c r="P4" s="65" t="s">
        <v>12</v>
      </c>
      <c r="Q4" s="133" t="s">
        <v>403</v>
      </c>
      <c r="R4" s="41" t="s">
        <v>47</v>
      </c>
    </row>
    <row r="5" spans="1:18" ht="15.75" customHeight="1" x14ac:dyDescent="0.2">
      <c r="A5" s="13">
        <v>1</v>
      </c>
      <c r="B5" s="13" t="e">
        <v>#REF!</v>
      </c>
      <c r="C5" s="12" t="s">
        <v>279</v>
      </c>
      <c r="D5" s="14">
        <f>SUM(E5,G5,I5,K5,M5,O5)</f>
        <v>12555</v>
      </c>
      <c r="E5" s="14">
        <v>4027</v>
      </c>
      <c r="F5" s="11">
        <f>E5/D5</f>
        <v>0.32074870569494224</v>
      </c>
      <c r="G5" s="31">
        <v>2755</v>
      </c>
      <c r="H5" s="27">
        <f>G5/D5</f>
        <v>0.21943448825169257</v>
      </c>
      <c r="I5" s="14">
        <v>2190</v>
      </c>
      <c r="J5" s="27">
        <f>I5/D5</f>
        <v>0.17443249701314217</v>
      </c>
      <c r="K5" s="14">
        <v>564</v>
      </c>
      <c r="L5" s="27">
        <f>K5/D5</f>
        <v>4.4922341696535244E-2</v>
      </c>
      <c r="M5" s="14">
        <v>951</v>
      </c>
      <c r="N5" s="27">
        <f>M5/D5</f>
        <v>7.5746714456391875E-2</v>
      </c>
      <c r="O5" s="14">
        <v>2068</v>
      </c>
      <c r="P5" s="27">
        <f>O5/D5</f>
        <v>0.16471525288729591</v>
      </c>
      <c r="Q5" s="14">
        <v>49</v>
      </c>
      <c r="R5" s="136">
        <f t="shared" ref="R5:R17" si="0">Q5/D5</f>
        <v>3.9028275587415372E-3</v>
      </c>
    </row>
    <row r="6" spans="1:18" ht="15.75" customHeight="1" x14ac:dyDescent="0.2">
      <c r="A6" s="75">
        <v>2</v>
      </c>
      <c r="B6" s="75" t="e">
        <v>#REF!</v>
      </c>
      <c r="C6" s="10" t="s">
        <v>280</v>
      </c>
      <c r="D6" s="10">
        <f t="shared" ref="D6:D17" si="1">SUM(E6,G6,I6,K6,M6,O6)</f>
        <v>6868</v>
      </c>
      <c r="E6" s="10">
        <v>2136</v>
      </c>
      <c r="F6" s="9">
        <f t="shared" ref="F6:F16" si="2">E6/D6</f>
        <v>0.31100757134536983</v>
      </c>
      <c r="G6" s="73">
        <v>1399</v>
      </c>
      <c r="H6" s="28">
        <f t="shared" ref="H6:H16" si="3">G6/D6</f>
        <v>0.20369831100757135</v>
      </c>
      <c r="I6" s="26">
        <v>1467</v>
      </c>
      <c r="J6" s="28">
        <f t="shared" ref="J6:J16" si="4">I6/D6</f>
        <v>0.21359930110658124</v>
      </c>
      <c r="K6" s="10">
        <v>292</v>
      </c>
      <c r="L6" s="28">
        <f t="shared" ref="L6:L16" si="5">K6/D6</f>
        <v>4.2516016307513102E-2</v>
      </c>
      <c r="M6" s="10">
        <v>507</v>
      </c>
      <c r="N6" s="28">
        <f t="shared" ref="N6:N16" si="6">M6/D6</f>
        <v>7.3820617355853227E-2</v>
      </c>
      <c r="O6" s="10">
        <v>1067</v>
      </c>
      <c r="P6" s="28">
        <f t="shared" ref="P6:P16" si="7">O6/D6</f>
        <v>0.15535818287711123</v>
      </c>
      <c r="Q6" s="10">
        <v>20</v>
      </c>
      <c r="R6" s="137">
        <f t="shared" si="0"/>
        <v>2.9120559114735002E-3</v>
      </c>
    </row>
    <row r="7" spans="1:18" ht="15.75" customHeight="1" x14ac:dyDescent="0.2">
      <c r="A7" s="13">
        <v>3</v>
      </c>
      <c r="B7" s="78" t="e">
        <v>#REF!</v>
      </c>
      <c r="C7" s="12" t="s">
        <v>281</v>
      </c>
      <c r="D7" s="12">
        <f t="shared" si="1"/>
        <v>3652</v>
      </c>
      <c r="E7" s="12">
        <v>1251</v>
      </c>
      <c r="F7" s="11">
        <f t="shared" si="2"/>
        <v>0.34255202628696607</v>
      </c>
      <c r="G7" s="76">
        <v>697</v>
      </c>
      <c r="H7" s="27">
        <f t="shared" si="3"/>
        <v>0.19085432639649508</v>
      </c>
      <c r="I7" s="12">
        <v>1029</v>
      </c>
      <c r="J7" s="27">
        <f t="shared" si="4"/>
        <v>0.28176341730558596</v>
      </c>
      <c r="K7" s="12">
        <v>62</v>
      </c>
      <c r="L7" s="27">
        <f t="shared" si="5"/>
        <v>1.6976998904709748E-2</v>
      </c>
      <c r="M7" s="12">
        <v>308</v>
      </c>
      <c r="N7" s="27">
        <f t="shared" si="6"/>
        <v>8.4337349397590355E-2</v>
      </c>
      <c r="O7" s="12">
        <v>305</v>
      </c>
      <c r="P7" s="27">
        <f t="shared" si="7"/>
        <v>8.3515881708652789E-2</v>
      </c>
      <c r="Q7" s="12">
        <v>13</v>
      </c>
      <c r="R7" s="136">
        <f t="shared" si="0"/>
        <v>3.5596933187294635E-3</v>
      </c>
    </row>
    <row r="8" spans="1:18" ht="15.75" customHeight="1" x14ac:dyDescent="0.2">
      <c r="A8" s="75">
        <v>4</v>
      </c>
      <c r="B8" s="75" t="e">
        <v>#REF!</v>
      </c>
      <c r="C8" s="10" t="s">
        <v>282</v>
      </c>
      <c r="D8" s="10">
        <f t="shared" si="1"/>
        <v>2079</v>
      </c>
      <c r="E8" s="10">
        <v>805</v>
      </c>
      <c r="F8" s="9">
        <f t="shared" si="2"/>
        <v>0.38720538720538722</v>
      </c>
      <c r="G8" s="73">
        <v>421</v>
      </c>
      <c r="H8" s="28">
        <f t="shared" si="3"/>
        <v>0.20250120250120249</v>
      </c>
      <c r="I8" s="10">
        <v>344</v>
      </c>
      <c r="J8" s="28">
        <f t="shared" si="4"/>
        <v>0.16546416546416545</v>
      </c>
      <c r="K8" s="10">
        <v>83</v>
      </c>
      <c r="L8" s="28">
        <f t="shared" si="5"/>
        <v>3.9923039923039923E-2</v>
      </c>
      <c r="M8" s="10">
        <v>189</v>
      </c>
      <c r="N8" s="28">
        <f t="shared" si="6"/>
        <v>9.0909090909090912E-2</v>
      </c>
      <c r="O8" s="10">
        <v>237</v>
      </c>
      <c r="P8" s="28">
        <f t="shared" si="7"/>
        <v>0.113997113997114</v>
      </c>
      <c r="Q8" s="10">
        <v>2</v>
      </c>
      <c r="R8" s="137">
        <f t="shared" si="0"/>
        <v>9.6200096200096204E-4</v>
      </c>
    </row>
    <row r="9" spans="1:18" ht="15.75" customHeight="1" x14ac:dyDescent="0.2">
      <c r="A9" s="13">
        <v>5</v>
      </c>
      <c r="B9" s="78" t="e">
        <v>#REF!</v>
      </c>
      <c r="C9" s="12" t="s">
        <v>283</v>
      </c>
      <c r="D9" s="12">
        <f t="shared" si="1"/>
        <v>3943</v>
      </c>
      <c r="E9" s="12">
        <v>1439</v>
      </c>
      <c r="F9" s="11">
        <f t="shared" si="2"/>
        <v>0.3649505452700989</v>
      </c>
      <c r="G9" s="76">
        <v>645</v>
      </c>
      <c r="H9" s="27">
        <f t="shared" si="3"/>
        <v>0.16358102967283794</v>
      </c>
      <c r="I9" s="12">
        <v>1000</v>
      </c>
      <c r="J9" s="27">
        <f t="shared" si="4"/>
        <v>0.25361399949277202</v>
      </c>
      <c r="K9" s="12">
        <v>176</v>
      </c>
      <c r="L9" s="27">
        <f t="shared" si="5"/>
        <v>4.4636063910727872E-2</v>
      </c>
      <c r="M9" s="12">
        <v>444</v>
      </c>
      <c r="N9" s="27">
        <f t="shared" si="6"/>
        <v>0.11260461577479076</v>
      </c>
      <c r="O9" s="12">
        <v>239</v>
      </c>
      <c r="P9" s="27">
        <f t="shared" si="7"/>
        <v>6.061374587877251E-2</v>
      </c>
      <c r="Q9" s="12">
        <v>16</v>
      </c>
      <c r="R9" s="136">
        <f t="shared" si="0"/>
        <v>4.0578239918843519E-3</v>
      </c>
    </row>
    <row r="10" spans="1:18" ht="15.75" customHeight="1" x14ac:dyDescent="0.2">
      <c r="A10" s="75">
        <v>6</v>
      </c>
      <c r="B10" s="75" t="e">
        <v>#REF!</v>
      </c>
      <c r="C10" s="10" t="s">
        <v>284</v>
      </c>
      <c r="D10" s="10">
        <f t="shared" si="1"/>
        <v>2081</v>
      </c>
      <c r="E10" s="10">
        <v>776</v>
      </c>
      <c r="F10" s="9">
        <f t="shared" si="2"/>
        <v>0.37289764536280634</v>
      </c>
      <c r="G10" s="73">
        <v>463</v>
      </c>
      <c r="H10" s="28">
        <f t="shared" si="3"/>
        <v>0.22248918789043728</v>
      </c>
      <c r="I10" s="10">
        <v>308</v>
      </c>
      <c r="J10" s="28">
        <f t="shared" si="4"/>
        <v>0.14800576645843344</v>
      </c>
      <c r="K10" s="10">
        <v>106</v>
      </c>
      <c r="L10" s="28">
        <f t="shared" si="5"/>
        <v>5.0937049495434886E-2</v>
      </c>
      <c r="M10" s="10">
        <v>198</v>
      </c>
      <c r="N10" s="28">
        <f t="shared" si="6"/>
        <v>9.5146564151850077E-2</v>
      </c>
      <c r="O10" s="10">
        <v>230</v>
      </c>
      <c r="P10" s="28">
        <f t="shared" si="7"/>
        <v>0.11052378664103796</v>
      </c>
      <c r="Q10" s="10">
        <v>8</v>
      </c>
      <c r="R10" s="137">
        <f t="shared" si="0"/>
        <v>3.8443056222969728E-3</v>
      </c>
    </row>
    <row r="11" spans="1:18" ht="15.75" customHeight="1" x14ac:dyDescent="0.2">
      <c r="A11" s="13">
        <v>7</v>
      </c>
      <c r="B11" s="77" t="e">
        <v>#REF!</v>
      </c>
      <c r="C11" s="12" t="s">
        <v>285</v>
      </c>
      <c r="D11" s="12">
        <f t="shared" si="1"/>
        <v>1921</v>
      </c>
      <c r="E11" s="12">
        <v>675</v>
      </c>
      <c r="F11" s="11">
        <f t="shared" si="2"/>
        <v>0.35137948984903694</v>
      </c>
      <c r="G11" s="76">
        <v>444</v>
      </c>
      <c r="H11" s="27">
        <f t="shared" si="3"/>
        <v>0.23112961998958875</v>
      </c>
      <c r="I11" s="12">
        <v>338</v>
      </c>
      <c r="J11" s="27">
        <f t="shared" si="4"/>
        <v>0.17595002602811036</v>
      </c>
      <c r="K11" s="12">
        <v>83</v>
      </c>
      <c r="L11" s="27">
        <f t="shared" si="5"/>
        <v>4.3206663196251952E-2</v>
      </c>
      <c r="M11" s="12">
        <v>110</v>
      </c>
      <c r="N11" s="27">
        <f t="shared" si="6"/>
        <v>5.726184279021343E-2</v>
      </c>
      <c r="O11" s="12">
        <v>271</v>
      </c>
      <c r="P11" s="27">
        <f t="shared" si="7"/>
        <v>0.14107235814679855</v>
      </c>
      <c r="Q11" s="12">
        <v>5</v>
      </c>
      <c r="R11" s="136">
        <f t="shared" si="0"/>
        <v>2.6028110359187923E-3</v>
      </c>
    </row>
    <row r="12" spans="1:18" ht="15.75" customHeight="1" x14ac:dyDescent="0.2">
      <c r="A12" s="75">
        <v>8</v>
      </c>
      <c r="B12" s="75" t="e">
        <v>#REF!</v>
      </c>
      <c r="C12" s="10" t="s">
        <v>286</v>
      </c>
      <c r="D12" s="10">
        <f t="shared" si="1"/>
        <v>1960</v>
      </c>
      <c r="E12" s="10">
        <v>581</v>
      </c>
      <c r="F12" s="9">
        <f t="shared" si="2"/>
        <v>0.29642857142857143</v>
      </c>
      <c r="G12" s="73">
        <v>383</v>
      </c>
      <c r="H12" s="28">
        <f t="shared" si="3"/>
        <v>0.19540816326530613</v>
      </c>
      <c r="I12" s="10">
        <v>468</v>
      </c>
      <c r="J12" s="28">
        <f t="shared" si="4"/>
        <v>0.23877551020408164</v>
      </c>
      <c r="K12" s="10">
        <v>85</v>
      </c>
      <c r="L12" s="28">
        <f t="shared" si="5"/>
        <v>4.336734693877551E-2</v>
      </c>
      <c r="M12" s="10">
        <v>147</v>
      </c>
      <c r="N12" s="28">
        <f t="shared" si="6"/>
        <v>7.4999999999999997E-2</v>
      </c>
      <c r="O12" s="10">
        <v>296</v>
      </c>
      <c r="P12" s="28">
        <f t="shared" si="7"/>
        <v>0.15102040816326531</v>
      </c>
      <c r="Q12" s="10">
        <v>6</v>
      </c>
      <c r="R12" s="137">
        <f t="shared" si="0"/>
        <v>3.0612244897959182E-3</v>
      </c>
    </row>
    <row r="13" spans="1:18" ht="15.75" customHeight="1" x14ac:dyDescent="0.2">
      <c r="A13" s="13">
        <v>9</v>
      </c>
      <c r="B13" s="13" t="e">
        <v>#REF!</v>
      </c>
      <c r="C13" s="12" t="s">
        <v>287</v>
      </c>
      <c r="D13" s="12">
        <f t="shared" si="1"/>
        <v>1249</v>
      </c>
      <c r="E13" s="12">
        <v>468</v>
      </c>
      <c r="F13" s="11">
        <f t="shared" si="2"/>
        <v>0.37469975980784626</v>
      </c>
      <c r="G13" s="76">
        <v>262</v>
      </c>
      <c r="H13" s="27">
        <f t="shared" si="3"/>
        <v>0.20976781425140112</v>
      </c>
      <c r="I13" s="12">
        <v>214</v>
      </c>
      <c r="J13" s="27">
        <f t="shared" si="4"/>
        <v>0.17133706965572457</v>
      </c>
      <c r="K13" s="12">
        <v>51</v>
      </c>
      <c r="L13" s="27">
        <f t="shared" si="5"/>
        <v>4.0832666132906328E-2</v>
      </c>
      <c r="M13" s="12">
        <v>125</v>
      </c>
      <c r="N13" s="27">
        <f t="shared" si="6"/>
        <v>0.10008006405124099</v>
      </c>
      <c r="O13" s="12">
        <v>129</v>
      </c>
      <c r="P13" s="27">
        <f t="shared" si="7"/>
        <v>0.10328262610088071</v>
      </c>
      <c r="Q13" s="12">
        <v>6</v>
      </c>
      <c r="R13" s="136">
        <f t="shared" si="0"/>
        <v>4.8038430744595673E-3</v>
      </c>
    </row>
    <row r="14" spans="1:18" ht="15.75" customHeight="1" x14ac:dyDescent="0.2">
      <c r="A14" s="75">
        <v>10</v>
      </c>
      <c r="B14" s="74" t="e">
        <v>#REF!</v>
      </c>
      <c r="C14" s="10" t="s">
        <v>288</v>
      </c>
      <c r="D14" s="10">
        <f t="shared" si="1"/>
        <v>1688</v>
      </c>
      <c r="E14" s="10">
        <v>569</v>
      </c>
      <c r="F14" s="9">
        <f t="shared" si="2"/>
        <v>0.33708530805687204</v>
      </c>
      <c r="G14" s="73">
        <v>359</v>
      </c>
      <c r="H14" s="28">
        <f t="shared" si="3"/>
        <v>0.2126777251184834</v>
      </c>
      <c r="I14" s="10">
        <v>336</v>
      </c>
      <c r="J14" s="28">
        <f t="shared" si="4"/>
        <v>0.1990521327014218</v>
      </c>
      <c r="K14" s="10">
        <v>54</v>
      </c>
      <c r="L14" s="28">
        <f t="shared" si="5"/>
        <v>3.1990521327014215E-2</v>
      </c>
      <c r="M14" s="10">
        <v>157</v>
      </c>
      <c r="N14" s="28">
        <f t="shared" si="6"/>
        <v>9.3009478672985785E-2</v>
      </c>
      <c r="O14" s="10">
        <v>213</v>
      </c>
      <c r="P14" s="28">
        <f t="shared" si="7"/>
        <v>0.12618483412322276</v>
      </c>
      <c r="Q14" s="10">
        <v>12</v>
      </c>
      <c r="R14" s="137">
        <f t="shared" si="0"/>
        <v>7.1090047393364926E-3</v>
      </c>
    </row>
    <row r="15" spans="1:18" s="23" customFormat="1" ht="15.75" customHeight="1" x14ac:dyDescent="0.2">
      <c r="A15" s="79"/>
      <c r="B15" s="79"/>
      <c r="C15" s="51" t="s">
        <v>289</v>
      </c>
      <c r="D15" s="80">
        <f t="shared" si="1"/>
        <v>715</v>
      </c>
      <c r="E15" s="80">
        <v>277</v>
      </c>
      <c r="F15" s="53">
        <f t="shared" si="2"/>
        <v>0.38741258741258744</v>
      </c>
      <c r="G15" s="81">
        <v>190</v>
      </c>
      <c r="H15" s="55">
        <f t="shared" si="3"/>
        <v>0.26573426573426573</v>
      </c>
      <c r="I15" s="80">
        <v>126</v>
      </c>
      <c r="J15" s="82">
        <f t="shared" si="4"/>
        <v>0.17622377622377622</v>
      </c>
      <c r="K15" s="80">
        <v>38</v>
      </c>
      <c r="L15" s="82">
        <f t="shared" si="5"/>
        <v>5.3146853146853149E-2</v>
      </c>
      <c r="M15" s="80">
        <v>41</v>
      </c>
      <c r="N15" s="82">
        <f t="shared" si="6"/>
        <v>5.7342657342657345E-2</v>
      </c>
      <c r="O15" s="80">
        <v>43</v>
      </c>
      <c r="P15" s="82">
        <f t="shared" si="7"/>
        <v>6.0139860139860141E-2</v>
      </c>
      <c r="Q15" s="12">
        <v>5</v>
      </c>
      <c r="R15" s="136">
        <f t="shared" si="0"/>
        <v>6.993006993006993E-3</v>
      </c>
    </row>
    <row r="16" spans="1:18" ht="15.75" customHeight="1" x14ac:dyDescent="0.2">
      <c r="A16" s="83"/>
      <c r="B16" s="83"/>
      <c r="C16" s="10" t="s">
        <v>290</v>
      </c>
      <c r="D16" s="84">
        <f t="shared" si="1"/>
        <v>645</v>
      </c>
      <c r="E16" s="84">
        <v>333</v>
      </c>
      <c r="F16" s="9">
        <f t="shared" si="2"/>
        <v>0.51627906976744187</v>
      </c>
      <c r="G16" s="85">
        <v>134</v>
      </c>
      <c r="H16" s="28">
        <f t="shared" si="3"/>
        <v>0.20775193798449612</v>
      </c>
      <c r="I16" s="86">
        <v>78</v>
      </c>
      <c r="J16" s="87">
        <f t="shared" si="4"/>
        <v>0.12093023255813953</v>
      </c>
      <c r="K16" s="86">
        <v>19</v>
      </c>
      <c r="L16" s="87">
        <f t="shared" si="5"/>
        <v>2.9457364341085271E-2</v>
      </c>
      <c r="M16" s="86">
        <v>44</v>
      </c>
      <c r="N16" s="87">
        <f t="shared" si="6"/>
        <v>6.8217054263565891E-2</v>
      </c>
      <c r="O16" s="86">
        <v>37</v>
      </c>
      <c r="P16" s="87">
        <f t="shared" si="7"/>
        <v>5.7364341085271317E-2</v>
      </c>
      <c r="Q16" s="10">
        <v>4</v>
      </c>
      <c r="R16" s="137">
        <f t="shared" si="0"/>
        <v>6.2015503875968991E-3</v>
      </c>
    </row>
    <row r="17" spans="1:20" ht="18" customHeight="1" x14ac:dyDescent="0.2">
      <c r="A17" s="3"/>
      <c r="B17" s="3"/>
      <c r="C17" s="8" t="s">
        <v>44</v>
      </c>
      <c r="D17" s="7">
        <f t="shared" si="1"/>
        <v>39356</v>
      </c>
      <c r="E17" s="7">
        <f>SUM(E5:E16)</f>
        <v>13337</v>
      </c>
      <c r="F17" s="39">
        <f>E17/D17</f>
        <v>0.33888098383982113</v>
      </c>
      <c r="G17" s="7">
        <f>SUM(G5:G16)</f>
        <v>8152</v>
      </c>
      <c r="H17" s="39">
        <f>G17/D17</f>
        <v>0.20713487143002338</v>
      </c>
      <c r="I17" s="7">
        <f>SUM(I5:I16)</f>
        <v>7898</v>
      </c>
      <c r="J17" s="37">
        <f>I17/D17</f>
        <v>0.2006809635125521</v>
      </c>
      <c r="K17" s="38">
        <f>SUM(K5:K16)</f>
        <v>1613</v>
      </c>
      <c r="L17" s="37">
        <f>K17/D17</f>
        <v>4.0984856184571601E-2</v>
      </c>
      <c r="M17" s="38">
        <f>SUM(M5:M16)</f>
        <v>3221</v>
      </c>
      <c r="N17" s="37">
        <f>M17/D17</f>
        <v>8.1842666937696915E-2</v>
      </c>
      <c r="O17" s="38">
        <f>SUM(O5:O16)</f>
        <v>5135</v>
      </c>
      <c r="P17" s="37">
        <f>O17/D17</f>
        <v>0.1304756580953349</v>
      </c>
      <c r="Q17" s="38">
        <f>SUM(Q5:Q16)</f>
        <v>146</v>
      </c>
      <c r="R17" s="138">
        <f t="shared" si="0"/>
        <v>3.7097265982315277E-3</v>
      </c>
    </row>
    <row r="18" spans="1:20" x14ac:dyDescent="0.2">
      <c r="A18" s="3"/>
      <c r="B18" s="3"/>
      <c r="C18" s="5"/>
      <c r="D18" s="5"/>
      <c r="E18" s="5"/>
      <c r="F18" s="5"/>
      <c r="G18" s="32"/>
      <c r="H18" s="42"/>
      <c r="I18" s="5"/>
      <c r="J18" s="5"/>
      <c r="K18" s="5"/>
      <c r="L18" s="5"/>
      <c r="M18" s="5"/>
      <c r="N18" s="5"/>
      <c r="O18" s="5"/>
      <c r="P18" s="5"/>
      <c r="Q18" s="49"/>
      <c r="R18" s="49"/>
    </row>
    <row r="19" spans="1:20" ht="13.5" customHeight="1" x14ac:dyDescent="0.2">
      <c r="A19" s="3"/>
      <c r="B19" s="3"/>
      <c r="C19" s="5"/>
      <c r="D19" s="5"/>
      <c r="E19" s="5"/>
      <c r="F19" s="5"/>
      <c r="G19" s="32"/>
      <c r="H19" s="42"/>
      <c r="I19" s="5"/>
      <c r="J19" s="5"/>
      <c r="K19" s="5"/>
      <c r="L19" s="5"/>
      <c r="M19" s="5"/>
      <c r="N19" s="5"/>
      <c r="O19" s="5"/>
      <c r="P19" s="5"/>
      <c r="Q19" s="49"/>
      <c r="R19" s="49"/>
    </row>
    <row r="20" spans="1:20" ht="15" x14ac:dyDescent="0.2">
      <c r="A20" s="72"/>
      <c r="B20" s="72" t="e">
        <v>#REF!</v>
      </c>
      <c r="C20" s="71" t="s">
        <v>291</v>
      </c>
      <c r="D20" s="68">
        <f>SUM(E20,G20,I20,K20,M20,O20,Q20)</f>
        <v>131036</v>
      </c>
      <c r="E20" s="68">
        <v>51830</v>
      </c>
      <c r="F20" s="70">
        <f>E20/D20</f>
        <v>0.3955401569034464</v>
      </c>
      <c r="G20" s="69">
        <v>23239</v>
      </c>
      <c r="H20" s="67">
        <f>G20/D20</f>
        <v>0.1773482096523093</v>
      </c>
      <c r="I20" s="68">
        <v>28096</v>
      </c>
      <c r="J20" s="67">
        <f t="shared" ref="J20" si="8">I20/D20</f>
        <v>0.21441435941268047</v>
      </c>
      <c r="K20" s="68">
        <v>5993</v>
      </c>
      <c r="L20" s="67">
        <f t="shared" ref="L20" si="9">K20/D20</f>
        <v>4.5735523062364544E-2</v>
      </c>
      <c r="M20" s="68">
        <v>9325</v>
      </c>
      <c r="N20" s="67">
        <f t="shared" ref="N20" si="10">M20/D20</f>
        <v>7.1163649684056293E-2</v>
      </c>
      <c r="O20" s="68">
        <v>12137</v>
      </c>
      <c r="P20" s="67">
        <f t="shared" ref="P20" si="11">O20/D20</f>
        <v>9.2623401202722916E-2</v>
      </c>
      <c r="Q20" s="68">
        <v>416</v>
      </c>
      <c r="R20" s="140">
        <f>Q20/D20</f>
        <v>3.1747000824200984E-3</v>
      </c>
    </row>
    <row r="21" spans="1:20" ht="15" x14ac:dyDescent="0.2">
      <c r="A21" s="3"/>
      <c r="B21" s="3"/>
      <c r="C21" s="6"/>
      <c r="D21" s="6"/>
      <c r="E21" s="6"/>
      <c r="F21" s="6"/>
      <c r="G21" s="33"/>
      <c r="H21" s="43"/>
      <c r="I21" s="6"/>
      <c r="J21" s="6"/>
      <c r="K21" s="6"/>
      <c r="L21" s="6"/>
      <c r="M21" s="6"/>
      <c r="N21" s="6"/>
      <c r="O21" s="6"/>
      <c r="P21" s="6"/>
      <c r="Q21" s="6"/>
      <c r="R21" s="42"/>
      <c r="S21" s="5"/>
      <c r="T21" s="5"/>
    </row>
    <row r="22" spans="1:20" ht="15" x14ac:dyDescent="0.2">
      <c r="A22" s="3"/>
      <c r="B22" s="3"/>
      <c r="C22" s="6"/>
      <c r="D22" s="6"/>
      <c r="E22" s="6"/>
      <c r="F22" s="6"/>
      <c r="G22" s="33"/>
      <c r="H22" s="43"/>
      <c r="I22" s="6"/>
      <c r="J22" s="6"/>
      <c r="K22" s="6"/>
      <c r="L22" s="6"/>
      <c r="M22" s="6"/>
      <c r="N22" s="6"/>
      <c r="O22" s="6"/>
      <c r="P22" s="6"/>
      <c r="Q22" s="6"/>
      <c r="R22" s="42"/>
      <c r="S22" s="5"/>
      <c r="T22" s="5"/>
    </row>
    <row r="23" spans="1:20" ht="15" x14ac:dyDescent="0.2">
      <c r="A23" s="3"/>
      <c r="B23" s="3"/>
      <c r="C23" s="2"/>
      <c r="D23" s="2"/>
      <c r="E23" s="2"/>
      <c r="F23" s="2"/>
      <c r="G23" s="34"/>
      <c r="H23" s="44"/>
      <c r="I23" s="2"/>
      <c r="J23" s="2"/>
      <c r="K23" s="2"/>
      <c r="L23" s="2"/>
      <c r="M23" s="2"/>
      <c r="N23" s="2"/>
      <c r="O23" s="2"/>
      <c r="P23" s="2"/>
      <c r="Q23" s="2"/>
    </row>
    <row r="24" spans="1:20" ht="15" x14ac:dyDescent="0.2">
      <c r="A24" s="3"/>
      <c r="B24" s="3"/>
      <c r="C24" s="2"/>
      <c r="D24" s="2"/>
      <c r="E24" s="2"/>
      <c r="F24" s="2"/>
      <c r="G24" s="34"/>
      <c r="H24" s="44"/>
      <c r="I24" s="2"/>
      <c r="J24" s="2"/>
      <c r="K24" s="2"/>
      <c r="L24" s="2"/>
      <c r="M24" s="2"/>
      <c r="N24" s="2"/>
      <c r="O24" s="2"/>
      <c r="P24" s="2"/>
      <c r="Q24" s="2"/>
    </row>
    <row r="25" spans="1:20" s="23" customFormat="1" ht="15.75" customHeight="1" x14ac:dyDescent="0.25">
      <c r="A25" s="21"/>
      <c r="B25" s="21"/>
      <c r="C25" s="22" t="s">
        <v>409</v>
      </c>
      <c r="D25" s="150">
        <f>SUM(E20,G20,I20,K20,M20,O20,Q20)</f>
        <v>131036</v>
      </c>
      <c r="E25" s="22"/>
      <c r="F25" s="22"/>
      <c r="G25" s="35"/>
      <c r="H25" s="45"/>
      <c r="I25" s="22"/>
      <c r="J25" s="22"/>
      <c r="K25" s="22"/>
      <c r="L25" s="22"/>
      <c r="M25" s="22"/>
      <c r="N25" s="22"/>
      <c r="O25" s="22"/>
      <c r="P25" s="22"/>
      <c r="Q25" s="22"/>
      <c r="R25" s="47"/>
    </row>
    <row r="26" spans="1:20" ht="15.75" x14ac:dyDescent="0.25">
      <c r="A26" s="3"/>
      <c r="B26" s="3"/>
      <c r="C26" s="4" t="s">
        <v>0</v>
      </c>
      <c r="D26" s="2"/>
      <c r="E26" s="2"/>
      <c r="F26" s="2"/>
      <c r="G26" s="34"/>
      <c r="H26" s="44"/>
      <c r="I26" s="2"/>
      <c r="J26" s="2"/>
      <c r="K26" s="2"/>
      <c r="L26" s="2"/>
      <c r="M26" s="2"/>
      <c r="N26" s="2"/>
      <c r="O26" s="2"/>
      <c r="P26" s="2"/>
      <c r="Q26" s="2"/>
    </row>
    <row r="27" spans="1:20" ht="15.75" x14ac:dyDescent="0.25">
      <c r="C27" s="20" t="s">
        <v>7</v>
      </c>
      <c r="D27" s="2"/>
      <c r="E27" s="2"/>
      <c r="F27" s="2"/>
      <c r="G27" s="34"/>
      <c r="H27" s="44"/>
      <c r="I27" s="2"/>
      <c r="J27" s="2"/>
      <c r="K27" s="2"/>
      <c r="L27" s="2"/>
      <c r="M27" s="2"/>
      <c r="N27" s="2"/>
      <c r="O27" s="2"/>
      <c r="P27" s="2"/>
      <c r="Q27" s="2"/>
    </row>
    <row r="28" spans="1:20" ht="15.75" x14ac:dyDescent="0.25">
      <c r="C28" s="15" t="s">
        <v>8</v>
      </c>
      <c r="D28" s="2"/>
      <c r="E28" s="2"/>
      <c r="F28" s="2"/>
      <c r="G28" s="34"/>
      <c r="H28" s="44"/>
      <c r="I28" s="2"/>
      <c r="J28" s="2"/>
      <c r="K28" s="2"/>
      <c r="L28" s="2"/>
      <c r="M28" s="2"/>
      <c r="N28" s="2"/>
      <c r="O28" s="2"/>
      <c r="P28" s="2"/>
      <c r="Q28" s="2"/>
    </row>
  </sheetData>
  <mergeCells count="3">
    <mergeCell ref="A1:C3"/>
    <mergeCell ref="D1:R1"/>
    <mergeCell ref="D3:R3"/>
  </mergeCells>
  <pageMargins left="0" right="0" top="0.39370078740157483" bottom="0" header="0.31496062992125984" footer="0.31496062992125984"/>
  <pageSetup paperSize="9" scale="62" orientation="landscape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" sqref="N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showGridLines="0" zoomScale="55" zoomScaleNormal="55" workbookViewId="0">
      <selection activeCell="C33" sqref="C33"/>
    </sheetView>
  </sheetViews>
  <sheetFormatPr defaultRowHeight="14.25" x14ac:dyDescent="0.2"/>
  <cols>
    <col min="1" max="1" width="7" style="1" customWidth="1"/>
    <col min="2" max="2" width="19.5703125" style="1" hidden="1" customWidth="1"/>
    <col min="3" max="3" width="51.28515625" style="1" bestFit="1" customWidth="1"/>
    <col min="4" max="4" width="18" style="1" customWidth="1"/>
    <col min="5" max="6" width="13.85546875" style="1" customWidth="1"/>
    <col min="7" max="7" width="13.85546875" style="36" customWidth="1"/>
    <col min="8" max="8" width="13.85546875" style="46" customWidth="1"/>
    <col min="9" max="9" width="15.42578125" style="1" customWidth="1"/>
    <col min="10" max="12" width="13.85546875" style="1" customWidth="1"/>
    <col min="13" max="13" width="15.42578125" style="1" customWidth="1"/>
    <col min="14" max="17" width="13.85546875" style="1" customWidth="1"/>
    <col min="18" max="18" width="17" style="46" customWidth="1"/>
    <col min="19" max="20" width="13.85546875" style="1" hidden="1" customWidth="1"/>
    <col min="21" max="22" width="0" style="1" hidden="1" customWidth="1"/>
    <col min="23" max="24" width="9.140625" style="1" hidden="1" customWidth="1"/>
    <col min="25" max="25" width="13.42578125" style="1" customWidth="1"/>
    <col min="26" max="26" width="10.7109375" style="1" customWidth="1"/>
    <col min="27" max="27" width="9.140625" style="1"/>
    <col min="28" max="28" width="11.7109375" style="1" customWidth="1"/>
    <col min="29" max="16384" width="9.140625" style="1"/>
  </cols>
  <sheetData>
    <row r="1" spans="1:18" s="15" customFormat="1" ht="22.5" customHeight="1" x14ac:dyDescent="0.25">
      <c r="A1" s="157"/>
      <c r="B1" s="158"/>
      <c r="C1" s="158"/>
      <c r="D1" s="159" t="s">
        <v>292</v>
      </c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</row>
    <row r="2" spans="1:18" s="15" customFormat="1" ht="22.5" hidden="1" customHeight="1" x14ac:dyDescent="0.25">
      <c r="A2" s="159"/>
      <c r="B2" s="160"/>
      <c r="C2" s="160"/>
      <c r="D2" s="153" t="s">
        <v>6</v>
      </c>
      <c r="E2" s="154"/>
      <c r="F2" s="154"/>
      <c r="G2" s="30"/>
      <c r="H2" s="40"/>
      <c r="I2" s="154"/>
      <c r="J2" s="154"/>
      <c r="K2" s="154"/>
      <c r="L2" s="154"/>
      <c r="M2" s="154"/>
      <c r="N2" s="154"/>
      <c r="O2" s="154"/>
      <c r="P2" s="154"/>
    </row>
    <row r="3" spans="1:18" s="15" customFormat="1" ht="22.5" customHeight="1" x14ac:dyDescent="0.25">
      <c r="A3" s="161"/>
      <c r="B3" s="162"/>
      <c r="C3" s="162"/>
      <c r="D3" s="163" t="s">
        <v>9</v>
      </c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</row>
    <row r="4" spans="1:18" s="15" customFormat="1" ht="54" customHeight="1" x14ac:dyDescent="0.25">
      <c r="A4" s="19" t="s">
        <v>2</v>
      </c>
      <c r="B4" s="19" t="s">
        <v>1</v>
      </c>
      <c r="C4" s="18" t="s">
        <v>61</v>
      </c>
      <c r="D4" s="65" t="s">
        <v>16</v>
      </c>
      <c r="E4" s="65" t="s">
        <v>10</v>
      </c>
      <c r="F4" s="65" t="s">
        <v>12</v>
      </c>
      <c r="G4" s="65" t="s">
        <v>11</v>
      </c>
      <c r="H4" s="41" t="s">
        <v>12</v>
      </c>
      <c r="I4" s="65" t="s">
        <v>60</v>
      </c>
      <c r="J4" s="65" t="s">
        <v>12</v>
      </c>
      <c r="K4" s="65" t="s">
        <v>14</v>
      </c>
      <c r="L4" s="65" t="s">
        <v>12</v>
      </c>
      <c r="M4" s="65" t="s">
        <v>15</v>
      </c>
      <c r="N4" s="65" t="s">
        <v>12</v>
      </c>
      <c r="O4" s="65" t="s">
        <v>13</v>
      </c>
      <c r="P4" s="65" t="s">
        <v>12</v>
      </c>
      <c r="Q4" s="133" t="s">
        <v>403</v>
      </c>
      <c r="R4" s="41" t="s">
        <v>47</v>
      </c>
    </row>
    <row r="5" spans="1:18" ht="15.75" customHeight="1" x14ac:dyDescent="0.2">
      <c r="A5" s="13">
        <v>1</v>
      </c>
      <c r="B5" s="13" t="e">
        <v>#REF!</v>
      </c>
      <c r="C5" s="12" t="s">
        <v>293</v>
      </c>
      <c r="D5" s="14">
        <f>SUM(E5,G5,I5,K5,M5,O5)</f>
        <v>10946</v>
      </c>
      <c r="E5" s="14">
        <v>2410</v>
      </c>
      <c r="F5" s="11">
        <f>E5/D5</f>
        <v>0.22017175223826055</v>
      </c>
      <c r="G5" s="31">
        <v>1161</v>
      </c>
      <c r="H5" s="27">
        <f>G5/D5</f>
        <v>0.10606614288324502</v>
      </c>
      <c r="I5" s="14">
        <v>2761</v>
      </c>
      <c r="J5" s="27">
        <f>I5/D5</f>
        <v>0.25223826055179976</v>
      </c>
      <c r="K5" s="14">
        <v>303</v>
      </c>
      <c r="L5" s="27">
        <f>K5/D5</f>
        <v>2.768134478348255E-2</v>
      </c>
      <c r="M5" s="14">
        <v>522</v>
      </c>
      <c r="N5" s="27">
        <f>M5/D5</f>
        <v>4.7688653389365981E-2</v>
      </c>
      <c r="O5" s="14">
        <v>3789</v>
      </c>
      <c r="P5" s="27">
        <f>O5/D5</f>
        <v>0.34615384615384615</v>
      </c>
      <c r="Q5" s="14">
        <v>29</v>
      </c>
      <c r="R5" s="136">
        <f t="shared" ref="R5:R15" si="0">Q5/D5</f>
        <v>2.6493696327425545E-3</v>
      </c>
    </row>
    <row r="6" spans="1:18" ht="15.75" customHeight="1" x14ac:dyDescent="0.2">
      <c r="A6" s="75">
        <v>2</v>
      </c>
      <c r="B6" s="75" t="e">
        <v>#REF!</v>
      </c>
      <c r="C6" s="10" t="s">
        <v>294</v>
      </c>
      <c r="D6" s="10">
        <f t="shared" ref="D6:D15" si="1">SUM(E6,G6,I6,K6,M6,O6)</f>
        <v>3008</v>
      </c>
      <c r="E6" s="10">
        <v>1250</v>
      </c>
      <c r="F6" s="9">
        <f t="shared" ref="F6:F14" si="2">E6/D6</f>
        <v>0.41555851063829785</v>
      </c>
      <c r="G6" s="73">
        <v>387</v>
      </c>
      <c r="H6" s="28">
        <f t="shared" ref="H6:H14" si="3">G6/D6</f>
        <v>0.12865691489361702</v>
      </c>
      <c r="I6" s="26">
        <v>951</v>
      </c>
      <c r="J6" s="28">
        <f t="shared" ref="J6:J14" si="4">I6/D6</f>
        <v>0.31615691489361702</v>
      </c>
      <c r="K6" s="10">
        <v>144</v>
      </c>
      <c r="L6" s="28">
        <f t="shared" ref="L6:L14" si="5">K6/D6</f>
        <v>4.7872340425531915E-2</v>
      </c>
      <c r="M6" s="10">
        <v>30</v>
      </c>
      <c r="N6" s="28">
        <f t="shared" ref="N6:N14" si="6">M6/D6</f>
        <v>9.9734042553191495E-3</v>
      </c>
      <c r="O6" s="10">
        <v>246</v>
      </c>
      <c r="P6" s="28">
        <f t="shared" ref="P6:P14" si="7">O6/D6</f>
        <v>8.1781914893617025E-2</v>
      </c>
      <c r="Q6" s="10">
        <v>7</v>
      </c>
      <c r="R6" s="137">
        <f t="shared" si="0"/>
        <v>2.327127659574468E-3</v>
      </c>
    </row>
    <row r="7" spans="1:18" ht="15.75" customHeight="1" x14ac:dyDescent="0.2">
      <c r="A7" s="13">
        <v>3</v>
      </c>
      <c r="B7" s="78" t="e">
        <v>#REF!</v>
      </c>
      <c r="C7" s="12" t="s">
        <v>295</v>
      </c>
      <c r="D7" s="12">
        <f t="shared" si="1"/>
        <v>2488</v>
      </c>
      <c r="E7" s="12">
        <v>674</v>
      </c>
      <c r="F7" s="11">
        <f t="shared" si="2"/>
        <v>0.27090032154340837</v>
      </c>
      <c r="G7" s="76">
        <v>341</v>
      </c>
      <c r="H7" s="27">
        <f t="shared" si="3"/>
        <v>0.13705787781350481</v>
      </c>
      <c r="I7" s="12">
        <v>1029</v>
      </c>
      <c r="J7" s="27">
        <f t="shared" si="4"/>
        <v>0.41358520900321544</v>
      </c>
      <c r="K7" s="12">
        <v>94</v>
      </c>
      <c r="L7" s="27">
        <f t="shared" si="5"/>
        <v>3.778135048231511E-2</v>
      </c>
      <c r="M7" s="12">
        <v>39</v>
      </c>
      <c r="N7" s="27">
        <f t="shared" si="6"/>
        <v>1.567524115755627E-2</v>
      </c>
      <c r="O7" s="12">
        <v>311</v>
      </c>
      <c r="P7" s="27">
        <f t="shared" si="7"/>
        <v>0.125</v>
      </c>
      <c r="Q7" s="12">
        <v>13</v>
      </c>
      <c r="R7" s="136">
        <f t="shared" si="0"/>
        <v>5.2250803858520899E-3</v>
      </c>
    </row>
    <row r="8" spans="1:18" ht="15.75" customHeight="1" x14ac:dyDescent="0.2">
      <c r="A8" s="75">
        <v>4</v>
      </c>
      <c r="B8" s="75" t="e">
        <v>#REF!</v>
      </c>
      <c r="C8" s="10" t="s">
        <v>296</v>
      </c>
      <c r="D8" s="10">
        <f t="shared" si="1"/>
        <v>2288</v>
      </c>
      <c r="E8" s="10">
        <v>867</v>
      </c>
      <c r="F8" s="9">
        <f>E8/D8</f>
        <v>0.37893356643356646</v>
      </c>
      <c r="G8" s="73">
        <v>249</v>
      </c>
      <c r="H8" s="28">
        <f t="shared" si="3"/>
        <v>0.10882867132867133</v>
      </c>
      <c r="I8" s="10">
        <v>701</v>
      </c>
      <c r="J8" s="28">
        <f t="shared" si="4"/>
        <v>0.30638111888111891</v>
      </c>
      <c r="K8" s="10">
        <v>186</v>
      </c>
      <c r="L8" s="28">
        <f t="shared" si="5"/>
        <v>8.1293706293706289E-2</v>
      </c>
      <c r="M8" s="10">
        <v>39</v>
      </c>
      <c r="N8" s="28">
        <f t="shared" si="6"/>
        <v>1.7045454545454544E-2</v>
      </c>
      <c r="O8" s="10">
        <v>246</v>
      </c>
      <c r="P8" s="28">
        <f t="shared" si="7"/>
        <v>0.10751748251748251</v>
      </c>
      <c r="Q8" s="10">
        <v>5</v>
      </c>
      <c r="R8" s="137">
        <f t="shared" si="0"/>
        <v>2.1853146853146855E-3</v>
      </c>
    </row>
    <row r="9" spans="1:18" ht="15.75" customHeight="1" x14ac:dyDescent="0.2">
      <c r="A9" s="13">
        <v>5</v>
      </c>
      <c r="B9" s="78" t="e">
        <v>#REF!</v>
      </c>
      <c r="C9" s="12" t="s">
        <v>297</v>
      </c>
      <c r="D9" s="12">
        <f t="shared" si="1"/>
        <v>2243</v>
      </c>
      <c r="E9" s="12">
        <v>864</v>
      </c>
      <c r="F9" s="53">
        <f>E9/D9</f>
        <v>0.38519839500668746</v>
      </c>
      <c r="G9" s="76">
        <v>124</v>
      </c>
      <c r="H9" s="27">
        <f t="shared" si="3"/>
        <v>5.5283102987070884E-2</v>
      </c>
      <c r="I9" s="12">
        <v>780</v>
      </c>
      <c r="J9" s="27">
        <f t="shared" si="4"/>
        <v>0.34774855104770397</v>
      </c>
      <c r="K9" s="12">
        <v>137</v>
      </c>
      <c r="L9" s="27">
        <f t="shared" si="5"/>
        <v>6.107891217119929E-2</v>
      </c>
      <c r="M9" s="12">
        <v>65</v>
      </c>
      <c r="N9" s="27">
        <f t="shared" si="6"/>
        <v>2.8979045920641999E-2</v>
      </c>
      <c r="O9" s="12">
        <v>273</v>
      </c>
      <c r="P9" s="27">
        <f t="shared" si="7"/>
        <v>0.12171199286669639</v>
      </c>
      <c r="Q9" s="12">
        <v>7</v>
      </c>
      <c r="R9" s="136">
        <f t="shared" si="0"/>
        <v>3.120820329915292E-3</v>
      </c>
    </row>
    <row r="10" spans="1:18" ht="15.75" customHeight="1" x14ac:dyDescent="0.2">
      <c r="A10" s="75">
        <v>6</v>
      </c>
      <c r="B10" s="75" t="e">
        <v>#REF!</v>
      </c>
      <c r="C10" s="10" t="s">
        <v>298</v>
      </c>
      <c r="D10" s="10">
        <f t="shared" si="1"/>
        <v>1125</v>
      </c>
      <c r="E10" s="10">
        <v>433</v>
      </c>
      <c r="F10" s="9">
        <f t="shared" si="2"/>
        <v>0.38488888888888889</v>
      </c>
      <c r="G10" s="73">
        <v>41</v>
      </c>
      <c r="H10" s="28">
        <f t="shared" si="3"/>
        <v>3.6444444444444446E-2</v>
      </c>
      <c r="I10" s="10">
        <v>469</v>
      </c>
      <c r="J10" s="28">
        <f t="shared" si="4"/>
        <v>0.41688888888888886</v>
      </c>
      <c r="K10" s="10">
        <v>73</v>
      </c>
      <c r="L10" s="28">
        <f t="shared" si="5"/>
        <v>6.4888888888888885E-2</v>
      </c>
      <c r="M10" s="10">
        <v>11</v>
      </c>
      <c r="N10" s="28">
        <f t="shared" si="6"/>
        <v>9.7777777777777776E-3</v>
      </c>
      <c r="O10" s="10">
        <v>98</v>
      </c>
      <c r="P10" s="28">
        <f t="shared" si="7"/>
        <v>8.7111111111111111E-2</v>
      </c>
      <c r="Q10" s="10">
        <v>2</v>
      </c>
      <c r="R10" s="137">
        <f t="shared" si="0"/>
        <v>1.7777777777777779E-3</v>
      </c>
    </row>
    <row r="11" spans="1:18" ht="15.75" customHeight="1" x14ac:dyDescent="0.2">
      <c r="A11" s="13">
        <v>7</v>
      </c>
      <c r="B11" s="77" t="e">
        <v>#REF!</v>
      </c>
      <c r="C11" s="12" t="s">
        <v>299</v>
      </c>
      <c r="D11" s="12">
        <f t="shared" si="1"/>
        <v>934</v>
      </c>
      <c r="E11" s="12">
        <v>329</v>
      </c>
      <c r="F11" s="11">
        <f t="shared" si="2"/>
        <v>0.35224839400428265</v>
      </c>
      <c r="G11" s="76">
        <v>60</v>
      </c>
      <c r="H11" s="27">
        <f t="shared" si="3"/>
        <v>6.4239828693790149E-2</v>
      </c>
      <c r="I11" s="12">
        <v>414</v>
      </c>
      <c r="J11" s="27">
        <f t="shared" si="4"/>
        <v>0.44325481798715205</v>
      </c>
      <c r="K11" s="12">
        <v>29</v>
      </c>
      <c r="L11" s="27">
        <f t="shared" si="5"/>
        <v>3.1049250535331904E-2</v>
      </c>
      <c r="M11" s="12">
        <v>12</v>
      </c>
      <c r="N11" s="27">
        <f t="shared" si="6"/>
        <v>1.284796573875803E-2</v>
      </c>
      <c r="O11" s="12">
        <v>90</v>
      </c>
      <c r="P11" s="27">
        <f t="shared" si="7"/>
        <v>9.6359743040685231E-2</v>
      </c>
      <c r="Q11" s="12">
        <v>2</v>
      </c>
      <c r="R11" s="136">
        <f t="shared" si="0"/>
        <v>2.1413276231263384E-3</v>
      </c>
    </row>
    <row r="12" spans="1:18" ht="15.75" customHeight="1" x14ac:dyDescent="0.2">
      <c r="A12" s="75">
        <v>8</v>
      </c>
      <c r="B12" s="75" t="e">
        <v>#REF!</v>
      </c>
      <c r="C12" s="10" t="s">
        <v>300</v>
      </c>
      <c r="D12" s="10">
        <f t="shared" si="1"/>
        <v>418</v>
      </c>
      <c r="E12" s="10">
        <v>197</v>
      </c>
      <c r="F12" s="9">
        <f t="shared" si="2"/>
        <v>0.47129186602870815</v>
      </c>
      <c r="G12" s="73">
        <v>39</v>
      </c>
      <c r="H12" s="28">
        <f t="shared" si="3"/>
        <v>9.3301435406698566E-2</v>
      </c>
      <c r="I12" s="10">
        <v>72</v>
      </c>
      <c r="J12" s="28">
        <f t="shared" si="4"/>
        <v>0.17224880382775121</v>
      </c>
      <c r="K12" s="10">
        <v>27</v>
      </c>
      <c r="L12" s="28">
        <f t="shared" si="5"/>
        <v>6.4593301435406703E-2</v>
      </c>
      <c r="M12" s="10">
        <v>13</v>
      </c>
      <c r="N12" s="28">
        <f t="shared" si="6"/>
        <v>3.1100478468899521E-2</v>
      </c>
      <c r="O12" s="10">
        <v>70</v>
      </c>
      <c r="P12" s="28">
        <f t="shared" si="7"/>
        <v>0.1674641148325359</v>
      </c>
      <c r="Q12" s="10">
        <v>0</v>
      </c>
      <c r="R12" s="137">
        <f t="shared" si="0"/>
        <v>0</v>
      </c>
    </row>
    <row r="13" spans="1:18" ht="15.75" customHeight="1" x14ac:dyDescent="0.2">
      <c r="A13" s="13">
        <v>9</v>
      </c>
      <c r="B13" s="13" t="e">
        <v>#REF!</v>
      </c>
      <c r="C13" s="12" t="s">
        <v>301</v>
      </c>
      <c r="D13" s="12">
        <f t="shared" si="1"/>
        <v>754</v>
      </c>
      <c r="E13" s="12">
        <v>254</v>
      </c>
      <c r="F13" s="11">
        <f t="shared" si="2"/>
        <v>0.33687002652519893</v>
      </c>
      <c r="G13" s="76">
        <v>49</v>
      </c>
      <c r="H13" s="27">
        <f t="shared" si="3"/>
        <v>6.49867374005305E-2</v>
      </c>
      <c r="I13" s="12">
        <v>321</v>
      </c>
      <c r="J13" s="27">
        <f t="shared" si="4"/>
        <v>0.42572944297082227</v>
      </c>
      <c r="K13" s="12">
        <v>19</v>
      </c>
      <c r="L13" s="27">
        <f t="shared" si="5"/>
        <v>2.5198938992042442E-2</v>
      </c>
      <c r="M13" s="12">
        <v>19</v>
      </c>
      <c r="N13" s="27">
        <f t="shared" si="6"/>
        <v>2.5198938992042442E-2</v>
      </c>
      <c r="O13" s="12">
        <v>92</v>
      </c>
      <c r="P13" s="27">
        <f t="shared" si="7"/>
        <v>0.1220159151193634</v>
      </c>
      <c r="Q13" s="12">
        <v>2</v>
      </c>
      <c r="R13" s="136">
        <f t="shared" si="0"/>
        <v>2.6525198938992041E-3</v>
      </c>
    </row>
    <row r="14" spans="1:18" ht="15.75" customHeight="1" x14ac:dyDescent="0.2">
      <c r="A14" s="75">
        <v>10</v>
      </c>
      <c r="B14" s="74" t="e">
        <v>#REF!</v>
      </c>
      <c r="C14" s="10" t="s">
        <v>302</v>
      </c>
      <c r="D14" s="10">
        <f t="shared" si="1"/>
        <v>743</v>
      </c>
      <c r="E14" s="10">
        <v>258</v>
      </c>
      <c r="F14" s="9">
        <f t="shared" si="2"/>
        <v>0.34724091520861372</v>
      </c>
      <c r="G14" s="73">
        <v>45</v>
      </c>
      <c r="H14" s="28">
        <f t="shared" si="3"/>
        <v>6.0565275908479141E-2</v>
      </c>
      <c r="I14" s="10">
        <v>275</v>
      </c>
      <c r="J14" s="28">
        <f t="shared" si="4"/>
        <v>0.37012113055181695</v>
      </c>
      <c r="K14" s="10">
        <v>75</v>
      </c>
      <c r="L14" s="28">
        <f t="shared" si="5"/>
        <v>0.1009421265141319</v>
      </c>
      <c r="M14" s="10">
        <v>10</v>
      </c>
      <c r="N14" s="28">
        <f t="shared" si="6"/>
        <v>1.3458950201884253E-2</v>
      </c>
      <c r="O14" s="10">
        <v>80</v>
      </c>
      <c r="P14" s="28">
        <f t="shared" si="7"/>
        <v>0.10767160161507403</v>
      </c>
      <c r="Q14" s="10">
        <v>0</v>
      </c>
      <c r="R14" s="137">
        <f t="shared" si="0"/>
        <v>0</v>
      </c>
    </row>
    <row r="15" spans="1:18" ht="18" customHeight="1" x14ac:dyDescent="0.2">
      <c r="A15" s="3"/>
      <c r="B15" s="3"/>
      <c r="C15" s="8" t="s">
        <v>303</v>
      </c>
      <c r="D15" s="7">
        <f t="shared" si="1"/>
        <v>24947</v>
      </c>
      <c r="E15" s="7">
        <f>SUM(E5:E14)</f>
        <v>7536</v>
      </c>
      <c r="F15" s="39">
        <f>E15/D15</f>
        <v>0.30208041047019679</v>
      </c>
      <c r="G15" s="7">
        <f>SUM(G5:G14)</f>
        <v>2496</v>
      </c>
      <c r="H15" s="39">
        <f>G15/D15</f>
        <v>0.10005211047420531</v>
      </c>
      <c r="I15" s="7">
        <f>SUM(I5:I14)</f>
        <v>7773</v>
      </c>
      <c r="J15" s="37">
        <f>I15/D15</f>
        <v>0.31158055076762736</v>
      </c>
      <c r="K15" s="38">
        <f>SUM(K5:K14)</f>
        <v>1087</v>
      </c>
      <c r="L15" s="37">
        <f>K15/D15</f>
        <v>4.3572373431675152E-2</v>
      </c>
      <c r="M15" s="38">
        <f>SUM(M5:M14)</f>
        <v>760</v>
      </c>
      <c r="N15" s="37">
        <f>M15/D15</f>
        <v>3.0464584920030464E-2</v>
      </c>
      <c r="O15" s="38">
        <f>SUM(O5:O14)</f>
        <v>5295</v>
      </c>
      <c r="P15" s="37">
        <f>O15/D15</f>
        <v>0.21224996993626488</v>
      </c>
      <c r="Q15" s="38">
        <f>SUM(Q5:Q14)</f>
        <v>67</v>
      </c>
      <c r="R15" s="138">
        <f t="shared" si="0"/>
        <v>2.685693670581633E-3</v>
      </c>
    </row>
    <row r="16" spans="1:18" x14ac:dyDescent="0.2">
      <c r="A16" s="3"/>
      <c r="B16" s="3"/>
      <c r="C16" s="5"/>
      <c r="D16" s="5"/>
      <c r="E16" s="5"/>
      <c r="F16" s="5"/>
      <c r="G16" s="32"/>
      <c r="H16" s="42"/>
      <c r="I16" s="5"/>
      <c r="J16" s="5"/>
      <c r="K16" s="5"/>
      <c r="L16" s="5"/>
      <c r="M16" s="5"/>
      <c r="N16" s="5"/>
      <c r="O16" s="5"/>
      <c r="P16" s="5"/>
      <c r="Q16" s="49"/>
      <c r="R16" s="49"/>
    </row>
    <row r="17" spans="1:20" ht="13.5" customHeight="1" x14ac:dyDescent="0.2">
      <c r="A17" s="3"/>
      <c r="B17" s="3"/>
      <c r="C17" s="5"/>
      <c r="D17" s="5"/>
      <c r="E17" s="5"/>
      <c r="F17" s="5"/>
      <c r="G17" s="32"/>
      <c r="H17" s="42"/>
      <c r="I17" s="5"/>
      <c r="J17" s="5"/>
      <c r="K17" s="5"/>
      <c r="L17" s="5"/>
      <c r="M17" s="5"/>
      <c r="N17" s="5"/>
      <c r="O17" s="5"/>
      <c r="P17" s="5"/>
      <c r="Q17" s="49"/>
      <c r="R17" s="49"/>
    </row>
    <row r="18" spans="1:20" ht="15" x14ac:dyDescent="0.2">
      <c r="A18" s="72"/>
      <c r="B18" s="72" t="e">
        <v>#REF!</v>
      </c>
      <c r="C18" s="71" t="s">
        <v>304</v>
      </c>
      <c r="D18" s="68">
        <f>SUM(E18,G18,I18,K18,M18,O18,Q18)</f>
        <v>32508</v>
      </c>
      <c r="E18" s="68">
        <v>10029</v>
      </c>
      <c r="F18" s="70">
        <f>E18/D18</f>
        <v>0.30850867478774457</v>
      </c>
      <c r="G18" s="69">
        <v>3114</v>
      </c>
      <c r="H18" s="67">
        <f>G18/D18</f>
        <v>9.5791805094130669E-2</v>
      </c>
      <c r="I18" s="68">
        <v>11047</v>
      </c>
      <c r="J18" s="67">
        <f t="shared" ref="J18" si="8">I18/D18</f>
        <v>0.33982404331241539</v>
      </c>
      <c r="K18" s="68">
        <v>1388</v>
      </c>
      <c r="L18" s="67">
        <f t="shared" ref="L18" si="9">K18/D18</f>
        <v>4.269718223206595E-2</v>
      </c>
      <c r="M18" s="68">
        <v>826</v>
      </c>
      <c r="N18" s="67">
        <f t="shared" ref="N18" si="10">M18/D18</f>
        <v>2.5409130060292853E-2</v>
      </c>
      <c r="O18" s="68">
        <v>6019</v>
      </c>
      <c r="P18" s="67">
        <f t="shared" ref="P18" si="11">O18/D18</f>
        <v>0.18515442352651654</v>
      </c>
      <c r="Q18" s="68">
        <v>85</v>
      </c>
      <c r="R18" s="140">
        <f>Q18/D18</f>
        <v>2.6147409868340103E-3</v>
      </c>
    </row>
    <row r="19" spans="1:20" ht="15" x14ac:dyDescent="0.2">
      <c r="A19" s="3"/>
      <c r="B19" s="3"/>
      <c r="C19" s="6"/>
      <c r="D19" s="6"/>
      <c r="E19" s="6"/>
      <c r="F19" s="6"/>
      <c r="G19" s="33"/>
      <c r="H19" s="43"/>
      <c r="I19" s="6"/>
      <c r="J19" s="6"/>
      <c r="K19" s="6"/>
      <c r="L19" s="6"/>
      <c r="M19" s="6"/>
      <c r="N19" s="6"/>
      <c r="O19" s="6"/>
      <c r="P19" s="6"/>
      <c r="Q19" s="6"/>
      <c r="R19" s="42"/>
      <c r="S19" s="5"/>
      <c r="T19" s="5"/>
    </row>
    <row r="20" spans="1:20" ht="15" x14ac:dyDescent="0.2">
      <c r="A20" s="3"/>
      <c r="B20" s="3"/>
      <c r="C20" s="6"/>
      <c r="D20" s="6"/>
      <c r="E20" s="6"/>
      <c r="F20" s="6"/>
      <c r="G20" s="33"/>
      <c r="H20" s="43"/>
      <c r="I20" s="6"/>
      <c r="J20" s="6"/>
      <c r="K20" s="6"/>
      <c r="L20" s="6"/>
      <c r="M20" s="6"/>
      <c r="N20" s="6"/>
      <c r="O20" s="6"/>
      <c r="P20" s="6"/>
      <c r="Q20" s="6"/>
      <c r="R20" s="42"/>
      <c r="S20" s="5"/>
      <c r="T20" s="5"/>
    </row>
    <row r="21" spans="1:20" ht="15" x14ac:dyDescent="0.2">
      <c r="A21" s="3"/>
      <c r="B21" s="3"/>
      <c r="C21" s="2"/>
      <c r="D21" s="2"/>
      <c r="E21" s="2"/>
      <c r="F21" s="2"/>
      <c r="G21" s="34"/>
      <c r="H21" s="44"/>
      <c r="I21" s="2"/>
      <c r="J21" s="2"/>
      <c r="K21" s="2"/>
      <c r="L21" s="2"/>
      <c r="M21" s="2"/>
      <c r="N21" s="2"/>
      <c r="O21" s="2"/>
      <c r="P21" s="2"/>
      <c r="Q21" s="2"/>
    </row>
    <row r="22" spans="1:20" ht="15" x14ac:dyDescent="0.2">
      <c r="A22" s="3"/>
      <c r="B22" s="3"/>
      <c r="C22" s="2"/>
      <c r="D22" s="2"/>
      <c r="E22" s="2"/>
      <c r="F22" s="2"/>
      <c r="G22" s="34"/>
      <c r="H22" s="44"/>
      <c r="I22" s="2"/>
      <c r="J22" s="2"/>
      <c r="K22" s="2"/>
      <c r="L22" s="2"/>
      <c r="M22" s="2"/>
      <c r="N22" s="2"/>
      <c r="O22" s="2"/>
      <c r="P22" s="2"/>
      <c r="Q22" s="2"/>
    </row>
    <row r="23" spans="1:20" s="23" customFormat="1" ht="15.75" customHeight="1" x14ac:dyDescent="0.25">
      <c r="A23" s="21"/>
      <c r="B23" s="21"/>
      <c r="C23" s="22" t="s">
        <v>409</v>
      </c>
      <c r="D23" s="150">
        <f>SUM(E18,G18,I18,K18,M18,O18,Q18)</f>
        <v>32508</v>
      </c>
      <c r="E23" s="22"/>
      <c r="F23" s="22"/>
      <c r="G23" s="35"/>
      <c r="H23" s="45"/>
      <c r="I23" s="22"/>
      <c r="J23" s="22"/>
      <c r="K23" s="22"/>
      <c r="L23" s="22"/>
      <c r="M23" s="22"/>
      <c r="N23" s="22"/>
      <c r="O23" s="22"/>
      <c r="P23" s="22"/>
      <c r="Q23" s="22"/>
      <c r="R23" s="47"/>
    </row>
    <row r="24" spans="1:20" ht="15.75" x14ac:dyDescent="0.25">
      <c r="A24" s="3"/>
      <c r="B24" s="3"/>
      <c r="C24" s="4" t="s">
        <v>0</v>
      </c>
      <c r="D24" s="2"/>
      <c r="E24" s="2"/>
      <c r="F24" s="2"/>
      <c r="G24" s="34"/>
      <c r="H24" s="44"/>
      <c r="I24" s="2"/>
      <c r="J24" s="2"/>
      <c r="K24" s="2"/>
      <c r="L24" s="2"/>
      <c r="M24" s="2"/>
      <c r="N24" s="2"/>
      <c r="O24" s="2"/>
      <c r="P24" s="2"/>
      <c r="Q24" s="2"/>
    </row>
    <row r="25" spans="1:20" ht="15.75" x14ac:dyDescent="0.25">
      <c r="C25" s="20" t="s">
        <v>7</v>
      </c>
      <c r="D25" s="2"/>
      <c r="E25" s="2"/>
      <c r="F25" s="2"/>
      <c r="G25" s="34"/>
      <c r="H25" s="44"/>
      <c r="I25" s="2"/>
      <c r="J25" s="2"/>
      <c r="K25" s="2"/>
      <c r="L25" s="2"/>
      <c r="M25" s="2"/>
      <c r="N25" s="2"/>
      <c r="O25" s="2"/>
      <c r="P25" s="2"/>
      <c r="Q25" s="2"/>
    </row>
    <row r="26" spans="1:20" ht="15.75" x14ac:dyDescent="0.25">
      <c r="C26" s="15" t="s">
        <v>8</v>
      </c>
      <c r="D26" s="2"/>
      <c r="E26" s="2"/>
      <c r="F26" s="2"/>
      <c r="G26" s="34"/>
      <c r="H26" s="44"/>
      <c r="I26" s="2"/>
      <c r="J26" s="2"/>
      <c r="K26" s="2"/>
      <c r="L26" s="2"/>
      <c r="M26" s="2"/>
      <c r="N26" s="2"/>
      <c r="O26" s="2"/>
      <c r="P26" s="2"/>
      <c r="Q26" s="2"/>
    </row>
  </sheetData>
  <mergeCells count="3">
    <mergeCell ref="A1:C3"/>
    <mergeCell ref="D1:R1"/>
    <mergeCell ref="D3:R3"/>
  </mergeCells>
  <pageMargins left="0" right="0" top="0.39370078740157483" bottom="0" header="0.31496062992125984" footer="0.31496062992125984"/>
  <pageSetup paperSize="9" scale="62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zoomScale="80" zoomScaleNormal="80" workbookViewId="0">
      <selection activeCell="G77" sqref="G77"/>
    </sheetView>
  </sheetViews>
  <sheetFormatPr defaultRowHeight="15" x14ac:dyDescent="0.25"/>
  <cols>
    <col min="1" max="1" width="22.140625" bestFit="1" customWidth="1"/>
    <col min="3" max="3" width="10.85546875" customWidth="1"/>
    <col min="4" max="4" width="12.28515625" customWidth="1"/>
    <col min="5" max="5" width="11.140625" customWidth="1"/>
    <col min="6" max="6" width="12" customWidth="1"/>
  </cols>
  <sheetData>
    <row r="1" spans="1:11" ht="62.25" customHeight="1" x14ac:dyDescent="0.25">
      <c r="A1" s="18" t="s">
        <v>48</v>
      </c>
      <c r="B1" s="66" t="s">
        <v>10</v>
      </c>
      <c r="C1" s="66" t="s">
        <v>11</v>
      </c>
      <c r="D1" s="66" t="s">
        <v>60</v>
      </c>
      <c r="E1" s="66" t="s">
        <v>14</v>
      </c>
      <c r="F1" s="66" t="s">
        <v>15</v>
      </c>
      <c r="G1" s="66" t="s">
        <v>13</v>
      </c>
      <c r="H1" s="133" t="s">
        <v>403</v>
      </c>
    </row>
    <row r="2" spans="1:11" x14ac:dyDescent="0.25">
      <c r="A2" s="12" t="s">
        <v>363</v>
      </c>
      <c r="B2" s="53">
        <v>0.12168909198612168</v>
      </c>
      <c r="C2" s="95">
        <v>8.1154269273081156E-2</v>
      </c>
      <c r="D2" s="53">
        <v>0.40213252094440211</v>
      </c>
      <c r="E2" s="11">
        <v>9.790979097909791E-2</v>
      </c>
      <c r="F2" s="11">
        <v>4.942032664804942E-2</v>
      </c>
      <c r="G2" s="53">
        <v>0.23516967081323517</v>
      </c>
      <c r="H2" s="136">
        <v>3.0464584920030465E-3</v>
      </c>
    </row>
    <row r="3" spans="1:11" x14ac:dyDescent="0.25">
      <c r="A3" s="26" t="s">
        <v>364</v>
      </c>
      <c r="B3" s="9">
        <v>0.21208162249595619</v>
      </c>
      <c r="C3" s="97">
        <v>0.18383725270623366</v>
      </c>
      <c r="D3" s="9">
        <v>0.19547094687072292</v>
      </c>
      <c r="E3" s="9">
        <v>9.9664053751399778E-2</v>
      </c>
      <c r="F3" s="9">
        <v>9.4500435485877818E-2</v>
      </c>
      <c r="G3" s="9">
        <v>0.18421052631578946</v>
      </c>
      <c r="H3" s="137">
        <v>1.5553067064825183E-3</v>
      </c>
    </row>
    <row r="4" spans="1:11" x14ac:dyDescent="0.25">
      <c r="A4" s="51" t="s">
        <v>365</v>
      </c>
      <c r="B4" s="53">
        <v>0.19735819735819735</v>
      </c>
      <c r="C4" s="95">
        <v>0.11460761460761461</v>
      </c>
      <c r="D4" s="53">
        <v>0.23944573944573944</v>
      </c>
      <c r="E4" s="53">
        <v>2.2403522403522405E-2</v>
      </c>
      <c r="F4" s="53">
        <v>5.3095053095053094E-2</v>
      </c>
      <c r="G4" s="53">
        <v>0.35560735560735562</v>
      </c>
      <c r="H4" s="136">
        <v>1.554001554001554E-3</v>
      </c>
    </row>
    <row r="5" spans="1:11" x14ac:dyDescent="0.25">
      <c r="A5" s="26" t="s">
        <v>366</v>
      </c>
      <c r="B5" s="9">
        <v>0.36595905209369323</v>
      </c>
      <c r="C5" s="97">
        <v>0.15902465791007922</v>
      </c>
      <c r="D5" s="9">
        <v>0.16331149902260023</v>
      </c>
      <c r="E5" s="9">
        <v>3.5872286429575774E-2</v>
      </c>
      <c r="F5" s="9">
        <v>9.3898967728660104E-2</v>
      </c>
      <c r="G5" s="9">
        <v>0.16279707808909771</v>
      </c>
      <c r="H5" s="137">
        <v>1.0288418670050413E-3</v>
      </c>
    </row>
    <row r="6" spans="1:11" x14ac:dyDescent="0.25">
      <c r="A6" s="51" t="s">
        <v>367</v>
      </c>
      <c r="B6" s="53">
        <v>0.32554463447390625</v>
      </c>
      <c r="C6" s="95">
        <v>0.16960030425842951</v>
      </c>
      <c r="D6" s="53">
        <v>0.22876430668298886</v>
      </c>
      <c r="E6" s="53">
        <v>5.0178870678282368E-2</v>
      </c>
      <c r="F6" s="53">
        <v>5.8652943343752602E-2</v>
      </c>
      <c r="G6" s="53">
        <v>0.13862774694255933</v>
      </c>
      <c r="H6" s="136">
        <v>1.9016151843972474E-3</v>
      </c>
    </row>
    <row r="7" spans="1:11" x14ac:dyDescent="0.25">
      <c r="A7" s="26" t="s">
        <v>368</v>
      </c>
      <c r="B7" s="9">
        <v>0.17898101766411811</v>
      </c>
      <c r="C7" s="97">
        <v>9.5076456630635381E-2</v>
      </c>
      <c r="D7" s="9">
        <v>0.42644344845768523</v>
      </c>
      <c r="E7" s="9">
        <v>4.4852359609807539E-2</v>
      </c>
      <c r="F7" s="9">
        <v>4.9037701028209861E-2</v>
      </c>
      <c r="G7" s="9">
        <v>0.18572040601107304</v>
      </c>
      <c r="H7" s="137">
        <v>1.89493804376483E-3</v>
      </c>
    </row>
    <row r="8" spans="1:11" x14ac:dyDescent="0.25">
      <c r="A8" s="51" t="s">
        <v>369</v>
      </c>
      <c r="B8" s="53">
        <v>0.29477495890167504</v>
      </c>
      <c r="C8" s="95">
        <v>0.16350468743057717</v>
      </c>
      <c r="D8" s="53">
        <v>0.20875727551428444</v>
      </c>
      <c r="E8" s="53">
        <v>4.4674990003110142E-2</v>
      </c>
      <c r="F8" s="53">
        <v>0.12051806104767405</v>
      </c>
      <c r="G8" s="53">
        <v>0.12749366863642422</v>
      </c>
      <c r="H8" s="136">
        <v>3.8876793886346468E-3</v>
      </c>
      <c r="K8" s="91"/>
    </row>
    <row r="9" spans="1:11" x14ac:dyDescent="0.25">
      <c r="A9" s="26" t="s">
        <v>370</v>
      </c>
      <c r="B9" s="9">
        <v>0.26746948279511723</v>
      </c>
      <c r="C9" s="97">
        <v>0.13563986170237788</v>
      </c>
      <c r="D9" s="9">
        <v>0.36909941905590704</v>
      </c>
      <c r="E9" s="9">
        <v>4.6428487428557985E-2</v>
      </c>
      <c r="F9" s="9">
        <v>3.2833925253428042E-2</v>
      </c>
      <c r="G9" s="9">
        <v>0.12597314015570243</v>
      </c>
      <c r="H9" s="137">
        <v>3.8572806171648989E-3</v>
      </c>
    </row>
    <row r="10" spans="1:11" x14ac:dyDescent="0.25">
      <c r="A10" s="51" t="s">
        <v>371</v>
      </c>
      <c r="B10" s="53">
        <v>0.42129021738197608</v>
      </c>
      <c r="C10" s="95">
        <v>0.1331582606009114</v>
      </c>
      <c r="D10" s="53">
        <v>0.1997030629146177</v>
      </c>
      <c r="E10" s="53">
        <v>5.5250894673154659E-2</v>
      </c>
      <c r="F10" s="53">
        <v>5.9275851119521467E-2</v>
      </c>
      <c r="G10" s="53">
        <v>0.11633754709370682</v>
      </c>
      <c r="H10" s="136">
        <v>4.368236313860783E-3</v>
      </c>
    </row>
    <row r="11" spans="1:11" x14ac:dyDescent="0.25">
      <c r="A11" s="26" t="s">
        <v>372</v>
      </c>
      <c r="B11" s="9">
        <v>0.25462880427861961</v>
      </c>
      <c r="C11" s="97">
        <v>6.8330574302814209E-2</v>
      </c>
      <c r="D11" s="98">
        <v>0.39505921303960267</v>
      </c>
      <c r="E11" s="9">
        <v>3.4356296956577104E-2</v>
      </c>
      <c r="F11" s="9">
        <v>8.5928944352476763E-2</v>
      </c>
      <c r="G11" s="9">
        <v>0.1415509996179804</v>
      </c>
      <c r="H11" s="137">
        <v>2.0374379218133197E-3</v>
      </c>
    </row>
    <row r="12" spans="1:11" x14ac:dyDescent="0.25">
      <c r="A12" s="51" t="s">
        <v>373</v>
      </c>
      <c r="B12" s="53">
        <v>0.41078379490797906</v>
      </c>
      <c r="C12" s="95">
        <v>7.2111483506791321E-2</v>
      </c>
      <c r="D12" s="53">
        <v>0.28401246545540071</v>
      </c>
      <c r="E12" s="53">
        <v>5.1367084141823956E-2</v>
      </c>
      <c r="F12" s="53">
        <v>2.9693655553595578E-2</v>
      </c>
      <c r="G12" s="53">
        <v>0.14116540248133122</v>
      </c>
      <c r="H12" s="136">
        <v>3.1751631681072499E-3</v>
      </c>
    </row>
    <row r="13" spans="1:11" x14ac:dyDescent="0.25">
      <c r="A13" s="26" t="s">
        <v>374</v>
      </c>
      <c r="B13" s="9">
        <v>0.40266526864081448</v>
      </c>
      <c r="C13" s="97">
        <v>0.10907983967800308</v>
      </c>
      <c r="D13" s="9">
        <v>0.26931727858483706</v>
      </c>
      <c r="E13" s="9">
        <v>3.5429808391537435E-2</v>
      </c>
      <c r="F13" s="9">
        <v>3.4313642590181125E-2</v>
      </c>
      <c r="G13" s="9">
        <v>0.13676413387224975</v>
      </c>
      <c r="H13" s="137">
        <v>8.7263871742402459E-3</v>
      </c>
    </row>
    <row r="14" spans="1:11" x14ac:dyDescent="0.25">
      <c r="A14" s="51" t="s">
        <v>375</v>
      </c>
      <c r="B14" s="53">
        <v>0.33723504730054038</v>
      </c>
      <c r="C14" s="95">
        <v>0.16131729295369038</v>
      </c>
      <c r="D14" s="53">
        <v>0.20156274998580725</v>
      </c>
      <c r="E14" s="53">
        <v>5.0262952813001582E-2</v>
      </c>
      <c r="F14" s="53">
        <v>6.3681545821914626E-2</v>
      </c>
      <c r="G14" s="53">
        <v>0.15684786928226011</v>
      </c>
      <c r="H14" s="136">
        <v>3.2823942898725748E-3</v>
      </c>
    </row>
    <row r="15" spans="1:11" x14ac:dyDescent="0.25">
      <c r="A15" s="26" t="s">
        <v>376</v>
      </c>
      <c r="B15" s="9">
        <v>0.1930273363834637</v>
      </c>
      <c r="C15" s="97">
        <v>7.1891244813958449E-2</v>
      </c>
      <c r="D15" s="9">
        <v>0.32601957986913954</v>
      </c>
      <c r="E15" s="9">
        <v>4.6752267099588393E-2</v>
      </c>
      <c r="F15" s="9">
        <v>5.2901723487643694E-2</v>
      </c>
      <c r="G15" s="9">
        <v>0.29391121824830685</v>
      </c>
      <c r="H15" s="137">
        <v>2.5745724077991506E-3</v>
      </c>
    </row>
    <row r="16" spans="1:11" x14ac:dyDescent="0.25">
      <c r="A16" s="51" t="s">
        <v>377</v>
      </c>
      <c r="B16" s="53">
        <v>0.29602857743223365</v>
      </c>
      <c r="C16" s="95">
        <v>0.1098550115570498</v>
      </c>
      <c r="D16" s="53">
        <v>0.25581004412691744</v>
      </c>
      <c r="E16" s="53">
        <v>7.1401554948518603E-2</v>
      </c>
      <c r="F16" s="53">
        <v>9.9180500105064087E-2</v>
      </c>
      <c r="G16" s="53">
        <v>0.14461021222945997</v>
      </c>
      <c r="H16" s="136">
        <v>9.2456398403025842E-4</v>
      </c>
    </row>
    <row r="17" spans="1:13" x14ac:dyDescent="0.25">
      <c r="A17" s="26" t="s">
        <v>378</v>
      </c>
      <c r="B17" s="9">
        <v>0.38560720011389449</v>
      </c>
      <c r="C17" s="97">
        <v>0.17819539098623982</v>
      </c>
      <c r="D17" s="9">
        <v>0.17713691482052329</v>
      </c>
      <c r="E17" s="9">
        <v>6.6956354880441715E-2</v>
      </c>
      <c r="F17" s="9">
        <v>8.4108620700327444E-2</v>
      </c>
      <c r="G17" s="9">
        <v>9.2353592938540299E-2</v>
      </c>
      <c r="H17" s="137">
        <v>6.5179848099385339E-3</v>
      </c>
    </row>
    <row r="18" spans="1:13" x14ac:dyDescent="0.25">
      <c r="A18" s="51" t="s">
        <v>379</v>
      </c>
      <c r="B18" s="53">
        <v>0.33394544081940791</v>
      </c>
      <c r="C18" s="95">
        <v>0.1207892105853788</v>
      </c>
      <c r="D18" s="53">
        <v>0.22986676460386443</v>
      </c>
      <c r="E18" s="53">
        <v>5.111097508722532E-2</v>
      </c>
      <c r="F18" s="53">
        <v>0.1455591601885291</v>
      </c>
      <c r="G18" s="53">
        <v>8.9612535961314813E-2</v>
      </c>
      <c r="H18" s="143">
        <v>1.3670400522331721E-3</v>
      </c>
    </row>
    <row r="19" spans="1:13" x14ac:dyDescent="0.25">
      <c r="A19" s="26" t="s">
        <v>380</v>
      </c>
      <c r="B19" s="9">
        <v>0.30141919084939633</v>
      </c>
      <c r="C19" s="97">
        <v>7.7702464167196214E-2</v>
      </c>
      <c r="D19" s="9">
        <v>0.33929958342159144</v>
      </c>
      <c r="E19" s="9">
        <v>4.3670126385652756E-2</v>
      </c>
      <c r="F19" s="9">
        <v>8.4657205394337354E-2</v>
      </c>
      <c r="G19" s="9">
        <v>0.12751535691590765</v>
      </c>
      <c r="H19" s="137">
        <v>1.9769822777660102E-3</v>
      </c>
    </row>
    <row r="20" spans="1:13" x14ac:dyDescent="0.25">
      <c r="A20" s="51" t="s">
        <v>381</v>
      </c>
      <c r="B20" s="53">
        <v>0.2923819307399097</v>
      </c>
      <c r="C20" s="95">
        <v>0.25672460868859992</v>
      </c>
      <c r="D20" s="53">
        <v>0.15864669784542185</v>
      </c>
      <c r="E20" s="53">
        <v>3.4373225919818333E-2</v>
      </c>
      <c r="F20" s="53">
        <v>7.4112621989132488E-2</v>
      </c>
      <c r="G20" s="53">
        <v>0.15499716147170933</v>
      </c>
      <c r="H20" s="143">
        <v>3.6495363737125246E-3</v>
      </c>
    </row>
    <row r="21" spans="1:13" x14ac:dyDescent="0.25">
      <c r="A21" s="26" t="s">
        <v>382</v>
      </c>
      <c r="B21" s="9">
        <v>0.19675944493462741</v>
      </c>
      <c r="C21" s="99">
        <v>0.14554423678511269</v>
      </c>
      <c r="D21" s="88">
        <v>0.31531242480147592</v>
      </c>
      <c r="E21" s="88">
        <v>5.8113419427288038E-2</v>
      </c>
      <c r="F21" s="88">
        <v>7.8928370899173816E-2</v>
      </c>
      <c r="G21" s="88">
        <v>0.18705382209031843</v>
      </c>
      <c r="H21" s="137">
        <v>1.2031763856581374E-3</v>
      </c>
    </row>
    <row r="22" spans="1:13" x14ac:dyDescent="0.25">
      <c r="A22" s="51" t="s">
        <v>383</v>
      </c>
      <c r="B22" s="53">
        <v>0.38866184245060176</v>
      </c>
      <c r="C22" s="96">
        <v>0.17426418207041355</v>
      </c>
      <c r="D22" s="89">
        <v>0.21068576356342095</v>
      </c>
      <c r="E22" s="89">
        <v>4.4940197217952081E-2</v>
      </c>
      <c r="F22" s="89">
        <v>6.992613700273706E-2</v>
      </c>
      <c r="G22" s="89">
        <v>9.1012710434554389E-2</v>
      </c>
      <c r="H22" s="143">
        <v>3.1194930823741141E-3</v>
      </c>
    </row>
    <row r="23" spans="1:13" x14ac:dyDescent="0.25">
      <c r="A23" s="26" t="s">
        <v>384</v>
      </c>
      <c r="B23" s="9">
        <v>0.30473094102275833</v>
      </c>
      <c r="C23" s="99">
        <v>9.4618820455166966E-2</v>
      </c>
      <c r="D23" s="88">
        <v>0.33566284828780651</v>
      </c>
      <c r="E23" s="88">
        <v>4.2174349001853483E-2</v>
      </c>
      <c r="F23" s="88">
        <v>2.509799155297621E-2</v>
      </c>
      <c r="G23" s="88">
        <v>0.18288718057792228</v>
      </c>
      <c r="H23" s="137">
        <v>2.5827231016985201E-3</v>
      </c>
    </row>
    <row r="24" spans="1:13" x14ac:dyDescent="0.25">
      <c r="A24" s="51" t="s">
        <v>385</v>
      </c>
      <c r="B24" s="53">
        <v>0.37029105421979946</v>
      </c>
      <c r="C24" s="96">
        <v>7.8652779129757613E-2</v>
      </c>
      <c r="D24" s="89">
        <v>0.19410104156526817</v>
      </c>
      <c r="E24" s="89">
        <v>5.4803854764917746E-2</v>
      </c>
      <c r="F24" s="89">
        <v>4.7211135987540155E-2</v>
      </c>
      <c r="G24" s="89">
        <v>0.2433563710697946</v>
      </c>
      <c r="H24" s="143">
        <v>1.6548233232746034E-3</v>
      </c>
    </row>
    <row r="25" spans="1:13" x14ac:dyDescent="0.25">
      <c r="A25" s="26" t="s">
        <v>386</v>
      </c>
      <c r="B25" s="9">
        <v>0.3255536004780718</v>
      </c>
      <c r="C25" s="99">
        <v>0.17786040746765822</v>
      </c>
      <c r="D25" s="88">
        <v>0.20465234664630436</v>
      </c>
      <c r="E25" s="88">
        <v>5.7944070028662177E-2</v>
      </c>
      <c r="F25" s="88">
        <v>8.5399997786704734E-2</v>
      </c>
      <c r="G25" s="88">
        <v>0.12402200015493067</v>
      </c>
      <c r="H25" s="137">
        <v>3.7072695682967586E-3</v>
      </c>
    </row>
    <row r="26" spans="1:13" x14ac:dyDescent="0.25">
      <c r="A26" s="51" t="s">
        <v>387</v>
      </c>
      <c r="B26" s="53">
        <v>0.3991182395403694</v>
      </c>
      <c r="C26" s="96">
        <v>0.17704088186979136</v>
      </c>
      <c r="D26" s="89">
        <v>0.17021584818194987</v>
      </c>
      <c r="E26" s="89">
        <v>5.3181690213989545E-2</v>
      </c>
      <c r="F26" s="89">
        <v>5.0415597265613253E-2</v>
      </c>
      <c r="G26" s="89">
        <v>0.12593376136708404</v>
      </c>
      <c r="H26" s="143">
        <v>6.0351118873664443E-3</v>
      </c>
      <c r="M26" s="100"/>
    </row>
    <row r="27" spans="1:13" x14ac:dyDescent="0.25">
      <c r="A27" s="90" t="s">
        <v>388</v>
      </c>
      <c r="B27" s="9">
        <v>0.21580145385123725</v>
      </c>
      <c r="C27" s="99">
        <v>0.1726999045451208</v>
      </c>
      <c r="D27" s="88">
        <v>0.29613040605037083</v>
      </c>
      <c r="E27" s="88">
        <v>7.5409354578162863E-2</v>
      </c>
      <c r="F27" s="88">
        <v>7.1224025258829579E-2</v>
      </c>
      <c r="G27" s="88">
        <v>0.14266833100815038</v>
      </c>
      <c r="H27" s="137">
        <v>1.6888170937660622E-3</v>
      </c>
    </row>
    <row r="28" spans="1:13" x14ac:dyDescent="0.25">
      <c r="A28" s="52" t="s">
        <v>389</v>
      </c>
      <c r="B28" s="53">
        <v>0.31464844573790546</v>
      </c>
      <c r="C28" s="96">
        <v>0.10417984731536548</v>
      </c>
      <c r="D28" s="89">
        <v>0.24522333291155257</v>
      </c>
      <c r="E28" s="89">
        <v>5.234299211269982E-2</v>
      </c>
      <c r="F28" s="89">
        <v>5.8880593867307776E-2</v>
      </c>
      <c r="G28" s="89">
        <v>0.21190265300097011</v>
      </c>
      <c r="H28" s="143">
        <v>2.4885064743346407E-3</v>
      </c>
    </row>
    <row r="29" spans="1:13" x14ac:dyDescent="0.25">
      <c r="H29" s="94"/>
    </row>
    <row r="30" spans="1:13" x14ac:dyDescent="0.25">
      <c r="H30" s="92"/>
    </row>
    <row r="31" spans="1:13" x14ac:dyDescent="0.25">
      <c r="H31" s="92"/>
    </row>
    <row r="32" spans="1:13" x14ac:dyDescent="0.25">
      <c r="H32" s="92"/>
    </row>
    <row r="33" spans="8:8" x14ac:dyDescent="0.25">
      <c r="H33" s="92"/>
    </row>
    <row r="34" spans="8:8" x14ac:dyDescent="0.25">
      <c r="H34" s="92"/>
    </row>
    <row r="35" spans="8:8" x14ac:dyDescent="0.25">
      <c r="H35" s="92"/>
    </row>
    <row r="36" spans="8:8" x14ac:dyDescent="0.25">
      <c r="H36" s="92"/>
    </row>
    <row r="37" spans="8:8" x14ac:dyDescent="0.25">
      <c r="H37" s="92"/>
    </row>
    <row r="38" spans="8:8" x14ac:dyDescent="0.25">
      <c r="H38" s="92"/>
    </row>
    <row r="39" spans="8:8" x14ac:dyDescent="0.25">
      <c r="H39" s="92"/>
    </row>
    <row r="40" spans="8:8" x14ac:dyDescent="0.25">
      <c r="H40" s="92"/>
    </row>
    <row r="41" spans="8:8" x14ac:dyDescent="0.25">
      <c r="H41" s="92"/>
    </row>
    <row r="42" spans="8:8" x14ac:dyDescent="0.25">
      <c r="H42" s="92"/>
    </row>
    <row r="43" spans="8:8" x14ac:dyDescent="0.25">
      <c r="H43" s="92"/>
    </row>
    <row r="44" spans="8:8" x14ac:dyDescent="0.25">
      <c r="H44" s="92"/>
    </row>
    <row r="45" spans="8:8" x14ac:dyDescent="0.25">
      <c r="H45" s="92"/>
    </row>
    <row r="46" spans="8:8" x14ac:dyDescent="0.25">
      <c r="H46" s="92"/>
    </row>
    <row r="47" spans="8:8" x14ac:dyDescent="0.25">
      <c r="H47" s="92"/>
    </row>
    <row r="48" spans="8:8" x14ac:dyDescent="0.25">
      <c r="H48" s="92"/>
    </row>
    <row r="49" spans="8:8" x14ac:dyDescent="0.25">
      <c r="H49" s="93"/>
    </row>
  </sheetData>
  <pageMargins left="0.511811024" right="0.511811024" top="0.78740157499999996" bottom="0.78740157499999996" header="0.31496062000000002" footer="0.3149606200000000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" sqref="N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showGridLines="0" zoomScale="55" zoomScaleNormal="55" workbookViewId="0">
      <selection activeCell="C31" sqref="C31"/>
    </sheetView>
  </sheetViews>
  <sheetFormatPr defaultRowHeight="14.25" x14ac:dyDescent="0.2"/>
  <cols>
    <col min="1" max="1" width="7" style="1" customWidth="1"/>
    <col min="2" max="2" width="19.5703125" style="1" hidden="1" customWidth="1"/>
    <col min="3" max="3" width="51.28515625" style="1" bestFit="1" customWidth="1"/>
    <col min="4" max="4" width="18" style="1" customWidth="1"/>
    <col min="5" max="6" width="13.85546875" style="1" customWidth="1"/>
    <col min="7" max="7" width="13.85546875" style="36" customWidth="1"/>
    <col min="8" max="8" width="13.85546875" style="46" customWidth="1"/>
    <col min="9" max="9" width="15.42578125" style="1" customWidth="1"/>
    <col min="10" max="12" width="13.85546875" style="1" customWidth="1"/>
    <col min="13" max="13" width="16" style="1" customWidth="1"/>
    <col min="14" max="17" width="13.85546875" style="1" customWidth="1"/>
    <col min="18" max="18" width="16.140625" style="46" customWidth="1"/>
    <col min="19" max="20" width="13.85546875" style="1" hidden="1" customWidth="1"/>
    <col min="21" max="22" width="0" style="1" hidden="1" customWidth="1"/>
    <col min="23" max="24" width="9.140625" style="1" hidden="1" customWidth="1"/>
    <col min="25" max="25" width="14.28515625" style="1" customWidth="1"/>
    <col min="26" max="26" width="14.140625" style="1" customWidth="1"/>
    <col min="27" max="27" width="9.140625" style="1"/>
    <col min="28" max="28" width="15.42578125" style="1" customWidth="1"/>
    <col min="29" max="16384" width="9.140625" style="1"/>
  </cols>
  <sheetData>
    <row r="1" spans="1:18" s="15" customFormat="1" ht="22.5" customHeight="1" x14ac:dyDescent="0.25">
      <c r="A1" s="157"/>
      <c r="B1" s="158"/>
      <c r="C1" s="158"/>
      <c r="D1" s="159" t="s">
        <v>404</v>
      </c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</row>
    <row r="2" spans="1:18" s="15" customFormat="1" ht="22.5" hidden="1" customHeight="1" x14ac:dyDescent="0.25">
      <c r="A2" s="159"/>
      <c r="B2" s="160"/>
      <c r="C2" s="160"/>
      <c r="D2" s="153" t="s">
        <v>6</v>
      </c>
      <c r="E2" s="154"/>
      <c r="F2" s="154"/>
      <c r="G2" s="30"/>
      <c r="H2" s="40"/>
      <c r="I2" s="154"/>
      <c r="J2" s="154"/>
      <c r="K2" s="154"/>
      <c r="L2" s="154"/>
      <c r="M2" s="154"/>
      <c r="N2" s="154"/>
      <c r="O2" s="154"/>
      <c r="P2" s="154"/>
    </row>
    <row r="3" spans="1:18" s="15" customFormat="1" ht="22.5" customHeight="1" x14ac:dyDescent="0.25">
      <c r="A3" s="161"/>
      <c r="B3" s="162"/>
      <c r="C3" s="162"/>
      <c r="D3" s="163" t="s">
        <v>9</v>
      </c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</row>
    <row r="4" spans="1:18" s="15" customFormat="1" ht="54" customHeight="1" x14ac:dyDescent="0.25">
      <c r="A4" s="19" t="s">
        <v>2</v>
      </c>
      <c r="B4" s="19" t="s">
        <v>1</v>
      </c>
      <c r="C4" s="18" t="s">
        <v>61</v>
      </c>
      <c r="D4" s="65" t="s">
        <v>16</v>
      </c>
      <c r="E4" s="65" t="s">
        <v>10</v>
      </c>
      <c r="F4" s="65" t="s">
        <v>12</v>
      </c>
      <c r="G4" s="65" t="s">
        <v>11</v>
      </c>
      <c r="H4" s="41" t="s">
        <v>12</v>
      </c>
      <c r="I4" s="65" t="s">
        <v>60</v>
      </c>
      <c r="J4" s="65" t="s">
        <v>12</v>
      </c>
      <c r="K4" s="65" t="s">
        <v>14</v>
      </c>
      <c r="L4" s="65" t="s">
        <v>12</v>
      </c>
      <c r="M4" s="65" t="s">
        <v>15</v>
      </c>
      <c r="N4" s="65" t="s">
        <v>12</v>
      </c>
      <c r="O4" s="65" t="s">
        <v>13</v>
      </c>
      <c r="P4" s="65" t="s">
        <v>12</v>
      </c>
      <c r="Q4" s="133" t="s">
        <v>403</v>
      </c>
      <c r="R4" s="41" t="s">
        <v>47</v>
      </c>
    </row>
    <row r="5" spans="1:18" ht="15.75" customHeight="1" x14ac:dyDescent="0.2">
      <c r="A5" s="13">
        <v>1</v>
      </c>
      <c r="B5" s="13" t="e">
        <v>#REF!</v>
      </c>
      <c r="C5" s="12" t="s">
        <v>305</v>
      </c>
      <c r="D5" s="14">
        <f>SUM(E5,G5,I5,K5,M5,O5)</f>
        <v>9454</v>
      </c>
      <c r="E5" s="14">
        <v>3461</v>
      </c>
      <c r="F5" s="11">
        <f>E5/D5</f>
        <v>0.36608842817854875</v>
      </c>
      <c r="G5" s="31">
        <v>763</v>
      </c>
      <c r="H5" s="27">
        <f>G5/D5</f>
        <v>8.0706579225724565E-2</v>
      </c>
      <c r="I5" s="14">
        <v>1892</v>
      </c>
      <c r="J5" s="27">
        <f>I5/D5</f>
        <v>0.20012693039983076</v>
      </c>
      <c r="K5" s="14">
        <v>547</v>
      </c>
      <c r="L5" s="27">
        <f>K5/D5</f>
        <v>5.7859107256187856E-2</v>
      </c>
      <c r="M5" s="14">
        <v>447</v>
      </c>
      <c r="N5" s="27">
        <f>M5/D5</f>
        <v>4.7281573936957901E-2</v>
      </c>
      <c r="O5" s="14">
        <v>2344</v>
      </c>
      <c r="P5" s="27">
        <f>O5/D5</f>
        <v>0.24793738100275015</v>
      </c>
      <c r="Q5" s="14">
        <v>15</v>
      </c>
      <c r="R5" s="136">
        <f t="shared" ref="R5:R15" si="0">Q5/D5</f>
        <v>1.5866299978844933E-3</v>
      </c>
    </row>
    <row r="6" spans="1:18" ht="15.75" customHeight="1" x14ac:dyDescent="0.2">
      <c r="A6" s="75">
        <v>2</v>
      </c>
      <c r="B6" s="75" t="e">
        <v>#REF!</v>
      </c>
      <c r="C6" s="10" t="s">
        <v>306</v>
      </c>
      <c r="D6" s="10">
        <f t="shared" ref="D6:D15" si="1">SUM(E6,G6,I6,K6,M6,O6)</f>
        <v>119</v>
      </c>
      <c r="E6" s="10">
        <v>50</v>
      </c>
      <c r="F6" s="9">
        <f t="shared" ref="F6:F14" si="2">E6/D6</f>
        <v>0.42016806722689076</v>
      </c>
      <c r="G6" s="73">
        <v>8</v>
      </c>
      <c r="H6" s="28">
        <f t="shared" ref="H6:H14" si="3">G6/D6</f>
        <v>6.7226890756302518E-2</v>
      </c>
      <c r="I6" s="26">
        <v>23</v>
      </c>
      <c r="J6" s="28">
        <f t="shared" ref="J6:J14" si="4">I6/D6</f>
        <v>0.19327731092436976</v>
      </c>
      <c r="K6" s="10">
        <v>2</v>
      </c>
      <c r="L6" s="28">
        <f t="shared" ref="L6:L14" si="5">K6/D6</f>
        <v>1.680672268907563E-2</v>
      </c>
      <c r="M6" s="10">
        <v>11</v>
      </c>
      <c r="N6" s="28">
        <f t="shared" ref="N6:N14" si="6">M6/D6</f>
        <v>9.2436974789915971E-2</v>
      </c>
      <c r="O6" s="10">
        <v>25</v>
      </c>
      <c r="P6" s="28">
        <f t="shared" ref="P6:P14" si="7">O6/D6</f>
        <v>0.21008403361344538</v>
      </c>
      <c r="Q6" s="10">
        <v>0</v>
      </c>
      <c r="R6" s="137">
        <f t="shared" si="0"/>
        <v>0</v>
      </c>
    </row>
    <row r="7" spans="1:18" ht="15.75" customHeight="1" x14ac:dyDescent="0.2">
      <c r="A7" s="13">
        <v>3</v>
      </c>
      <c r="B7" s="78" t="e">
        <v>#REF!</v>
      </c>
      <c r="C7" s="12" t="s">
        <v>307</v>
      </c>
      <c r="D7" s="12">
        <f t="shared" si="1"/>
        <v>72</v>
      </c>
      <c r="E7" s="12">
        <v>44</v>
      </c>
      <c r="F7" s="11">
        <f t="shared" si="2"/>
        <v>0.61111111111111116</v>
      </c>
      <c r="G7" s="76">
        <v>2</v>
      </c>
      <c r="H7" s="27">
        <f t="shared" si="3"/>
        <v>2.7777777777777776E-2</v>
      </c>
      <c r="I7" s="12">
        <v>8</v>
      </c>
      <c r="J7" s="27">
        <f t="shared" si="4"/>
        <v>0.1111111111111111</v>
      </c>
      <c r="K7" s="12">
        <v>1</v>
      </c>
      <c r="L7" s="27">
        <f t="shared" si="5"/>
        <v>1.3888888888888888E-2</v>
      </c>
      <c r="M7" s="12">
        <v>4</v>
      </c>
      <c r="N7" s="27">
        <f t="shared" si="6"/>
        <v>5.5555555555555552E-2</v>
      </c>
      <c r="O7" s="12">
        <v>13</v>
      </c>
      <c r="P7" s="27">
        <f t="shared" si="7"/>
        <v>0.18055555555555555</v>
      </c>
      <c r="Q7" s="12">
        <v>0</v>
      </c>
      <c r="R7" s="136">
        <f t="shared" si="0"/>
        <v>0</v>
      </c>
    </row>
    <row r="8" spans="1:18" ht="15.75" customHeight="1" x14ac:dyDescent="0.2">
      <c r="A8" s="75">
        <v>4</v>
      </c>
      <c r="B8" s="75" t="e">
        <v>#REF!</v>
      </c>
      <c r="C8" s="10" t="s">
        <v>308</v>
      </c>
      <c r="D8" s="10">
        <f t="shared" si="1"/>
        <v>51</v>
      </c>
      <c r="E8" s="10">
        <v>21</v>
      </c>
      <c r="F8" s="9">
        <f t="shared" si="2"/>
        <v>0.41176470588235292</v>
      </c>
      <c r="G8" s="73">
        <v>4</v>
      </c>
      <c r="H8" s="28">
        <f t="shared" si="3"/>
        <v>7.8431372549019607E-2</v>
      </c>
      <c r="I8" s="10">
        <v>8</v>
      </c>
      <c r="J8" s="28">
        <f t="shared" si="4"/>
        <v>0.15686274509803921</v>
      </c>
      <c r="K8" s="10">
        <v>1</v>
      </c>
      <c r="L8" s="28">
        <f t="shared" si="5"/>
        <v>1.9607843137254902E-2</v>
      </c>
      <c r="M8" s="10">
        <v>4</v>
      </c>
      <c r="N8" s="28">
        <f t="shared" si="6"/>
        <v>7.8431372549019607E-2</v>
      </c>
      <c r="O8" s="10">
        <v>13</v>
      </c>
      <c r="P8" s="28">
        <f t="shared" si="7"/>
        <v>0.25490196078431371</v>
      </c>
      <c r="Q8" s="10">
        <v>0</v>
      </c>
      <c r="R8" s="137">
        <f t="shared" si="0"/>
        <v>0</v>
      </c>
    </row>
    <row r="9" spans="1:18" ht="15.75" customHeight="1" x14ac:dyDescent="0.2">
      <c r="A9" s="13">
        <v>5</v>
      </c>
      <c r="B9" s="78" t="e">
        <v>#REF!</v>
      </c>
      <c r="C9" s="12" t="s">
        <v>309</v>
      </c>
      <c r="D9" s="12">
        <f t="shared" si="1"/>
        <v>88</v>
      </c>
      <c r="E9" s="12">
        <v>51</v>
      </c>
      <c r="F9" s="11">
        <f t="shared" si="2"/>
        <v>0.57954545454545459</v>
      </c>
      <c r="G9" s="76">
        <v>2</v>
      </c>
      <c r="H9" s="27">
        <f t="shared" si="3"/>
        <v>2.2727272727272728E-2</v>
      </c>
      <c r="I9" s="12">
        <v>7</v>
      </c>
      <c r="J9" s="27">
        <f t="shared" si="4"/>
        <v>7.9545454545454544E-2</v>
      </c>
      <c r="K9" s="12">
        <v>2</v>
      </c>
      <c r="L9" s="27">
        <f t="shared" si="5"/>
        <v>2.2727272727272728E-2</v>
      </c>
      <c r="M9" s="12">
        <v>5</v>
      </c>
      <c r="N9" s="27">
        <f t="shared" si="6"/>
        <v>5.6818181818181816E-2</v>
      </c>
      <c r="O9" s="12">
        <v>21</v>
      </c>
      <c r="P9" s="27">
        <f t="shared" si="7"/>
        <v>0.23863636363636365</v>
      </c>
      <c r="Q9" s="12">
        <v>1</v>
      </c>
      <c r="R9" s="136">
        <f t="shared" si="0"/>
        <v>1.1363636363636364E-2</v>
      </c>
    </row>
    <row r="10" spans="1:18" ht="15.75" customHeight="1" x14ac:dyDescent="0.2">
      <c r="A10" s="75">
        <v>6</v>
      </c>
      <c r="B10" s="75" t="e">
        <v>#REF!</v>
      </c>
      <c r="C10" s="10" t="s">
        <v>310</v>
      </c>
      <c r="D10" s="10">
        <f t="shared" si="1"/>
        <v>58</v>
      </c>
      <c r="E10" s="10">
        <v>25</v>
      </c>
      <c r="F10" s="9">
        <f t="shared" si="2"/>
        <v>0.43103448275862066</v>
      </c>
      <c r="G10" s="73">
        <v>5</v>
      </c>
      <c r="H10" s="28">
        <f t="shared" si="3"/>
        <v>8.6206896551724144E-2</v>
      </c>
      <c r="I10" s="10">
        <v>5</v>
      </c>
      <c r="J10" s="28">
        <f t="shared" si="4"/>
        <v>8.6206896551724144E-2</v>
      </c>
      <c r="K10" s="10">
        <v>1</v>
      </c>
      <c r="L10" s="28">
        <f t="shared" si="5"/>
        <v>1.7241379310344827E-2</v>
      </c>
      <c r="M10" s="10">
        <v>3</v>
      </c>
      <c r="N10" s="28">
        <f t="shared" si="6"/>
        <v>5.1724137931034482E-2</v>
      </c>
      <c r="O10" s="10">
        <v>19</v>
      </c>
      <c r="P10" s="28">
        <f t="shared" si="7"/>
        <v>0.32758620689655171</v>
      </c>
      <c r="Q10" s="10">
        <v>0</v>
      </c>
      <c r="R10" s="137">
        <f t="shared" si="0"/>
        <v>0</v>
      </c>
    </row>
    <row r="11" spans="1:18" ht="15.75" customHeight="1" x14ac:dyDescent="0.2">
      <c r="A11" s="13">
        <v>7</v>
      </c>
      <c r="B11" s="77" t="e">
        <v>#REF!</v>
      </c>
      <c r="C11" s="12" t="s">
        <v>311</v>
      </c>
      <c r="D11" s="12">
        <f t="shared" si="1"/>
        <v>72</v>
      </c>
      <c r="E11" s="12">
        <v>41</v>
      </c>
      <c r="F11" s="11">
        <f t="shared" si="2"/>
        <v>0.56944444444444442</v>
      </c>
      <c r="G11" s="76">
        <v>14</v>
      </c>
      <c r="H11" s="27">
        <f t="shared" si="3"/>
        <v>0.19444444444444445</v>
      </c>
      <c r="I11" s="12">
        <v>9</v>
      </c>
      <c r="J11" s="27">
        <f t="shared" si="4"/>
        <v>0.125</v>
      </c>
      <c r="K11" s="12">
        <v>0</v>
      </c>
      <c r="L11" s="27">
        <f t="shared" si="5"/>
        <v>0</v>
      </c>
      <c r="M11" s="12">
        <v>2</v>
      </c>
      <c r="N11" s="27">
        <f t="shared" si="6"/>
        <v>2.7777777777777776E-2</v>
      </c>
      <c r="O11" s="12">
        <v>6</v>
      </c>
      <c r="P11" s="27">
        <f t="shared" si="7"/>
        <v>8.3333333333333329E-2</v>
      </c>
      <c r="Q11" s="12">
        <v>1</v>
      </c>
      <c r="R11" s="136">
        <f t="shared" si="0"/>
        <v>1.3888888888888888E-2</v>
      </c>
    </row>
    <row r="12" spans="1:18" ht="15.75" customHeight="1" x14ac:dyDescent="0.2">
      <c r="A12" s="75">
        <v>8</v>
      </c>
      <c r="B12" s="75" t="e">
        <v>#REF!</v>
      </c>
      <c r="C12" s="10" t="s">
        <v>312</v>
      </c>
      <c r="D12" s="10">
        <f t="shared" si="1"/>
        <v>58</v>
      </c>
      <c r="E12" s="10">
        <v>28</v>
      </c>
      <c r="F12" s="9">
        <f t="shared" si="2"/>
        <v>0.48275862068965519</v>
      </c>
      <c r="G12" s="73">
        <v>4</v>
      </c>
      <c r="H12" s="28">
        <f t="shared" si="3"/>
        <v>6.8965517241379309E-2</v>
      </c>
      <c r="I12" s="10">
        <v>7</v>
      </c>
      <c r="J12" s="28">
        <f t="shared" si="4"/>
        <v>0.1206896551724138</v>
      </c>
      <c r="K12" s="10">
        <v>6</v>
      </c>
      <c r="L12" s="28">
        <f t="shared" si="5"/>
        <v>0.10344827586206896</v>
      </c>
      <c r="M12" s="10">
        <v>2</v>
      </c>
      <c r="N12" s="28">
        <f t="shared" si="6"/>
        <v>3.4482758620689655E-2</v>
      </c>
      <c r="O12" s="10">
        <v>11</v>
      </c>
      <c r="P12" s="28">
        <f t="shared" si="7"/>
        <v>0.18965517241379309</v>
      </c>
      <c r="Q12" s="10">
        <v>0</v>
      </c>
      <c r="R12" s="137">
        <f t="shared" si="0"/>
        <v>0</v>
      </c>
    </row>
    <row r="13" spans="1:18" ht="15.75" customHeight="1" x14ac:dyDescent="0.2">
      <c r="A13" s="13">
        <v>9</v>
      </c>
      <c r="B13" s="13" t="e">
        <v>#REF!</v>
      </c>
      <c r="C13" s="12" t="s">
        <v>313</v>
      </c>
      <c r="D13" s="12">
        <f t="shared" si="1"/>
        <v>44</v>
      </c>
      <c r="E13" s="12">
        <v>20</v>
      </c>
      <c r="F13" s="11">
        <f t="shared" si="2"/>
        <v>0.45454545454545453</v>
      </c>
      <c r="G13" s="76">
        <v>2</v>
      </c>
      <c r="H13" s="27">
        <f t="shared" si="3"/>
        <v>4.5454545454545456E-2</v>
      </c>
      <c r="I13" s="12">
        <v>11</v>
      </c>
      <c r="J13" s="27">
        <f t="shared" si="4"/>
        <v>0.25</v>
      </c>
      <c r="K13" s="12">
        <v>0</v>
      </c>
      <c r="L13" s="27">
        <f t="shared" si="5"/>
        <v>0</v>
      </c>
      <c r="M13" s="12">
        <v>1</v>
      </c>
      <c r="N13" s="27">
        <f t="shared" si="6"/>
        <v>2.2727272727272728E-2</v>
      </c>
      <c r="O13" s="12">
        <v>10</v>
      </c>
      <c r="P13" s="27">
        <f t="shared" si="7"/>
        <v>0.22727272727272727</v>
      </c>
      <c r="Q13" s="12">
        <v>0</v>
      </c>
      <c r="R13" s="136">
        <f t="shared" si="0"/>
        <v>0</v>
      </c>
    </row>
    <row r="14" spans="1:18" ht="15.75" customHeight="1" x14ac:dyDescent="0.2">
      <c r="A14" s="75">
        <v>10</v>
      </c>
      <c r="B14" s="74" t="e">
        <v>#REF!</v>
      </c>
      <c r="C14" s="10" t="s">
        <v>314</v>
      </c>
      <c r="D14" s="10">
        <f t="shared" si="1"/>
        <v>23</v>
      </c>
      <c r="E14" s="10">
        <v>10</v>
      </c>
      <c r="F14" s="9">
        <f t="shared" si="2"/>
        <v>0.43478260869565216</v>
      </c>
      <c r="G14" s="73">
        <v>1</v>
      </c>
      <c r="H14" s="28">
        <f t="shared" si="3"/>
        <v>4.3478260869565216E-2</v>
      </c>
      <c r="I14" s="10">
        <v>3</v>
      </c>
      <c r="J14" s="28">
        <f t="shared" si="4"/>
        <v>0.13043478260869565</v>
      </c>
      <c r="K14" s="10">
        <v>1</v>
      </c>
      <c r="L14" s="28">
        <f t="shared" si="5"/>
        <v>4.3478260869565216E-2</v>
      </c>
      <c r="M14" s="10">
        <v>2</v>
      </c>
      <c r="N14" s="28">
        <f t="shared" si="6"/>
        <v>8.6956521739130432E-2</v>
      </c>
      <c r="O14" s="10">
        <v>6</v>
      </c>
      <c r="P14" s="28">
        <f t="shared" si="7"/>
        <v>0.2608695652173913</v>
      </c>
      <c r="Q14" s="10">
        <v>0</v>
      </c>
      <c r="R14" s="137">
        <f t="shared" si="0"/>
        <v>0</v>
      </c>
    </row>
    <row r="15" spans="1:18" ht="18" customHeight="1" x14ac:dyDescent="0.2">
      <c r="A15" s="3"/>
      <c r="B15" s="3"/>
      <c r="C15" s="8" t="s">
        <v>44</v>
      </c>
      <c r="D15" s="7">
        <f t="shared" si="1"/>
        <v>10039</v>
      </c>
      <c r="E15" s="7">
        <f>SUM(E5:E14)</f>
        <v>3751</v>
      </c>
      <c r="F15" s="39">
        <f>E15/D15</f>
        <v>0.37364279310688314</v>
      </c>
      <c r="G15" s="7">
        <f>SUM(G5:G14)</f>
        <v>805</v>
      </c>
      <c r="H15" s="39">
        <f>G15/D15</f>
        <v>8.0187269648371348E-2</v>
      </c>
      <c r="I15" s="7">
        <f>SUM(I5:I14)</f>
        <v>1973</v>
      </c>
      <c r="J15" s="37">
        <f>I15/D15</f>
        <v>0.19653351927482818</v>
      </c>
      <c r="K15" s="38">
        <f>SUM(K5:K14)</f>
        <v>561</v>
      </c>
      <c r="L15" s="37">
        <f>K15/D15</f>
        <v>5.5882059966132082E-2</v>
      </c>
      <c r="M15" s="38">
        <f>SUM(M5:M14)</f>
        <v>481</v>
      </c>
      <c r="N15" s="37">
        <f>M15/D15</f>
        <v>4.7913138758840519E-2</v>
      </c>
      <c r="O15" s="38">
        <f>SUM(O5:O14)</f>
        <v>2468</v>
      </c>
      <c r="P15" s="37">
        <f>O15/D15</f>
        <v>0.2458412192449447</v>
      </c>
      <c r="Q15" s="38">
        <f>SUM(Q5:Q14)</f>
        <v>17</v>
      </c>
      <c r="R15" s="138">
        <f t="shared" si="0"/>
        <v>1.6933957565494571E-3</v>
      </c>
    </row>
    <row r="16" spans="1:18" x14ac:dyDescent="0.2">
      <c r="A16" s="3"/>
      <c r="B16" s="3"/>
      <c r="C16" s="5"/>
      <c r="D16" s="5"/>
      <c r="E16" s="5"/>
      <c r="F16" s="5"/>
      <c r="G16" s="32"/>
      <c r="H16" s="42"/>
      <c r="I16" s="5"/>
      <c r="J16" s="5"/>
      <c r="K16" s="5"/>
      <c r="L16" s="5"/>
      <c r="M16" s="5"/>
      <c r="N16" s="5"/>
      <c r="O16" s="5"/>
      <c r="P16" s="5"/>
      <c r="Q16" s="49"/>
      <c r="R16" s="49"/>
    </row>
    <row r="17" spans="1:20" ht="13.5" customHeight="1" x14ac:dyDescent="0.2">
      <c r="A17" s="3"/>
      <c r="B17" s="3"/>
      <c r="C17" s="5"/>
      <c r="D17" s="5"/>
      <c r="E17" s="5"/>
      <c r="F17" s="5"/>
      <c r="G17" s="32"/>
      <c r="H17" s="42"/>
      <c r="I17" s="5"/>
      <c r="J17" s="5"/>
      <c r="K17" s="5"/>
      <c r="L17" s="5"/>
      <c r="M17" s="5"/>
      <c r="N17" s="5"/>
      <c r="O17" s="5"/>
      <c r="P17" s="5"/>
      <c r="Q17" s="49"/>
      <c r="R17" s="49"/>
    </row>
    <row r="18" spans="1:20" ht="15" x14ac:dyDescent="0.2">
      <c r="A18" s="72"/>
      <c r="B18" s="72" t="e">
        <v>#REF!</v>
      </c>
      <c r="C18" s="71" t="s">
        <v>315</v>
      </c>
      <c r="D18" s="68">
        <f>SUM(E18,G18,I18,K18,M18,O18,Q18)</f>
        <v>10171</v>
      </c>
      <c r="E18" s="68">
        <v>3804</v>
      </c>
      <c r="F18" s="70">
        <f>E18/D18</f>
        <v>0.37400452266247175</v>
      </c>
      <c r="G18" s="69">
        <v>808</v>
      </c>
      <c r="H18" s="67">
        <f>G18/D18</f>
        <v>7.9441549503490319E-2</v>
      </c>
      <c r="I18" s="68">
        <v>1994</v>
      </c>
      <c r="J18" s="67">
        <f t="shared" ref="J18" si="8">I18/D18</f>
        <v>0.19604758627470259</v>
      </c>
      <c r="K18" s="68">
        <v>563</v>
      </c>
      <c r="L18" s="67">
        <f t="shared" ref="L18" si="9">K18/D18</f>
        <v>5.53534559040409E-2</v>
      </c>
      <c r="M18" s="68">
        <v>485</v>
      </c>
      <c r="N18" s="67">
        <f t="shared" ref="N18" si="10">M18/D18</f>
        <v>4.7684593451971291E-2</v>
      </c>
      <c r="O18" s="68">
        <v>2500</v>
      </c>
      <c r="P18" s="67">
        <f t="shared" ref="P18" si="11">O18/D18</f>
        <v>0.24579687346376955</v>
      </c>
      <c r="Q18" s="68">
        <v>17</v>
      </c>
      <c r="R18" s="140">
        <f>Q18/D18</f>
        <v>1.6714187395536328E-3</v>
      </c>
    </row>
    <row r="19" spans="1:20" ht="15" x14ac:dyDescent="0.2">
      <c r="A19" s="3"/>
      <c r="B19" s="3"/>
      <c r="C19" s="6"/>
      <c r="D19" s="6"/>
      <c r="E19" s="6"/>
      <c r="F19" s="6"/>
      <c r="G19" s="33"/>
      <c r="H19" s="43"/>
      <c r="I19" s="6"/>
      <c r="J19" s="6"/>
      <c r="K19" s="6"/>
      <c r="L19" s="6"/>
      <c r="M19" s="6"/>
      <c r="N19" s="6"/>
      <c r="O19" s="6"/>
      <c r="P19" s="6"/>
      <c r="Q19" s="6"/>
      <c r="R19" s="42"/>
      <c r="S19" s="5"/>
      <c r="T19" s="5"/>
    </row>
    <row r="20" spans="1:20" ht="15" x14ac:dyDescent="0.2">
      <c r="A20" s="3"/>
      <c r="B20" s="3"/>
      <c r="C20" s="6"/>
      <c r="D20" s="6"/>
      <c r="E20" s="6"/>
      <c r="F20" s="6"/>
      <c r="G20" s="33"/>
      <c r="H20" s="43"/>
      <c r="I20" s="6"/>
      <c r="J20" s="6"/>
      <c r="K20" s="6"/>
      <c r="L20" s="6"/>
      <c r="M20" s="6"/>
      <c r="N20" s="6"/>
      <c r="O20" s="6"/>
      <c r="P20" s="6"/>
      <c r="Q20" s="6"/>
      <c r="R20" s="42"/>
      <c r="S20" s="5"/>
      <c r="T20" s="5"/>
    </row>
    <row r="21" spans="1:20" ht="15" x14ac:dyDescent="0.2">
      <c r="A21" s="3"/>
      <c r="B21" s="3"/>
      <c r="C21" s="2"/>
      <c r="D21" s="2"/>
      <c r="E21" s="2"/>
      <c r="F21" s="2"/>
      <c r="G21" s="34"/>
      <c r="H21" s="44"/>
      <c r="I21" s="2"/>
      <c r="J21" s="2"/>
      <c r="K21" s="2"/>
      <c r="L21" s="2"/>
      <c r="M21" s="2"/>
      <c r="N21" s="2"/>
      <c r="O21" s="2"/>
      <c r="P21" s="2"/>
      <c r="Q21" s="2"/>
    </row>
    <row r="22" spans="1:20" ht="15" x14ac:dyDescent="0.2">
      <c r="A22" s="3"/>
      <c r="B22" s="3"/>
      <c r="C22" s="2"/>
      <c r="D22" s="2"/>
      <c r="E22" s="2"/>
      <c r="F22" s="2"/>
      <c r="G22" s="34"/>
      <c r="H22" s="44"/>
      <c r="I22" s="2"/>
      <c r="J22" s="2"/>
      <c r="K22" s="2"/>
      <c r="L22" s="2"/>
      <c r="M22" s="2"/>
      <c r="N22" s="2"/>
      <c r="O22" s="2"/>
      <c r="P22" s="2"/>
      <c r="Q22" s="2"/>
    </row>
    <row r="23" spans="1:20" s="23" customFormat="1" ht="15.75" customHeight="1" x14ac:dyDescent="0.25">
      <c r="A23" s="21"/>
      <c r="B23" s="21"/>
      <c r="C23" s="22" t="s">
        <v>409</v>
      </c>
      <c r="D23" s="150">
        <f>SUM(E18,G18,I18,K18,M18,O18,Q18)</f>
        <v>10171</v>
      </c>
      <c r="E23" s="22"/>
      <c r="F23" s="22"/>
      <c r="G23" s="35"/>
      <c r="H23" s="45"/>
      <c r="I23" s="22"/>
      <c r="J23" s="22"/>
      <c r="K23" s="22"/>
      <c r="L23" s="22"/>
      <c r="M23" s="22"/>
      <c r="N23" s="22"/>
      <c r="O23" s="22"/>
      <c r="P23" s="22"/>
      <c r="Q23" s="22"/>
      <c r="R23" s="47"/>
    </row>
    <row r="24" spans="1:20" ht="15.75" x14ac:dyDescent="0.25">
      <c r="A24" s="3"/>
      <c r="B24" s="3"/>
      <c r="C24" s="4" t="s">
        <v>0</v>
      </c>
      <c r="D24" s="2"/>
      <c r="E24" s="2"/>
      <c r="F24" s="2"/>
      <c r="G24" s="34"/>
      <c r="H24" s="44"/>
      <c r="I24" s="2"/>
      <c r="J24" s="2"/>
      <c r="K24" s="2"/>
      <c r="L24" s="2"/>
      <c r="M24" s="2"/>
      <c r="N24" s="2"/>
      <c r="O24" s="2"/>
      <c r="P24" s="2"/>
      <c r="Q24" s="2"/>
    </row>
    <row r="25" spans="1:20" ht="15.75" x14ac:dyDescent="0.25">
      <c r="C25" s="20" t="s">
        <v>7</v>
      </c>
      <c r="D25" s="2"/>
      <c r="E25" s="2"/>
      <c r="F25" s="2"/>
      <c r="G25" s="34"/>
      <c r="H25" s="44"/>
      <c r="I25" s="2"/>
      <c r="J25" s="2"/>
      <c r="K25" s="2"/>
      <c r="L25" s="2"/>
      <c r="M25" s="2"/>
      <c r="N25" s="2"/>
      <c r="O25" s="2"/>
      <c r="P25" s="2"/>
      <c r="Q25" s="2"/>
    </row>
    <row r="26" spans="1:20" ht="15.75" x14ac:dyDescent="0.25">
      <c r="C26" s="15" t="s">
        <v>8</v>
      </c>
      <c r="D26" s="2"/>
      <c r="E26" s="2"/>
      <c r="F26" s="2"/>
      <c r="G26" s="34"/>
      <c r="H26" s="44"/>
      <c r="I26" s="2"/>
      <c r="J26" s="2"/>
      <c r="K26" s="2"/>
      <c r="L26" s="2"/>
      <c r="M26" s="2"/>
      <c r="N26" s="2"/>
      <c r="O26" s="2"/>
      <c r="P26" s="2"/>
      <c r="Q26" s="2"/>
    </row>
  </sheetData>
  <mergeCells count="3">
    <mergeCell ref="A1:C3"/>
    <mergeCell ref="D1:R1"/>
    <mergeCell ref="D3:R3"/>
  </mergeCells>
  <pageMargins left="0" right="0" top="0.39370078740157483" bottom="0" header="0.31496062992125984" footer="0.31496062992125984"/>
  <pageSetup paperSize="9" scale="62" orientation="landscape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" sqref="N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showGridLines="0" zoomScale="55" zoomScaleNormal="55" workbookViewId="0">
      <selection activeCell="C30" sqref="C30"/>
    </sheetView>
  </sheetViews>
  <sheetFormatPr defaultRowHeight="14.25" x14ac:dyDescent="0.2"/>
  <cols>
    <col min="1" max="1" width="7" style="1" customWidth="1"/>
    <col min="2" max="2" width="19.5703125" style="1" hidden="1" customWidth="1"/>
    <col min="3" max="3" width="51.28515625" style="1" bestFit="1" customWidth="1"/>
    <col min="4" max="4" width="18" style="1" customWidth="1"/>
    <col min="5" max="6" width="13.85546875" style="1" customWidth="1"/>
    <col min="7" max="7" width="13.85546875" style="36" customWidth="1"/>
    <col min="8" max="8" width="13.85546875" style="46" customWidth="1"/>
    <col min="9" max="9" width="15.42578125" style="1" customWidth="1"/>
    <col min="10" max="12" width="13.85546875" style="1" customWidth="1"/>
    <col min="13" max="13" width="16.42578125" style="1" customWidth="1"/>
    <col min="14" max="17" width="13.85546875" style="1" customWidth="1"/>
    <col min="18" max="18" width="15.7109375" style="46" customWidth="1"/>
    <col min="19" max="20" width="13.85546875" style="1" hidden="1" customWidth="1"/>
    <col min="21" max="22" width="0" style="1" hidden="1" customWidth="1"/>
    <col min="23" max="24" width="9.140625" style="1" hidden="1" customWidth="1"/>
    <col min="25" max="25" width="14" style="1" customWidth="1"/>
    <col min="26" max="26" width="12.7109375" style="1" customWidth="1"/>
    <col min="27" max="27" width="10.42578125" style="1" customWidth="1"/>
    <col min="28" max="28" width="10.7109375" style="1" customWidth="1"/>
    <col min="29" max="16384" width="9.140625" style="1"/>
  </cols>
  <sheetData>
    <row r="1" spans="1:18" s="15" customFormat="1" ht="22.5" customHeight="1" x14ac:dyDescent="0.25">
      <c r="A1" s="157"/>
      <c r="B1" s="158"/>
      <c r="C1" s="158"/>
      <c r="D1" s="159" t="s">
        <v>316</v>
      </c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</row>
    <row r="2" spans="1:18" s="15" customFormat="1" ht="22.5" hidden="1" customHeight="1" x14ac:dyDescent="0.25">
      <c r="A2" s="159"/>
      <c r="B2" s="160"/>
      <c r="C2" s="160"/>
      <c r="D2" s="153" t="s">
        <v>6</v>
      </c>
      <c r="E2" s="154"/>
      <c r="F2" s="154"/>
      <c r="G2" s="30"/>
      <c r="H2" s="40"/>
      <c r="I2" s="154"/>
      <c r="J2" s="154"/>
      <c r="K2" s="154"/>
      <c r="L2" s="154"/>
      <c r="M2" s="154"/>
      <c r="N2" s="154"/>
      <c r="O2" s="154"/>
      <c r="P2" s="154"/>
    </row>
    <row r="3" spans="1:18" s="15" customFormat="1" ht="22.5" customHeight="1" x14ac:dyDescent="0.25">
      <c r="A3" s="161"/>
      <c r="B3" s="162"/>
      <c r="C3" s="162"/>
      <c r="D3" s="163" t="s">
        <v>9</v>
      </c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</row>
    <row r="4" spans="1:18" s="15" customFormat="1" ht="54" customHeight="1" x14ac:dyDescent="0.25">
      <c r="A4" s="19" t="s">
        <v>2</v>
      </c>
      <c r="B4" s="19" t="s">
        <v>1</v>
      </c>
      <c r="C4" s="18" t="s">
        <v>61</v>
      </c>
      <c r="D4" s="65" t="s">
        <v>16</v>
      </c>
      <c r="E4" s="65" t="s">
        <v>10</v>
      </c>
      <c r="F4" s="65" t="s">
        <v>12</v>
      </c>
      <c r="G4" s="65" t="s">
        <v>11</v>
      </c>
      <c r="H4" s="41" t="s">
        <v>12</v>
      </c>
      <c r="I4" s="65" t="s">
        <v>60</v>
      </c>
      <c r="J4" s="65" t="s">
        <v>12</v>
      </c>
      <c r="K4" s="65" t="s">
        <v>14</v>
      </c>
      <c r="L4" s="65" t="s">
        <v>12</v>
      </c>
      <c r="M4" s="65" t="s">
        <v>15</v>
      </c>
      <c r="N4" s="65" t="s">
        <v>12</v>
      </c>
      <c r="O4" s="65" t="s">
        <v>13</v>
      </c>
      <c r="P4" s="65" t="s">
        <v>12</v>
      </c>
      <c r="Q4" s="133" t="s">
        <v>403</v>
      </c>
      <c r="R4" s="41" t="s">
        <v>47</v>
      </c>
    </row>
    <row r="5" spans="1:18" ht="15.75" customHeight="1" x14ac:dyDescent="0.2">
      <c r="A5" s="13">
        <v>1</v>
      </c>
      <c r="B5" s="13" t="e">
        <v>#REF!</v>
      </c>
      <c r="C5" s="12" t="s">
        <v>317</v>
      </c>
      <c r="D5" s="14">
        <f>SUM(E5,G5,I5,K5,M5,O5)</f>
        <v>5138</v>
      </c>
      <c r="E5" s="14">
        <v>1870</v>
      </c>
      <c r="F5" s="11">
        <f>E5/D5</f>
        <v>0.36395484624367458</v>
      </c>
      <c r="G5" s="31">
        <v>953</v>
      </c>
      <c r="H5" s="27">
        <f>G5/D5</f>
        <v>0.18548073180225769</v>
      </c>
      <c r="I5" s="14">
        <v>958</v>
      </c>
      <c r="J5" s="27">
        <f>I5/D5</f>
        <v>0.18645387310237446</v>
      </c>
      <c r="K5" s="14">
        <v>287</v>
      </c>
      <c r="L5" s="27">
        <f>K5/D5</f>
        <v>5.5858310626702996E-2</v>
      </c>
      <c r="M5" s="14">
        <v>382</v>
      </c>
      <c r="N5" s="27">
        <f>M5/D5</f>
        <v>7.4347995328921765E-2</v>
      </c>
      <c r="O5" s="14">
        <v>688</v>
      </c>
      <c r="P5" s="27">
        <f>O5/D5</f>
        <v>0.1339042428960685</v>
      </c>
      <c r="Q5" s="14">
        <v>35</v>
      </c>
      <c r="R5" s="136">
        <f t="shared" ref="R5:R15" si="0">Q5/D5</f>
        <v>6.8119891008174387E-3</v>
      </c>
    </row>
    <row r="6" spans="1:18" ht="15.75" customHeight="1" x14ac:dyDescent="0.2">
      <c r="A6" s="75">
        <v>2</v>
      </c>
      <c r="B6" s="75" t="e">
        <v>#REF!</v>
      </c>
      <c r="C6" s="10" t="s">
        <v>318</v>
      </c>
      <c r="D6" s="10">
        <f t="shared" ref="D6:D15" si="1">SUM(E6,G6,I6,K6,M6,O6)</f>
        <v>5926</v>
      </c>
      <c r="E6" s="10">
        <v>1212</v>
      </c>
      <c r="F6" s="9">
        <f t="shared" ref="F6:F14" si="2">E6/D6</f>
        <v>0.20452244346945664</v>
      </c>
      <c r="G6" s="73">
        <v>1630</v>
      </c>
      <c r="H6" s="28">
        <f t="shared" ref="H6:H14" si="3">G6/D6</f>
        <v>0.27505906176172795</v>
      </c>
      <c r="I6" s="26">
        <v>1225</v>
      </c>
      <c r="J6" s="28">
        <f t="shared" ref="J6:J14" si="4">I6/D6</f>
        <v>0.20671616604792439</v>
      </c>
      <c r="K6" s="10">
        <v>293</v>
      </c>
      <c r="L6" s="28">
        <f t="shared" ref="L6:L14" si="5">K6/D6</f>
        <v>4.9443131960850491E-2</v>
      </c>
      <c r="M6" s="10">
        <v>605</v>
      </c>
      <c r="N6" s="28">
        <f t="shared" ref="N6:N14" si="6">M6/D6</f>
        <v>0.10209247384407695</v>
      </c>
      <c r="O6" s="10">
        <v>961</v>
      </c>
      <c r="P6" s="28">
        <f t="shared" ref="P6:P14" si="7">O6/D6</f>
        <v>0.16216672291596354</v>
      </c>
      <c r="Q6" s="10">
        <v>24</v>
      </c>
      <c r="R6" s="137">
        <f t="shared" si="0"/>
        <v>4.049949375632805E-3</v>
      </c>
    </row>
    <row r="7" spans="1:18" ht="15.75" customHeight="1" x14ac:dyDescent="0.2">
      <c r="A7" s="13">
        <v>3</v>
      </c>
      <c r="B7" s="78" t="e">
        <v>#REF!</v>
      </c>
      <c r="C7" s="12" t="s">
        <v>319</v>
      </c>
      <c r="D7" s="12">
        <f t="shared" si="1"/>
        <v>3601</v>
      </c>
      <c r="E7" s="12">
        <v>1146</v>
      </c>
      <c r="F7" s="11">
        <f t="shared" si="2"/>
        <v>0.31824493196334352</v>
      </c>
      <c r="G7" s="76">
        <v>740</v>
      </c>
      <c r="H7" s="27">
        <f t="shared" si="3"/>
        <v>0.20549847264648707</v>
      </c>
      <c r="I7" s="12">
        <v>634</v>
      </c>
      <c r="J7" s="27">
        <f t="shared" si="4"/>
        <v>0.17606220494307137</v>
      </c>
      <c r="K7" s="12">
        <v>213</v>
      </c>
      <c r="L7" s="27">
        <f t="shared" si="5"/>
        <v>5.9150236045542905E-2</v>
      </c>
      <c r="M7" s="12">
        <v>324</v>
      </c>
      <c r="N7" s="27">
        <f t="shared" si="6"/>
        <v>8.9975006942515964E-2</v>
      </c>
      <c r="O7" s="12">
        <v>544</v>
      </c>
      <c r="P7" s="27">
        <f t="shared" si="7"/>
        <v>0.15106914745903915</v>
      </c>
      <c r="Q7" s="12">
        <v>20</v>
      </c>
      <c r="R7" s="136">
        <f t="shared" si="0"/>
        <v>5.5540127742293808E-3</v>
      </c>
    </row>
    <row r="8" spans="1:18" ht="15.75" customHeight="1" x14ac:dyDescent="0.2">
      <c r="A8" s="75">
        <v>4</v>
      </c>
      <c r="B8" s="75" t="e">
        <v>#REF!</v>
      </c>
      <c r="C8" s="10" t="s">
        <v>320</v>
      </c>
      <c r="D8" s="10">
        <f t="shared" si="1"/>
        <v>2358</v>
      </c>
      <c r="E8" s="10">
        <v>588</v>
      </c>
      <c r="F8" s="9">
        <f t="shared" si="2"/>
        <v>0.24936386768447838</v>
      </c>
      <c r="G8" s="73">
        <v>566</v>
      </c>
      <c r="H8" s="28">
        <f t="shared" si="3"/>
        <v>0.24003392705682783</v>
      </c>
      <c r="I8" s="10">
        <v>373</v>
      </c>
      <c r="J8" s="28">
        <f t="shared" si="4"/>
        <v>0.15818490245971162</v>
      </c>
      <c r="K8" s="10">
        <v>85</v>
      </c>
      <c r="L8" s="28">
        <f t="shared" si="5"/>
        <v>3.6047497879558951E-2</v>
      </c>
      <c r="M8" s="10">
        <v>502</v>
      </c>
      <c r="N8" s="28">
        <f t="shared" si="6"/>
        <v>0.21289228159457166</v>
      </c>
      <c r="O8" s="10">
        <v>244</v>
      </c>
      <c r="P8" s="28">
        <f t="shared" si="7"/>
        <v>0.10347752332485156</v>
      </c>
      <c r="Q8" s="10">
        <v>7</v>
      </c>
      <c r="R8" s="137">
        <f t="shared" si="0"/>
        <v>2.9686174724342664E-3</v>
      </c>
    </row>
    <row r="9" spans="1:18" ht="15.75" customHeight="1" x14ac:dyDescent="0.2">
      <c r="A9" s="13">
        <v>5</v>
      </c>
      <c r="B9" s="78" t="e">
        <v>#REF!</v>
      </c>
      <c r="C9" s="12" t="s">
        <v>321</v>
      </c>
      <c r="D9" s="12">
        <f t="shared" si="1"/>
        <v>3582</v>
      </c>
      <c r="E9" s="12">
        <v>1357</v>
      </c>
      <c r="F9" s="53">
        <f t="shared" si="2"/>
        <v>0.3788386376326075</v>
      </c>
      <c r="G9" s="76">
        <v>369</v>
      </c>
      <c r="H9" s="27">
        <f t="shared" si="3"/>
        <v>0.10301507537688442</v>
      </c>
      <c r="I9" s="12">
        <v>736</v>
      </c>
      <c r="J9" s="27">
        <f t="shared" si="4"/>
        <v>0.2054718034617532</v>
      </c>
      <c r="K9" s="12">
        <v>311</v>
      </c>
      <c r="L9" s="27">
        <f t="shared" si="5"/>
        <v>8.6823003908431048E-2</v>
      </c>
      <c r="M9" s="12">
        <v>449</v>
      </c>
      <c r="N9" s="27">
        <f t="shared" si="6"/>
        <v>0.12534896705750978</v>
      </c>
      <c r="O9" s="12">
        <v>360</v>
      </c>
      <c r="P9" s="27">
        <f t="shared" si="7"/>
        <v>0.10050251256281408</v>
      </c>
      <c r="Q9" s="12">
        <v>8</v>
      </c>
      <c r="R9" s="136">
        <f t="shared" si="0"/>
        <v>2.2333891680625349E-3</v>
      </c>
    </row>
    <row r="10" spans="1:18" ht="15.75" customHeight="1" x14ac:dyDescent="0.2">
      <c r="A10" s="75">
        <v>6</v>
      </c>
      <c r="B10" s="75" t="e">
        <v>#REF!</v>
      </c>
      <c r="C10" s="10" t="s">
        <v>322</v>
      </c>
      <c r="D10" s="10">
        <f t="shared" si="1"/>
        <v>2146</v>
      </c>
      <c r="E10" s="10">
        <v>563</v>
      </c>
      <c r="F10" s="9">
        <f t="shared" si="2"/>
        <v>0.26234855545200375</v>
      </c>
      <c r="G10" s="73">
        <v>366</v>
      </c>
      <c r="H10" s="28">
        <f t="shared" si="3"/>
        <v>0.17054986020503263</v>
      </c>
      <c r="I10" s="10">
        <v>532</v>
      </c>
      <c r="J10" s="28">
        <f t="shared" si="4"/>
        <v>0.24790307548928239</v>
      </c>
      <c r="K10" s="10">
        <v>102</v>
      </c>
      <c r="L10" s="28">
        <f t="shared" si="5"/>
        <v>4.7530288909599254E-2</v>
      </c>
      <c r="M10" s="10">
        <v>271</v>
      </c>
      <c r="N10" s="28">
        <f t="shared" si="6"/>
        <v>0.12628145386766076</v>
      </c>
      <c r="O10" s="10">
        <v>312</v>
      </c>
      <c r="P10" s="28">
        <f t="shared" si="7"/>
        <v>0.14538676607642126</v>
      </c>
      <c r="Q10" s="10">
        <v>6</v>
      </c>
      <c r="R10" s="137">
        <f t="shared" si="0"/>
        <v>2.7958993476234857E-3</v>
      </c>
    </row>
    <row r="11" spans="1:18" ht="15.75" customHeight="1" x14ac:dyDescent="0.2">
      <c r="A11" s="13">
        <v>7</v>
      </c>
      <c r="B11" s="77" t="e">
        <v>#REF!</v>
      </c>
      <c r="C11" s="12" t="s">
        <v>323</v>
      </c>
      <c r="D11" s="12">
        <f t="shared" si="1"/>
        <v>1784</v>
      </c>
      <c r="E11" s="12">
        <v>606</v>
      </c>
      <c r="F11" s="11">
        <f t="shared" si="2"/>
        <v>0.3396860986547085</v>
      </c>
      <c r="G11" s="76">
        <v>379</v>
      </c>
      <c r="H11" s="27">
        <f t="shared" si="3"/>
        <v>0.21244394618834081</v>
      </c>
      <c r="I11" s="12">
        <v>280</v>
      </c>
      <c r="J11" s="27">
        <f t="shared" si="4"/>
        <v>0.15695067264573992</v>
      </c>
      <c r="K11" s="12">
        <v>134</v>
      </c>
      <c r="L11" s="27">
        <f t="shared" si="5"/>
        <v>7.511210762331838E-2</v>
      </c>
      <c r="M11" s="12">
        <v>150</v>
      </c>
      <c r="N11" s="27">
        <f t="shared" si="6"/>
        <v>8.4080717488789244E-2</v>
      </c>
      <c r="O11" s="12">
        <v>235</v>
      </c>
      <c r="P11" s="27">
        <f t="shared" si="7"/>
        <v>0.13172645739910313</v>
      </c>
      <c r="Q11" s="12">
        <v>14</v>
      </c>
      <c r="R11" s="136">
        <f t="shared" si="0"/>
        <v>7.8475336322869956E-3</v>
      </c>
    </row>
    <row r="12" spans="1:18" ht="15.75" customHeight="1" x14ac:dyDescent="0.2">
      <c r="A12" s="75">
        <v>8</v>
      </c>
      <c r="B12" s="75" t="e">
        <v>#REF!</v>
      </c>
      <c r="C12" s="10" t="s">
        <v>324</v>
      </c>
      <c r="D12" s="10">
        <f t="shared" si="1"/>
        <v>2028</v>
      </c>
      <c r="E12" s="10">
        <v>697</v>
      </c>
      <c r="F12" s="9">
        <f t="shared" si="2"/>
        <v>0.34368836291913213</v>
      </c>
      <c r="G12" s="73">
        <v>463</v>
      </c>
      <c r="H12" s="28">
        <f t="shared" si="3"/>
        <v>0.22830374753451677</v>
      </c>
      <c r="I12" s="10">
        <v>303</v>
      </c>
      <c r="J12" s="28">
        <f t="shared" si="4"/>
        <v>0.14940828402366865</v>
      </c>
      <c r="K12" s="10">
        <v>120</v>
      </c>
      <c r="L12" s="28">
        <f t="shared" si="5"/>
        <v>5.9171597633136092E-2</v>
      </c>
      <c r="M12" s="10">
        <v>159</v>
      </c>
      <c r="N12" s="28">
        <f t="shared" si="6"/>
        <v>7.8402366863905323E-2</v>
      </c>
      <c r="O12" s="10">
        <v>286</v>
      </c>
      <c r="P12" s="28">
        <f t="shared" si="7"/>
        <v>0.14102564102564102</v>
      </c>
      <c r="Q12" s="10">
        <v>16</v>
      </c>
      <c r="R12" s="137">
        <f t="shared" si="0"/>
        <v>7.889546351084813E-3</v>
      </c>
    </row>
    <row r="13" spans="1:18" ht="15.75" customHeight="1" x14ac:dyDescent="0.2">
      <c r="A13" s="13">
        <v>9</v>
      </c>
      <c r="B13" s="13" t="e">
        <v>#REF!</v>
      </c>
      <c r="C13" s="12" t="s">
        <v>325</v>
      </c>
      <c r="D13" s="12">
        <f t="shared" si="1"/>
        <v>1595</v>
      </c>
      <c r="E13" s="12">
        <v>384</v>
      </c>
      <c r="F13" s="11">
        <f t="shared" si="2"/>
        <v>0.24075235109717869</v>
      </c>
      <c r="G13" s="76">
        <v>454</v>
      </c>
      <c r="H13" s="27">
        <f t="shared" si="3"/>
        <v>0.28463949843260189</v>
      </c>
      <c r="I13" s="12">
        <v>327</v>
      </c>
      <c r="J13" s="27">
        <f t="shared" si="4"/>
        <v>0.20501567398119122</v>
      </c>
      <c r="K13" s="12">
        <v>73</v>
      </c>
      <c r="L13" s="27">
        <f t="shared" si="5"/>
        <v>4.5768025078369905E-2</v>
      </c>
      <c r="M13" s="12">
        <v>161</v>
      </c>
      <c r="N13" s="27">
        <f t="shared" si="6"/>
        <v>0.10094043887147336</v>
      </c>
      <c r="O13" s="12">
        <v>196</v>
      </c>
      <c r="P13" s="27">
        <f t="shared" si="7"/>
        <v>0.12288401253918495</v>
      </c>
      <c r="Q13" s="12">
        <v>3</v>
      </c>
      <c r="R13" s="136">
        <f t="shared" si="0"/>
        <v>1.8808777429467085E-3</v>
      </c>
    </row>
    <row r="14" spans="1:18" ht="15.75" customHeight="1" x14ac:dyDescent="0.2">
      <c r="A14" s="75">
        <v>10</v>
      </c>
      <c r="B14" s="74" t="e">
        <v>#REF!</v>
      </c>
      <c r="C14" s="10" t="s">
        <v>326</v>
      </c>
      <c r="D14" s="10">
        <f t="shared" si="1"/>
        <v>2548</v>
      </c>
      <c r="E14" s="10">
        <v>862</v>
      </c>
      <c r="F14" s="9">
        <f t="shared" si="2"/>
        <v>0.33830455259026687</v>
      </c>
      <c r="G14" s="73">
        <v>512</v>
      </c>
      <c r="H14" s="28">
        <f t="shared" si="3"/>
        <v>0.20094191522762953</v>
      </c>
      <c r="I14" s="10">
        <v>428</v>
      </c>
      <c r="J14" s="28">
        <f t="shared" si="4"/>
        <v>0.16797488226059654</v>
      </c>
      <c r="K14" s="10">
        <v>139</v>
      </c>
      <c r="L14" s="28">
        <f t="shared" si="5"/>
        <v>5.4552590266875985E-2</v>
      </c>
      <c r="M14" s="10">
        <v>330</v>
      </c>
      <c r="N14" s="28">
        <f t="shared" si="6"/>
        <v>0.12951334379905807</v>
      </c>
      <c r="O14" s="10">
        <v>277</v>
      </c>
      <c r="P14" s="28">
        <f t="shared" si="7"/>
        <v>0.108712715855573</v>
      </c>
      <c r="Q14" s="10">
        <v>12</v>
      </c>
      <c r="R14" s="137">
        <f t="shared" si="0"/>
        <v>4.7095761381475663E-3</v>
      </c>
    </row>
    <row r="15" spans="1:18" ht="18" customHeight="1" x14ac:dyDescent="0.2">
      <c r="A15" s="3"/>
      <c r="B15" s="3"/>
      <c r="C15" s="8" t="s">
        <v>44</v>
      </c>
      <c r="D15" s="7">
        <f t="shared" si="1"/>
        <v>30706</v>
      </c>
      <c r="E15" s="7">
        <f>SUM(E5:E14)</f>
        <v>9285</v>
      </c>
      <c r="F15" s="39">
        <f>E15/D15</f>
        <v>0.30238389891226469</v>
      </c>
      <c r="G15" s="7">
        <f>SUM(G5:G14)</f>
        <v>6432</v>
      </c>
      <c r="H15" s="39">
        <f>G15/D15</f>
        <v>0.20947046179899695</v>
      </c>
      <c r="I15" s="7">
        <f>SUM(I5:I14)</f>
        <v>5796</v>
      </c>
      <c r="J15" s="37">
        <f>I15/D15</f>
        <v>0.18875789747932001</v>
      </c>
      <c r="K15" s="38">
        <f>SUM(K5:K14)</f>
        <v>1757</v>
      </c>
      <c r="L15" s="37">
        <f>K15/D15</f>
        <v>5.722008727935908E-2</v>
      </c>
      <c r="M15" s="38">
        <f>SUM(M5:M14)</f>
        <v>3333</v>
      </c>
      <c r="N15" s="37">
        <f>M15/D15</f>
        <v>0.10854556112811828</v>
      </c>
      <c r="O15" s="38">
        <f>SUM(O5:O14)</f>
        <v>4103</v>
      </c>
      <c r="P15" s="37">
        <f>O15/D15</f>
        <v>0.13362209340194098</v>
      </c>
      <c r="Q15" s="38">
        <f>SUM(Q5:Q14)</f>
        <v>145</v>
      </c>
      <c r="R15" s="138">
        <f t="shared" si="0"/>
        <v>4.7222041294860935E-3</v>
      </c>
    </row>
    <row r="16" spans="1:18" x14ac:dyDescent="0.2">
      <c r="A16" s="3"/>
      <c r="B16" s="3"/>
      <c r="C16" s="5"/>
      <c r="D16" s="5"/>
      <c r="E16" s="5"/>
      <c r="F16" s="5"/>
      <c r="G16" s="32"/>
      <c r="H16" s="42"/>
      <c r="I16" s="5"/>
      <c r="J16" s="5"/>
      <c r="K16" s="5"/>
      <c r="L16" s="5"/>
      <c r="M16" s="5"/>
      <c r="N16" s="5"/>
      <c r="O16" s="5"/>
      <c r="P16" s="5"/>
      <c r="Q16" s="49"/>
      <c r="R16" s="49"/>
    </row>
    <row r="17" spans="1:20" ht="13.5" customHeight="1" x14ac:dyDescent="0.2">
      <c r="A17" s="3"/>
      <c r="B17" s="3"/>
      <c r="C17" s="5"/>
      <c r="D17" s="5"/>
      <c r="E17" s="5"/>
      <c r="F17" s="5"/>
      <c r="G17" s="32"/>
      <c r="H17" s="42"/>
      <c r="I17" s="5"/>
      <c r="J17" s="5"/>
      <c r="K17" s="5"/>
      <c r="L17" s="5"/>
      <c r="M17" s="5"/>
      <c r="N17" s="5"/>
      <c r="O17" s="5"/>
      <c r="P17" s="5"/>
      <c r="Q17" s="49"/>
      <c r="R17" s="49"/>
    </row>
    <row r="18" spans="1:20" s="49" customFormat="1" ht="15.75" customHeight="1" x14ac:dyDescent="0.2">
      <c r="A18" s="72"/>
      <c r="B18" s="72" t="e">
        <v>#REF!</v>
      </c>
      <c r="C18" s="71" t="s">
        <v>327</v>
      </c>
      <c r="D18" s="68">
        <f>SUM(E18,G18,I18,K18,M18,O18,Q18)</f>
        <v>88478</v>
      </c>
      <c r="E18" s="68">
        <v>29418</v>
      </c>
      <c r="F18" s="70">
        <f>E18/D18</f>
        <v>0.33248943240127488</v>
      </c>
      <c r="G18" s="69">
        <v>16072</v>
      </c>
      <c r="H18" s="67">
        <f>G18/D18</f>
        <v>0.18164967562557924</v>
      </c>
      <c r="I18" s="68">
        <v>18493</v>
      </c>
      <c r="J18" s="67">
        <f t="shared" ref="J18" si="8">I18/D18</f>
        <v>0.2090124098645991</v>
      </c>
      <c r="K18" s="68">
        <v>5236</v>
      </c>
      <c r="L18" s="67">
        <f t="shared" ref="L18" si="9">K18/D18</f>
        <v>5.9178552860598116E-2</v>
      </c>
      <c r="M18" s="68">
        <v>7717</v>
      </c>
      <c r="N18" s="67">
        <f t="shared" ref="N18" si="10">M18/D18</f>
        <v>8.7219421777164949E-2</v>
      </c>
      <c r="O18" s="68">
        <v>11207</v>
      </c>
      <c r="P18" s="67">
        <f t="shared" ref="P18" si="11">O18/D18</f>
        <v>0.12666425552114649</v>
      </c>
      <c r="Q18" s="68">
        <v>335</v>
      </c>
      <c r="R18" s="140">
        <f>Q18/D18</f>
        <v>3.7862519496371979E-3</v>
      </c>
    </row>
    <row r="19" spans="1:20" ht="15" x14ac:dyDescent="0.2">
      <c r="A19" s="3"/>
      <c r="B19" s="3"/>
      <c r="C19" s="6"/>
      <c r="D19" s="6"/>
      <c r="E19" s="6"/>
      <c r="F19" s="6"/>
      <c r="G19" s="33"/>
      <c r="H19" s="43"/>
      <c r="I19" s="6"/>
      <c r="J19" s="6"/>
      <c r="K19" s="6"/>
      <c r="L19" s="6"/>
      <c r="M19" s="6"/>
      <c r="N19" s="6"/>
      <c r="O19" s="6"/>
      <c r="P19" s="6"/>
      <c r="Q19" s="6"/>
      <c r="R19" s="42"/>
      <c r="S19" s="5"/>
      <c r="T19" s="5"/>
    </row>
    <row r="20" spans="1:20" ht="15" x14ac:dyDescent="0.2">
      <c r="A20" s="3"/>
      <c r="B20" s="3"/>
      <c r="C20" s="6"/>
      <c r="D20" s="6"/>
      <c r="E20" s="6"/>
      <c r="F20" s="6"/>
      <c r="G20" s="33"/>
      <c r="H20" s="43"/>
      <c r="I20" s="6"/>
      <c r="J20" s="6"/>
      <c r="K20" s="6"/>
      <c r="L20" s="6"/>
      <c r="M20" s="6"/>
      <c r="N20" s="6"/>
      <c r="O20" s="6"/>
      <c r="P20" s="6"/>
      <c r="Q20" s="6"/>
      <c r="R20" s="42"/>
      <c r="S20" s="5"/>
      <c r="T20" s="5"/>
    </row>
    <row r="21" spans="1:20" ht="15" x14ac:dyDescent="0.2">
      <c r="A21" s="3"/>
      <c r="B21" s="3"/>
      <c r="C21" s="2"/>
      <c r="D21" s="2"/>
      <c r="E21" s="2"/>
      <c r="F21" s="2"/>
      <c r="G21" s="34"/>
      <c r="H21" s="44"/>
      <c r="I21" s="2"/>
      <c r="J21" s="2"/>
      <c r="K21" s="2"/>
      <c r="L21" s="2"/>
      <c r="M21" s="2"/>
      <c r="N21" s="2"/>
      <c r="O21" s="2"/>
      <c r="P21" s="2"/>
      <c r="Q21" s="2"/>
    </row>
    <row r="22" spans="1:20" ht="15" x14ac:dyDescent="0.2">
      <c r="A22" s="3"/>
      <c r="B22" s="3"/>
      <c r="C22" s="2"/>
      <c r="D22" s="2"/>
      <c r="E22" s="2"/>
      <c r="F22" s="2"/>
      <c r="G22" s="34"/>
      <c r="H22" s="44"/>
      <c r="I22" s="2"/>
      <c r="J22" s="2"/>
      <c r="K22" s="2"/>
      <c r="L22" s="2"/>
      <c r="M22" s="2"/>
      <c r="N22" s="2"/>
      <c r="O22" s="2"/>
      <c r="P22" s="2"/>
      <c r="Q22" s="2"/>
    </row>
    <row r="23" spans="1:20" s="23" customFormat="1" ht="15.75" customHeight="1" x14ac:dyDescent="0.25">
      <c r="A23" s="21"/>
      <c r="B23" s="21"/>
      <c r="C23" s="22" t="s">
        <v>409</v>
      </c>
      <c r="D23" s="150">
        <f>SUM(E18,G18,I18,K18,M18,O18,Q18)</f>
        <v>88478</v>
      </c>
      <c r="E23" s="22"/>
      <c r="F23" s="22"/>
      <c r="G23" s="35"/>
      <c r="H23" s="45"/>
      <c r="I23" s="22"/>
      <c r="J23" s="22"/>
      <c r="K23" s="22"/>
      <c r="L23" s="22"/>
      <c r="M23" s="22"/>
      <c r="N23" s="22"/>
      <c r="O23" s="22"/>
      <c r="P23" s="22"/>
      <c r="Q23" s="22"/>
      <c r="R23" s="47"/>
    </row>
    <row r="24" spans="1:20" ht="15.75" x14ac:dyDescent="0.25">
      <c r="A24" s="3"/>
      <c r="B24" s="3"/>
      <c r="C24" s="4" t="s">
        <v>0</v>
      </c>
      <c r="D24" s="2"/>
      <c r="E24" s="2"/>
      <c r="F24" s="2"/>
      <c r="G24" s="34"/>
      <c r="H24" s="44"/>
      <c r="I24" s="2"/>
      <c r="J24" s="2"/>
      <c r="K24" s="2"/>
      <c r="L24" s="2"/>
      <c r="M24" s="2"/>
      <c r="N24" s="2"/>
      <c r="O24" s="2"/>
      <c r="P24" s="2"/>
      <c r="Q24" s="2"/>
    </row>
    <row r="25" spans="1:20" ht="15.75" x14ac:dyDescent="0.25">
      <c r="C25" s="20" t="s">
        <v>7</v>
      </c>
      <c r="D25" s="2"/>
      <c r="E25" s="2"/>
      <c r="F25" s="2"/>
      <c r="G25" s="34"/>
      <c r="H25" s="44"/>
      <c r="I25" s="2"/>
      <c r="J25" s="2"/>
      <c r="K25" s="2"/>
      <c r="L25" s="2"/>
      <c r="M25" s="2"/>
      <c r="N25" s="2"/>
      <c r="O25" s="2"/>
      <c r="P25" s="2"/>
      <c r="Q25" s="2"/>
    </row>
    <row r="26" spans="1:20" ht="15.75" x14ac:dyDescent="0.25">
      <c r="C26" s="15" t="s">
        <v>8</v>
      </c>
      <c r="D26" s="2"/>
      <c r="E26" s="2"/>
      <c r="F26" s="2"/>
      <c r="G26" s="34"/>
      <c r="H26" s="44"/>
      <c r="I26" s="2"/>
      <c r="J26" s="2"/>
      <c r="K26" s="2"/>
      <c r="L26" s="2"/>
      <c r="M26" s="2"/>
      <c r="N26" s="2"/>
      <c r="O26" s="2"/>
      <c r="P26" s="2"/>
      <c r="Q26" s="2"/>
    </row>
  </sheetData>
  <mergeCells count="3">
    <mergeCell ref="A1:C3"/>
    <mergeCell ref="D1:R1"/>
    <mergeCell ref="D3:R3"/>
  </mergeCells>
  <pageMargins left="0" right="0" top="0.39370078740157483" bottom="0" header="0.31496062992125984" footer="0.31496062992125984"/>
  <pageSetup paperSize="9" scale="62" orientation="landscape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" sqref="N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showGridLines="0" zoomScale="55" zoomScaleNormal="55" workbookViewId="0">
      <selection activeCell="C30" sqref="C30"/>
    </sheetView>
  </sheetViews>
  <sheetFormatPr defaultRowHeight="14.25" x14ac:dyDescent="0.2"/>
  <cols>
    <col min="1" max="1" width="7" style="1" customWidth="1"/>
    <col min="2" max="2" width="19.5703125" style="1" hidden="1" customWidth="1"/>
    <col min="3" max="3" width="51.28515625" style="1" bestFit="1" customWidth="1"/>
    <col min="4" max="4" width="18" style="1" customWidth="1"/>
    <col min="5" max="6" width="13.85546875" style="1" customWidth="1"/>
    <col min="7" max="7" width="13.85546875" style="36" customWidth="1"/>
    <col min="8" max="8" width="13.85546875" style="46" customWidth="1"/>
    <col min="9" max="9" width="15.42578125" style="1" customWidth="1"/>
    <col min="10" max="12" width="13.85546875" style="1" customWidth="1"/>
    <col min="13" max="13" width="15.42578125" style="1" customWidth="1"/>
    <col min="14" max="17" width="13.85546875" style="1" customWidth="1"/>
    <col min="18" max="18" width="15.85546875" style="46" customWidth="1"/>
    <col min="19" max="20" width="13.85546875" style="1" hidden="1" customWidth="1"/>
    <col min="21" max="22" width="0" style="1" hidden="1" customWidth="1"/>
    <col min="23" max="24" width="9.140625" style="1" hidden="1" customWidth="1"/>
    <col min="25" max="25" width="18.140625" style="1" customWidth="1"/>
    <col min="26" max="26" width="13" style="1" customWidth="1"/>
    <col min="27" max="27" width="9.140625" style="1"/>
    <col min="28" max="28" width="12.7109375" style="1" customWidth="1"/>
    <col min="29" max="16384" width="9.140625" style="1"/>
  </cols>
  <sheetData>
    <row r="1" spans="1:18" s="15" customFormat="1" ht="22.5" customHeight="1" x14ac:dyDescent="0.25">
      <c r="A1" s="157"/>
      <c r="B1" s="158"/>
      <c r="C1" s="158"/>
      <c r="D1" s="159" t="s">
        <v>328</v>
      </c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</row>
    <row r="2" spans="1:18" s="15" customFormat="1" ht="22.5" hidden="1" customHeight="1" x14ac:dyDescent="0.25">
      <c r="A2" s="159"/>
      <c r="B2" s="160"/>
      <c r="C2" s="160"/>
      <c r="D2" s="153" t="s">
        <v>6</v>
      </c>
      <c r="E2" s="154"/>
      <c r="F2" s="154"/>
      <c r="G2" s="30"/>
      <c r="H2" s="40"/>
      <c r="I2" s="154"/>
      <c r="J2" s="154"/>
      <c r="K2" s="154"/>
      <c r="L2" s="154"/>
      <c r="M2" s="154"/>
      <c r="N2" s="154"/>
      <c r="O2" s="154"/>
      <c r="P2" s="154"/>
    </row>
    <row r="3" spans="1:18" s="15" customFormat="1" ht="22.5" customHeight="1" x14ac:dyDescent="0.25">
      <c r="A3" s="161"/>
      <c r="B3" s="162"/>
      <c r="C3" s="162"/>
      <c r="D3" s="163" t="s">
        <v>9</v>
      </c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</row>
    <row r="4" spans="1:18" s="15" customFormat="1" ht="54" customHeight="1" x14ac:dyDescent="0.25">
      <c r="A4" s="19" t="s">
        <v>2</v>
      </c>
      <c r="B4" s="19" t="s">
        <v>1</v>
      </c>
      <c r="C4" s="18" t="s">
        <v>61</v>
      </c>
      <c r="D4" s="65" t="s">
        <v>16</v>
      </c>
      <c r="E4" s="65" t="s">
        <v>10</v>
      </c>
      <c r="F4" s="65" t="s">
        <v>12</v>
      </c>
      <c r="G4" s="65" t="s">
        <v>11</v>
      </c>
      <c r="H4" s="41" t="s">
        <v>12</v>
      </c>
      <c r="I4" s="65" t="s">
        <v>60</v>
      </c>
      <c r="J4" s="65" t="s">
        <v>12</v>
      </c>
      <c r="K4" s="65" t="s">
        <v>14</v>
      </c>
      <c r="L4" s="65" t="s">
        <v>12</v>
      </c>
      <c r="M4" s="65" t="s">
        <v>15</v>
      </c>
      <c r="N4" s="65" t="s">
        <v>12</v>
      </c>
      <c r="O4" s="65" t="s">
        <v>13</v>
      </c>
      <c r="P4" s="65" t="s">
        <v>12</v>
      </c>
      <c r="Q4" s="133" t="s">
        <v>403</v>
      </c>
      <c r="R4" s="41" t="s">
        <v>47</v>
      </c>
    </row>
    <row r="5" spans="1:18" ht="15.75" customHeight="1" x14ac:dyDescent="0.2">
      <c r="A5" s="13">
        <v>1</v>
      </c>
      <c r="B5" s="13" t="e">
        <v>#REF!</v>
      </c>
      <c r="C5" s="12" t="s">
        <v>41</v>
      </c>
      <c r="D5" s="14">
        <f>SUM(E5,G5,I5,K5,M5,O5)</f>
        <v>76734</v>
      </c>
      <c r="E5" s="14">
        <v>25989</v>
      </c>
      <c r="F5" s="11">
        <f>E5/D5</f>
        <v>0.33868949878802096</v>
      </c>
      <c r="G5" s="31">
        <v>17317</v>
      </c>
      <c r="H5" s="27">
        <f>G5/D5</f>
        <v>0.22567571089738578</v>
      </c>
      <c r="I5" s="14">
        <v>13062</v>
      </c>
      <c r="J5" s="27">
        <f>I5/D5</f>
        <v>0.17022441160372195</v>
      </c>
      <c r="K5" s="14">
        <v>3437</v>
      </c>
      <c r="L5" s="27">
        <f>K5/D5</f>
        <v>4.4791096515234448E-2</v>
      </c>
      <c r="M5" s="14">
        <v>3875</v>
      </c>
      <c r="N5" s="27">
        <f>M5/D5</f>
        <v>5.0499126853806656E-2</v>
      </c>
      <c r="O5" s="14">
        <v>13054</v>
      </c>
      <c r="P5" s="27">
        <f>O5/D5</f>
        <v>0.17012015534183023</v>
      </c>
      <c r="Q5" s="14">
        <v>336</v>
      </c>
      <c r="R5" s="136">
        <f t="shared" ref="R5:R15" si="0">Q5/D5</f>
        <v>4.3787629994526548E-3</v>
      </c>
    </row>
    <row r="6" spans="1:18" ht="15.75" customHeight="1" x14ac:dyDescent="0.2">
      <c r="A6" s="75">
        <v>2</v>
      </c>
      <c r="B6" s="75" t="e">
        <v>#REF!</v>
      </c>
      <c r="C6" s="10" t="s">
        <v>329</v>
      </c>
      <c r="D6" s="10">
        <f t="shared" ref="D6:D15" si="1">SUM(E6,G6,I6,K6,M6,O6)</f>
        <v>5342</v>
      </c>
      <c r="E6" s="10">
        <v>1829</v>
      </c>
      <c r="F6" s="9">
        <f t="shared" ref="F6:F14" si="2">E6/D6</f>
        <v>0.34238113066267317</v>
      </c>
      <c r="G6" s="73">
        <v>1269</v>
      </c>
      <c r="H6" s="28">
        <f t="shared" ref="H6:H14" si="3">G6/D6</f>
        <v>0.23755147884687383</v>
      </c>
      <c r="I6" s="26">
        <v>811</v>
      </c>
      <c r="J6" s="28">
        <f t="shared" ref="J6:J14" si="4">I6/D6</f>
        <v>0.1518157993260951</v>
      </c>
      <c r="K6" s="10">
        <v>145</v>
      </c>
      <c r="L6" s="28">
        <f t="shared" ref="L6:L14" si="5">K6/D6</f>
        <v>2.7143391988019468E-2</v>
      </c>
      <c r="M6" s="10">
        <v>293</v>
      </c>
      <c r="N6" s="28">
        <f t="shared" ref="N6:N14" si="6">M6/D6</f>
        <v>5.4848371396480716E-2</v>
      </c>
      <c r="O6" s="10">
        <v>995</v>
      </c>
      <c r="P6" s="28">
        <f t="shared" ref="P6:P14" si="7">O6/D6</f>
        <v>0.18625982777985772</v>
      </c>
      <c r="Q6" s="10">
        <v>18</v>
      </c>
      <c r="R6" s="137">
        <f t="shared" si="0"/>
        <v>3.3695245226506927E-3</v>
      </c>
    </row>
    <row r="7" spans="1:18" ht="15.75" customHeight="1" x14ac:dyDescent="0.2">
      <c r="A7" s="13">
        <v>3</v>
      </c>
      <c r="B7" s="78" t="e">
        <v>#REF!</v>
      </c>
      <c r="C7" s="12" t="s">
        <v>330</v>
      </c>
      <c r="D7" s="12">
        <f t="shared" si="1"/>
        <v>11425</v>
      </c>
      <c r="E7" s="12">
        <v>4135</v>
      </c>
      <c r="F7" s="11">
        <f t="shared" si="2"/>
        <v>0.36192560175054705</v>
      </c>
      <c r="G7" s="76">
        <v>2084</v>
      </c>
      <c r="H7" s="27">
        <f t="shared" si="3"/>
        <v>0.18240700218818381</v>
      </c>
      <c r="I7" s="12">
        <v>2353</v>
      </c>
      <c r="J7" s="27">
        <f t="shared" si="4"/>
        <v>0.20595185995623633</v>
      </c>
      <c r="K7" s="12">
        <v>663</v>
      </c>
      <c r="L7" s="27">
        <f t="shared" si="5"/>
        <v>5.8030634573304159E-2</v>
      </c>
      <c r="M7" s="12">
        <v>741</v>
      </c>
      <c r="N7" s="27">
        <f t="shared" si="6"/>
        <v>6.4857768052516418E-2</v>
      </c>
      <c r="O7" s="12">
        <v>1449</v>
      </c>
      <c r="P7" s="27">
        <f t="shared" si="7"/>
        <v>0.12682713347921226</v>
      </c>
      <c r="Q7" s="12">
        <v>56</v>
      </c>
      <c r="R7" s="136">
        <f t="shared" si="0"/>
        <v>4.9015317286652078E-3</v>
      </c>
    </row>
    <row r="8" spans="1:18" ht="15.75" customHeight="1" x14ac:dyDescent="0.2">
      <c r="A8" s="75">
        <v>4</v>
      </c>
      <c r="B8" s="75" t="e">
        <v>#REF!</v>
      </c>
      <c r="C8" s="10" t="s">
        <v>331</v>
      </c>
      <c r="D8" s="10">
        <f t="shared" si="1"/>
        <v>5786</v>
      </c>
      <c r="E8" s="10">
        <v>2245</v>
      </c>
      <c r="F8" s="9">
        <f t="shared" si="2"/>
        <v>0.38800553059108195</v>
      </c>
      <c r="G8" s="73">
        <v>1402</v>
      </c>
      <c r="H8" s="28">
        <f t="shared" si="3"/>
        <v>0.24230902177670238</v>
      </c>
      <c r="I8" s="10">
        <v>945</v>
      </c>
      <c r="J8" s="28">
        <f t="shared" si="4"/>
        <v>0.16332526788800553</v>
      </c>
      <c r="K8" s="10">
        <v>278</v>
      </c>
      <c r="L8" s="28">
        <f t="shared" si="5"/>
        <v>4.8047010024196334E-2</v>
      </c>
      <c r="M8" s="10">
        <v>237</v>
      </c>
      <c r="N8" s="28">
        <f t="shared" si="6"/>
        <v>4.0960940200483929E-2</v>
      </c>
      <c r="O8" s="10">
        <v>679</v>
      </c>
      <c r="P8" s="28">
        <f t="shared" si="7"/>
        <v>0.11735222951952989</v>
      </c>
      <c r="Q8" s="10">
        <v>29</v>
      </c>
      <c r="R8" s="137">
        <f t="shared" si="0"/>
        <v>5.0120981679917043E-3</v>
      </c>
    </row>
    <row r="9" spans="1:18" ht="15.75" customHeight="1" x14ac:dyDescent="0.2">
      <c r="A9" s="13">
        <v>5</v>
      </c>
      <c r="B9" s="78" t="e">
        <v>#REF!</v>
      </c>
      <c r="C9" s="12" t="s">
        <v>332</v>
      </c>
      <c r="D9" s="12">
        <f t="shared" si="1"/>
        <v>4043</v>
      </c>
      <c r="E9" s="12">
        <v>1545</v>
      </c>
      <c r="F9" s="11">
        <f t="shared" si="2"/>
        <v>0.38214197378184517</v>
      </c>
      <c r="G9" s="76">
        <v>1135</v>
      </c>
      <c r="H9" s="27">
        <f t="shared" si="3"/>
        <v>0.28073212960672767</v>
      </c>
      <c r="I9" s="12">
        <v>423</v>
      </c>
      <c r="J9" s="27">
        <f t="shared" si="4"/>
        <v>0.10462527825871877</v>
      </c>
      <c r="K9" s="12">
        <v>152</v>
      </c>
      <c r="L9" s="27">
        <f t="shared" si="5"/>
        <v>3.7595844669799657E-2</v>
      </c>
      <c r="M9" s="12">
        <v>211</v>
      </c>
      <c r="N9" s="27">
        <f t="shared" si="6"/>
        <v>5.2188968587682412E-2</v>
      </c>
      <c r="O9" s="12">
        <v>577</v>
      </c>
      <c r="P9" s="27">
        <f t="shared" si="7"/>
        <v>0.14271580509522633</v>
      </c>
      <c r="Q9" s="12">
        <v>11</v>
      </c>
      <c r="R9" s="136">
        <f t="shared" si="0"/>
        <v>2.7207519168933958E-3</v>
      </c>
    </row>
    <row r="10" spans="1:18" ht="15.75" customHeight="1" x14ac:dyDescent="0.2">
      <c r="A10" s="75">
        <v>6</v>
      </c>
      <c r="B10" s="75" t="e">
        <v>#REF!</v>
      </c>
      <c r="C10" s="10" t="s">
        <v>333</v>
      </c>
      <c r="D10" s="10">
        <f t="shared" si="1"/>
        <v>5252</v>
      </c>
      <c r="E10" s="10">
        <v>2201</v>
      </c>
      <c r="F10" s="9">
        <f t="shared" si="2"/>
        <v>0.41907844630616908</v>
      </c>
      <c r="G10" s="73">
        <v>993</v>
      </c>
      <c r="H10" s="28">
        <f t="shared" si="3"/>
        <v>0.18907083015993906</v>
      </c>
      <c r="I10" s="10">
        <v>698</v>
      </c>
      <c r="J10" s="28">
        <f t="shared" si="4"/>
        <v>0.13290175171363292</v>
      </c>
      <c r="K10" s="10">
        <v>174</v>
      </c>
      <c r="L10" s="28">
        <f t="shared" si="5"/>
        <v>3.3130236100533131E-2</v>
      </c>
      <c r="M10" s="10">
        <v>250</v>
      </c>
      <c r="N10" s="28">
        <f t="shared" si="6"/>
        <v>4.7600913937547604E-2</v>
      </c>
      <c r="O10" s="10">
        <v>936</v>
      </c>
      <c r="P10" s="28">
        <f t="shared" si="7"/>
        <v>0.17821782178217821</v>
      </c>
      <c r="Q10" s="10">
        <v>35</v>
      </c>
      <c r="R10" s="137">
        <f t="shared" si="0"/>
        <v>6.6641279512566643E-3</v>
      </c>
    </row>
    <row r="11" spans="1:18" ht="15.75" customHeight="1" x14ac:dyDescent="0.2">
      <c r="A11" s="13">
        <v>7</v>
      </c>
      <c r="B11" s="77" t="e">
        <v>#REF!</v>
      </c>
      <c r="C11" s="12" t="s">
        <v>334</v>
      </c>
      <c r="D11" s="12">
        <f t="shared" si="1"/>
        <v>3538</v>
      </c>
      <c r="E11" s="12">
        <v>1254</v>
      </c>
      <c r="F11" s="11">
        <f t="shared" si="2"/>
        <v>0.35443753533069533</v>
      </c>
      <c r="G11" s="76">
        <v>913</v>
      </c>
      <c r="H11" s="27">
        <f t="shared" si="3"/>
        <v>0.25805539853024306</v>
      </c>
      <c r="I11" s="12">
        <v>529</v>
      </c>
      <c r="J11" s="27">
        <f t="shared" si="4"/>
        <v>0.14951950254381005</v>
      </c>
      <c r="K11" s="12">
        <v>119</v>
      </c>
      <c r="L11" s="27">
        <f t="shared" si="5"/>
        <v>3.3634821933295644E-2</v>
      </c>
      <c r="M11" s="12">
        <v>246</v>
      </c>
      <c r="N11" s="27">
        <f t="shared" si="6"/>
        <v>6.953080836630865E-2</v>
      </c>
      <c r="O11" s="12">
        <v>477</v>
      </c>
      <c r="P11" s="27">
        <f t="shared" si="7"/>
        <v>0.13482193329564726</v>
      </c>
      <c r="Q11" s="12">
        <v>14</v>
      </c>
      <c r="R11" s="136">
        <f t="shared" si="0"/>
        <v>3.9570378745053701E-3</v>
      </c>
    </row>
    <row r="12" spans="1:18" ht="15.75" customHeight="1" x14ac:dyDescent="0.2">
      <c r="A12" s="75">
        <v>8</v>
      </c>
      <c r="B12" s="75" t="e">
        <v>#REF!</v>
      </c>
      <c r="C12" s="10" t="s">
        <v>335</v>
      </c>
      <c r="D12" s="10">
        <f t="shared" si="1"/>
        <v>8762</v>
      </c>
      <c r="E12" s="10">
        <v>3454</v>
      </c>
      <c r="F12" s="9">
        <f t="shared" si="2"/>
        <v>0.39420223693220724</v>
      </c>
      <c r="G12" s="73">
        <v>1217</v>
      </c>
      <c r="H12" s="28">
        <f t="shared" si="3"/>
        <v>0.13889522939968044</v>
      </c>
      <c r="I12" s="10">
        <v>1458</v>
      </c>
      <c r="J12" s="28">
        <f t="shared" si="4"/>
        <v>0.16640036521342158</v>
      </c>
      <c r="K12" s="10">
        <v>901</v>
      </c>
      <c r="L12" s="28">
        <f t="shared" si="5"/>
        <v>0.10283040401734764</v>
      </c>
      <c r="M12" s="10">
        <v>889</v>
      </c>
      <c r="N12" s="28">
        <f t="shared" si="6"/>
        <v>0.10146085368637298</v>
      </c>
      <c r="O12" s="10">
        <v>843</v>
      </c>
      <c r="P12" s="28">
        <f t="shared" si="7"/>
        <v>9.6210910750970102E-2</v>
      </c>
      <c r="Q12" s="10">
        <v>82</v>
      </c>
      <c r="R12" s="137">
        <f t="shared" si="0"/>
        <v>9.3585939283268652E-3</v>
      </c>
    </row>
    <row r="13" spans="1:18" ht="15.75" customHeight="1" x14ac:dyDescent="0.2">
      <c r="A13" s="13">
        <v>9</v>
      </c>
      <c r="B13" s="13" t="e">
        <v>#REF!</v>
      </c>
      <c r="C13" s="12" t="s">
        <v>336</v>
      </c>
      <c r="D13" s="12">
        <f t="shared" si="1"/>
        <v>5524</v>
      </c>
      <c r="E13" s="12">
        <v>2248</v>
      </c>
      <c r="F13" s="11">
        <f t="shared" si="2"/>
        <v>0.40695148443157131</v>
      </c>
      <c r="G13" s="76">
        <v>1162</v>
      </c>
      <c r="H13" s="27">
        <f t="shared" si="3"/>
        <v>0.2103548153511948</v>
      </c>
      <c r="I13" s="12">
        <v>873</v>
      </c>
      <c r="J13" s="27">
        <f t="shared" si="4"/>
        <v>0.15803765387400434</v>
      </c>
      <c r="K13" s="12">
        <v>280</v>
      </c>
      <c r="L13" s="27">
        <f t="shared" si="5"/>
        <v>5.0687907313540913E-2</v>
      </c>
      <c r="M13" s="12">
        <v>362</v>
      </c>
      <c r="N13" s="27">
        <f t="shared" si="6"/>
        <v>6.553222302679218E-2</v>
      </c>
      <c r="O13" s="12">
        <v>599</v>
      </c>
      <c r="P13" s="27">
        <f t="shared" si="7"/>
        <v>0.10843591600289645</v>
      </c>
      <c r="Q13" s="12">
        <v>35</v>
      </c>
      <c r="R13" s="136">
        <f t="shared" si="0"/>
        <v>6.3359884141926141E-3</v>
      </c>
    </row>
    <row r="14" spans="1:18" ht="15.75" customHeight="1" x14ac:dyDescent="0.2">
      <c r="A14" s="75">
        <v>10</v>
      </c>
      <c r="B14" s="74" t="e">
        <v>#REF!</v>
      </c>
      <c r="C14" s="10" t="s">
        <v>337</v>
      </c>
      <c r="D14" s="10">
        <f t="shared" si="1"/>
        <v>1386</v>
      </c>
      <c r="E14" s="10">
        <v>567</v>
      </c>
      <c r="F14" s="9">
        <f t="shared" si="2"/>
        <v>0.40909090909090912</v>
      </c>
      <c r="G14" s="73">
        <v>347</v>
      </c>
      <c r="H14" s="28">
        <f t="shared" si="3"/>
        <v>0.25036075036075034</v>
      </c>
      <c r="I14" s="10">
        <v>171</v>
      </c>
      <c r="J14" s="28">
        <f t="shared" si="4"/>
        <v>0.12337662337662338</v>
      </c>
      <c r="K14" s="10">
        <v>49</v>
      </c>
      <c r="L14" s="28">
        <f t="shared" si="5"/>
        <v>3.5353535353535352E-2</v>
      </c>
      <c r="M14" s="10">
        <v>76</v>
      </c>
      <c r="N14" s="28">
        <f t="shared" si="6"/>
        <v>5.4834054834054832E-2</v>
      </c>
      <c r="O14" s="10">
        <v>176</v>
      </c>
      <c r="P14" s="28">
        <f t="shared" si="7"/>
        <v>0.12698412698412698</v>
      </c>
      <c r="Q14" s="10">
        <v>10</v>
      </c>
      <c r="R14" s="137">
        <f t="shared" si="0"/>
        <v>7.215007215007215E-3</v>
      </c>
    </row>
    <row r="15" spans="1:18" ht="18" customHeight="1" x14ac:dyDescent="0.2">
      <c r="A15" s="3"/>
      <c r="B15" s="3"/>
      <c r="C15" s="8" t="s">
        <v>44</v>
      </c>
      <c r="D15" s="7">
        <f t="shared" si="1"/>
        <v>127792</v>
      </c>
      <c r="E15" s="7">
        <f>SUM(E5:E14)</f>
        <v>45467</v>
      </c>
      <c r="F15" s="39">
        <f>E15/D15</f>
        <v>0.35578909477901588</v>
      </c>
      <c r="G15" s="7">
        <f>SUM(G5:G14)</f>
        <v>27839</v>
      </c>
      <c r="H15" s="39">
        <f>G15/D15</f>
        <v>0.2178461875547765</v>
      </c>
      <c r="I15" s="7">
        <f>SUM(I5:I14)</f>
        <v>21323</v>
      </c>
      <c r="J15" s="37">
        <f>I15/D15</f>
        <v>0.16685708025541504</v>
      </c>
      <c r="K15" s="38">
        <f>SUM(K5:K14)</f>
        <v>6198</v>
      </c>
      <c r="L15" s="37">
        <f>K15/D15</f>
        <v>4.8500688619005881E-2</v>
      </c>
      <c r="M15" s="38">
        <f>SUM(M5:M14)</f>
        <v>7180</v>
      </c>
      <c r="N15" s="37">
        <f>M15/D15</f>
        <v>5.6185050707399521E-2</v>
      </c>
      <c r="O15" s="38">
        <f>SUM(O5:O14)</f>
        <v>19785</v>
      </c>
      <c r="P15" s="37">
        <f>O15/D15</f>
        <v>0.15482189808438712</v>
      </c>
      <c r="Q15" s="38">
        <f>SUM(Q5:Q14)</f>
        <v>626</v>
      </c>
      <c r="R15" s="138">
        <f t="shared" si="0"/>
        <v>4.8985852009515466E-3</v>
      </c>
    </row>
    <row r="16" spans="1:18" x14ac:dyDescent="0.2">
      <c r="A16" s="3"/>
      <c r="B16" s="3"/>
      <c r="C16" s="5"/>
      <c r="D16" s="5"/>
      <c r="E16" s="5"/>
      <c r="F16" s="5"/>
      <c r="G16" s="32"/>
      <c r="H16" s="42"/>
      <c r="I16" s="5"/>
      <c r="J16" s="5"/>
      <c r="K16" s="5"/>
      <c r="L16" s="5"/>
      <c r="M16" s="5"/>
      <c r="N16" s="5"/>
      <c r="O16" s="5"/>
      <c r="P16" s="5"/>
      <c r="Q16" s="49"/>
      <c r="R16" s="49"/>
    </row>
    <row r="17" spans="1:20" ht="13.5" customHeight="1" x14ac:dyDescent="0.2">
      <c r="A17" s="3"/>
      <c r="B17" s="3"/>
      <c r="C17" s="5"/>
      <c r="D17" s="5"/>
      <c r="E17" s="5"/>
      <c r="F17" s="5"/>
      <c r="G17" s="32"/>
      <c r="H17" s="42"/>
      <c r="I17" s="5"/>
      <c r="J17" s="5"/>
      <c r="K17" s="5"/>
      <c r="L17" s="5"/>
      <c r="M17" s="5"/>
      <c r="N17" s="5"/>
      <c r="O17" s="5"/>
      <c r="P17" s="5"/>
      <c r="Q17" s="49"/>
      <c r="R17" s="49"/>
    </row>
    <row r="18" spans="1:20" s="49" customFormat="1" ht="15.75" customHeight="1" x14ac:dyDescent="0.2">
      <c r="A18" s="72"/>
      <c r="B18" s="72" t="e">
        <v>#REF!</v>
      </c>
      <c r="C18" s="71" t="s">
        <v>338</v>
      </c>
      <c r="D18" s="68">
        <f>SUM(E18,G18,I18,K18,M18,O18,Q18)</f>
        <v>359252</v>
      </c>
      <c r="E18" s="68">
        <v>146021</v>
      </c>
      <c r="F18" s="70">
        <f>E18/D18</f>
        <v>0.40645841915980985</v>
      </c>
      <c r="G18" s="69">
        <v>64772</v>
      </c>
      <c r="H18" s="67">
        <f>G18/D18</f>
        <v>0.1802968389876744</v>
      </c>
      <c r="I18" s="68">
        <v>62275</v>
      </c>
      <c r="J18" s="67">
        <f t="shared" ref="J18" si="8">I18/D18</f>
        <v>0.1733462861723804</v>
      </c>
      <c r="K18" s="68">
        <v>19457</v>
      </c>
      <c r="L18" s="67">
        <f t="shared" ref="L18" si="9">K18/D18</f>
        <v>5.4159754155857172E-2</v>
      </c>
      <c r="M18" s="68">
        <v>18445</v>
      </c>
      <c r="N18" s="67">
        <f t="shared" ref="N18" si="10">M18/D18</f>
        <v>5.1342790019262244E-2</v>
      </c>
      <c r="O18" s="68">
        <v>46074</v>
      </c>
      <c r="P18" s="67">
        <f t="shared" ref="P18" si="11">O18/D18</f>
        <v>0.12824980793426341</v>
      </c>
      <c r="Q18" s="68">
        <v>2208</v>
      </c>
      <c r="R18" s="140">
        <f>Q18/D18</f>
        <v>6.1461035707525632E-3</v>
      </c>
    </row>
    <row r="19" spans="1:20" ht="15" x14ac:dyDescent="0.2">
      <c r="A19" s="3"/>
      <c r="B19" s="3"/>
      <c r="C19" s="6"/>
      <c r="D19" s="6"/>
      <c r="E19" s="6"/>
      <c r="F19" s="6"/>
      <c r="G19" s="33"/>
      <c r="H19" s="43"/>
      <c r="I19" s="6"/>
      <c r="J19" s="6"/>
      <c r="K19" s="6"/>
      <c r="L19" s="6"/>
      <c r="M19" s="6"/>
      <c r="N19" s="6"/>
      <c r="O19" s="6"/>
      <c r="P19" s="6"/>
      <c r="Q19" s="6"/>
      <c r="R19" s="42"/>
      <c r="S19" s="5"/>
      <c r="T19" s="5"/>
    </row>
    <row r="20" spans="1:20" ht="15" x14ac:dyDescent="0.2">
      <c r="A20" s="3"/>
      <c r="B20" s="3"/>
      <c r="C20" s="6"/>
      <c r="D20" s="6"/>
      <c r="E20" s="6"/>
      <c r="F20" s="6"/>
      <c r="G20" s="33"/>
      <c r="H20" s="43"/>
      <c r="I20" s="6"/>
      <c r="J20" s="6"/>
      <c r="K20" s="6"/>
      <c r="L20" s="6"/>
      <c r="M20" s="6"/>
      <c r="N20" s="6"/>
      <c r="O20" s="6"/>
      <c r="P20" s="6"/>
      <c r="Q20" s="6"/>
      <c r="R20" s="42"/>
      <c r="S20" s="5"/>
      <c r="T20" s="5"/>
    </row>
    <row r="21" spans="1:20" ht="15" x14ac:dyDescent="0.2">
      <c r="A21" s="3"/>
      <c r="B21" s="3"/>
      <c r="C21" s="2"/>
      <c r="D21" s="2"/>
      <c r="E21" s="2"/>
      <c r="F21" s="2"/>
      <c r="G21" s="34"/>
      <c r="H21" s="44"/>
      <c r="I21" s="2"/>
      <c r="J21" s="2"/>
      <c r="K21" s="2"/>
      <c r="L21" s="2"/>
      <c r="M21" s="2"/>
      <c r="N21" s="2"/>
      <c r="O21" s="2"/>
      <c r="P21" s="2"/>
      <c r="Q21" s="2"/>
    </row>
    <row r="22" spans="1:20" ht="15" x14ac:dyDescent="0.2">
      <c r="A22" s="3"/>
      <c r="B22" s="3"/>
      <c r="C22" s="2"/>
      <c r="D22" s="2"/>
      <c r="E22" s="2"/>
      <c r="F22" s="2"/>
      <c r="G22" s="34"/>
      <c r="H22" s="44"/>
      <c r="I22" s="2"/>
      <c r="J22" s="2"/>
      <c r="K22" s="2"/>
      <c r="L22" s="2"/>
      <c r="M22" s="2"/>
      <c r="N22" s="2"/>
      <c r="O22" s="2"/>
      <c r="P22" s="2"/>
      <c r="Q22" s="2"/>
    </row>
    <row r="23" spans="1:20" s="23" customFormat="1" ht="15.75" customHeight="1" x14ac:dyDescent="0.25">
      <c r="A23" s="21"/>
      <c r="B23" s="21"/>
      <c r="C23" s="22" t="s">
        <v>409</v>
      </c>
      <c r="D23" s="150">
        <f>SUM(E18,G18,I18,K18,M18,O18,Q18)</f>
        <v>359252</v>
      </c>
      <c r="E23" s="22"/>
      <c r="F23" s="22"/>
      <c r="G23" s="35"/>
      <c r="H23" s="45"/>
      <c r="I23" s="22"/>
      <c r="J23" s="22"/>
      <c r="K23" s="22"/>
      <c r="L23" s="22"/>
      <c r="M23" s="22"/>
      <c r="N23" s="22"/>
      <c r="O23" s="22"/>
      <c r="P23" s="22"/>
      <c r="Q23" s="22"/>
      <c r="R23" s="47"/>
    </row>
    <row r="24" spans="1:20" ht="15.75" x14ac:dyDescent="0.25">
      <c r="A24" s="3"/>
      <c r="B24" s="3"/>
      <c r="C24" s="4" t="s">
        <v>0</v>
      </c>
      <c r="D24" s="2"/>
      <c r="E24" s="2"/>
      <c r="F24" s="2"/>
      <c r="G24" s="34"/>
      <c r="H24" s="44"/>
      <c r="I24" s="2"/>
      <c r="J24" s="2"/>
      <c r="K24" s="2"/>
      <c r="L24" s="2"/>
      <c r="M24" s="2"/>
      <c r="N24" s="2"/>
      <c r="O24" s="2"/>
      <c r="P24" s="2"/>
      <c r="Q24" s="2"/>
    </row>
    <row r="25" spans="1:20" ht="15.75" x14ac:dyDescent="0.25">
      <c r="C25" s="20" t="s">
        <v>7</v>
      </c>
      <c r="D25" s="2"/>
      <c r="E25" s="2"/>
      <c r="F25" s="2"/>
      <c r="G25" s="34"/>
      <c r="H25" s="44"/>
      <c r="I25" s="2"/>
      <c r="J25" s="2"/>
      <c r="K25" s="2"/>
      <c r="L25" s="2"/>
      <c r="M25" s="2"/>
      <c r="N25" s="2"/>
      <c r="O25" s="2"/>
      <c r="P25" s="2"/>
      <c r="Q25" s="2"/>
    </row>
    <row r="26" spans="1:20" ht="15.75" x14ac:dyDescent="0.25">
      <c r="C26" s="15" t="s">
        <v>8</v>
      </c>
      <c r="D26" s="2"/>
      <c r="E26" s="2"/>
      <c r="F26" s="2"/>
      <c r="G26" s="34"/>
      <c r="H26" s="44"/>
      <c r="I26" s="2"/>
      <c r="J26" s="2"/>
      <c r="K26" s="2"/>
      <c r="L26" s="2"/>
      <c r="M26" s="2"/>
      <c r="N26" s="2"/>
      <c r="O26" s="2"/>
      <c r="P26" s="2"/>
      <c r="Q26" s="2"/>
    </row>
  </sheetData>
  <mergeCells count="3">
    <mergeCell ref="A1:C3"/>
    <mergeCell ref="D1:R1"/>
    <mergeCell ref="D3:R3"/>
  </mergeCells>
  <pageMargins left="0" right="0" top="0.39370078740157483" bottom="0" header="0.31496062992125984" footer="0.31496062992125984"/>
  <pageSetup paperSize="9" scale="62" orientation="landscape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" sqref="N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showGridLines="0" zoomScale="55" zoomScaleNormal="55" workbookViewId="0">
      <selection activeCell="C30" sqref="C30"/>
    </sheetView>
  </sheetViews>
  <sheetFormatPr defaultRowHeight="14.25" x14ac:dyDescent="0.2"/>
  <cols>
    <col min="1" max="1" width="7" style="1" customWidth="1"/>
    <col min="2" max="2" width="19.5703125" style="1" hidden="1" customWidth="1"/>
    <col min="3" max="3" width="51.28515625" style="1" bestFit="1" customWidth="1"/>
    <col min="4" max="4" width="18" style="1" customWidth="1"/>
    <col min="5" max="6" width="13.85546875" style="1" customWidth="1"/>
    <col min="7" max="7" width="13.85546875" style="36" customWidth="1"/>
    <col min="8" max="8" width="13.85546875" style="46" customWidth="1"/>
    <col min="9" max="9" width="15.42578125" style="1" customWidth="1"/>
    <col min="10" max="12" width="13.85546875" style="1" customWidth="1"/>
    <col min="13" max="13" width="15.7109375" style="1" customWidth="1"/>
    <col min="14" max="17" width="13.85546875" style="1" customWidth="1"/>
    <col min="18" max="18" width="16.140625" style="46" customWidth="1"/>
    <col min="19" max="20" width="13.85546875" style="1" hidden="1" customWidth="1"/>
    <col min="21" max="22" width="0" style="1" hidden="1" customWidth="1"/>
    <col min="23" max="24" width="9.140625" style="1" hidden="1" customWidth="1"/>
    <col min="25" max="25" width="13.42578125" style="1" customWidth="1"/>
    <col min="26" max="26" width="13" style="1" customWidth="1"/>
    <col min="27" max="27" width="9.140625" style="1"/>
    <col min="28" max="28" width="11.7109375" style="1" customWidth="1"/>
    <col min="29" max="16384" width="9.140625" style="1"/>
  </cols>
  <sheetData>
    <row r="1" spans="1:18" s="15" customFormat="1" ht="22.5" customHeight="1" x14ac:dyDescent="0.25">
      <c r="A1" s="157"/>
      <c r="B1" s="158"/>
      <c r="C1" s="158"/>
      <c r="D1" s="159" t="s">
        <v>339</v>
      </c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</row>
    <row r="2" spans="1:18" s="15" customFormat="1" ht="22.5" hidden="1" customHeight="1" x14ac:dyDescent="0.25">
      <c r="A2" s="159"/>
      <c r="B2" s="160"/>
      <c r="C2" s="160"/>
      <c r="D2" s="153" t="s">
        <v>6</v>
      </c>
      <c r="E2" s="154"/>
      <c r="F2" s="154"/>
      <c r="G2" s="30"/>
      <c r="H2" s="40"/>
      <c r="I2" s="154"/>
      <c r="J2" s="154"/>
      <c r="K2" s="154"/>
      <c r="L2" s="154"/>
      <c r="M2" s="154"/>
      <c r="N2" s="154"/>
      <c r="O2" s="154"/>
      <c r="P2" s="154"/>
    </row>
    <row r="3" spans="1:18" s="15" customFormat="1" ht="22.5" customHeight="1" x14ac:dyDescent="0.25">
      <c r="A3" s="161"/>
      <c r="B3" s="162"/>
      <c r="C3" s="162"/>
      <c r="D3" s="163" t="s">
        <v>9</v>
      </c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</row>
    <row r="4" spans="1:18" s="15" customFormat="1" ht="54" customHeight="1" x14ac:dyDescent="0.25">
      <c r="A4" s="19" t="s">
        <v>2</v>
      </c>
      <c r="B4" s="19" t="s">
        <v>1</v>
      </c>
      <c r="C4" s="18" t="s">
        <v>61</v>
      </c>
      <c r="D4" s="65" t="s">
        <v>16</v>
      </c>
      <c r="E4" s="65" t="s">
        <v>10</v>
      </c>
      <c r="F4" s="65" t="s">
        <v>12</v>
      </c>
      <c r="G4" s="65" t="s">
        <v>11</v>
      </c>
      <c r="H4" s="41" t="s">
        <v>12</v>
      </c>
      <c r="I4" s="65" t="s">
        <v>60</v>
      </c>
      <c r="J4" s="65" t="s">
        <v>12</v>
      </c>
      <c r="K4" s="65" t="s">
        <v>14</v>
      </c>
      <c r="L4" s="65" t="s">
        <v>12</v>
      </c>
      <c r="M4" s="65" t="s">
        <v>15</v>
      </c>
      <c r="N4" s="65" t="s">
        <v>12</v>
      </c>
      <c r="O4" s="65" t="s">
        <v>13</v>
      </c>
      <c r="P4" s="65" t="s">
        <v>12</v>
      </c>
      <c r="Q4" s="133" t="s">
        <v>403</v>
      </c>
      <c r="R4" s="41" t="s">
        <v>47</v>
      </c>
    </row>
    <row r="5" spans="1:18" ht="15.75" customHeight="1" x14ac:dyDescent="0.2">
      <c r="A5" s="13">
        <v>1</v>
      </c>
      <c r="B5" s="13" t="e">
        <v>#REF!</v>
      </c>
      <c r="C5" s="12" t="s">
        <v>340</v>
      </c>
      <c r="D5" s="14">
        <f>SUM(E5,G5,I5,K5,M5,O5)</f>
        <v>7825</v>
      </c>
      <c r="E5" s="14">
        <v>1531</v>
      </c>
      <c r="F5" s="11">
        <f>E5/D5</f>
        <v>0.19565495207667732</v>
      </c>
      <c r="G5" s="31">
        <v>1666</v>
      </c>
      <c r="H5" s="27">
        <f>G5/D5</f>
        <v>0.21290734824281149</v>
      </c>
      <c r="I5" s="14">
        <v>2004</v>
      </c>
      <c r="J5" s="27">
        <f>I5/D5</f>
        <v>0.25610223642172525</v>
      </c>
      <c r="K5" s="14">
        <v>718</v>
      </c>
      <c r="L5" s="27">
        <f>K5/D5</f>
        <v>9.1757188498402559E-2</v>
      </c>
      <c r="M5" s="14">
        <v>675</v>
      </c>
      <c r="N5" s="27">
        <f>M5/D5</f>
        <v>8.6261980830670923E-2</v>
      </c>
      <c r="O5" s="14">
        <v>1231</v>
      </c>
      <c r="P5" s="27">
        <f>O5/D5</f>
        <v>0.15731629392971247</v>
      </c>
      <c r="Q5" s="14">
        <v>15</v>
      </c>
      <c r="R5" s="136">
        <f t="shared" ref="R5:R15" si="0">Q5/D5</f>
        <v>1.9169329073482429E-3</v>
      </c>
    </row>
    <row r="6" spans="1:18" ht="15.75" customHeight="1" x14ac:dyDescent="0.2">
      <c r="A6" s="75">
        <v>2</v>
      </c>
      <c r="B6" s="75" t="e">
        <v>#REF!</v>
      </c>
      <c r="C6" s="10" t="s">
        <v>341</v>
      </c>
      <c r="D6" s="10">
        <f t="shared" ref="D6:D15" si="1">SUM(E6,G6,I6,K6,M6,O6)</f>
        <v>474</v>
      </c>
      <c r="E6" s="10">
        <v>145</v>
      </c>
      <c r="F6" s="9">
        <f t="shared" ref="F6:F14" si="2">E6/D6</f>
        <v>0.30590717299578057</v>
      </c>
      <c r="G6" s="73">
        <v>85</v>
      </c>
      <c r="H6" s="28">
        <f t="shared" ref="H6:H14" si="3">G6/D6</f>
        <v>0.17932489451476794</v>
      </c>
      <c r="I6" s="26">
        <v>120</v>
      </c>
      <c r="J6" s="28">
        <f t="shared" ref="J6:J14" si="4">I6/D6</f>
        <v>0.25316455696202533</v>
      </c>
      <c r="K6" s="10">
        <v>43</v>
      </c>
      <c r="L6" s="28">
        <f t="shared" ref="L6:L14" si="5">K6/D6</f>
        <v>9.0717299578059074E-2</v>
      </c>
      <c r="M6" s="10">
        <v>31</v>
      </c>
      <c r="N6" s="28">
        <f t="shared" ref="N6:N14" si="6">M6/D6</f>
        <v>6.5400843881856546E-2</v>
      </c>
      <c r="O6" s="10">
        <v>50</v>
      </c>
      <c r="P6" s="28">
        <f t="shared" ref="P6:P14" si="7">O6/D6</f>
        <v>0.10548523206751055</v>
      </c>
      <c r="Q6" s="10">
        <v>0</v>
      </c>
      <c r="R6" s="137">
        <f t="shared" si="0"/>
        <v>0</v>
      </c>
    </row>
    <row r="7" spans="1:18" ht="15.75" customHeight="1" x14ac:dyDescent="0.2">
      <c r="A7" s="13">
        <v>3</v>
      </c>
      <c r="B7" s="78" t="e">
        <v>#REF!</v>
      </c>
      <c r="C7" s="12" t="s">
        <v>342</v>
      </c>
      <c r="D7" s="12">
        <f t="shared" si="1"/>
        <v>454</v>
      </c>
      <c r="E7" s="12">
        <v>97</v>
      </c>
      <c r="F7" s="11">
        <f t="shared" si="2"/>
        <v>0.21365638766519823</v>
      </c>
      <c r="G7" s="76">
        <v>32</v>
      </c>
      <c r="H7" s="27">
        <f t="shared" si="3"/>
        <v>7.0484581497797363E-2</v>
      </c>
      <c r="I7" s="12">
        <v>241</v>
      </c>
      <c r="J7" s="27">
        <f t="shared" si="4"/>
        <v>0.53083700440528636</v>
      </c>
      <c r="K7" s="12">
        <v>26</v>
      </c>
      <c r="L7" s="27">
        <f t="shared" si="5"/>
        <v>5.7268722466960353E-2</v>
      </c>
      <c r="M7" s="12">
        <v>21</v>
      </c>
      <c r="N7" s="27">
        <f t="shared" si="6"/>
        <v>4.6255506607929514E-2</v>
      </c>
      <c r="O7" s="12">
        <v>37</v>
      </c>
      <c r="P7" s="27">
        <f t="shared" si="7"/>
        <v>8.1497797356828189E-2</v>
      </c>
      <c r="Q7" s="12">
        <v>0</v>
      </c>
      <c r="R7" s="136">
        <f t="shared" si="0"/>
        <v>0</v>
      </c>
    </row>
    <row r="8" spans="1:18" ht="15.75" customHeight="1" x14ac:dyDescent="0.2">
      <c r="A8" s="75">
        <v>4</v>
      </c>
      <c r="B8" s="75" t="e">
        <v>#REF!</v>
      </c>
      <c r="C8" s="10" t="s">
        <v>343</v>
      </c>
      <c r="D8" s="10">
        <f t="shared" si="1"/>
        <v>879</v>
      </c>
      <c r="E8" s="10">
        <v>242</v>
      </c>
      <c r="F8" s="9">
        <f t="shared" si="2"/>
        <v>0.27531285551763368</v>
      </c>
      <c r="G8" s="73">
        <v>88</v>
      </c>
      <c r="H8" s="28">
        <f t="shared" si="3"/>
        <v>0.10011376564277588</v>
      </c>
      <c r="I8" s="10">
        <v>434</v>
      </c>
      <c r="J8" s="28">
        <f t="shared" si="4"/>
        <v>0.49374288964732649</v>
      </c>
      <c r="K8" s="10">
        <v>28</v>
      </c>
      <c r="L8" s="28">
        <f t="shared" si="5"/>
        <v>3.1854379977246869E-2</v>
      </c>
      <c r="M8" s="10">
        <v>20</v>
      </c>
      <c r="N8" s="28">
        <f t="shared" si="6"/>
        <v>2.2753128555176336E-2</v>
      </c>
      <c r="O8" s="10">
        <v>67</v>
      </c>
      <c r="P8" s="28">
        <f t="shared" si="7"/>
        <v>7.6222980659840733E-2</v>
      </c>
      <c r="Q8" s="10">
        <v>2</v>
      </c>
      <c r="R8" s="137">
        <f t="shared" si="0"/>
        <v>2.2753128555176336E-3</v>
      </c>
    </row>
    <row r="9" spans="1:18" ht="15.75" customHeight="1" x14ac:dyDescent="0.2">
      <c r="A9" s="13">
        <v>5</v>
      </c>
      <c r="B9" s="78" t="e">
        <v>#REF!</v>
      </c>
      <c r="C9" s="12" t="s">
        <v>344</v>
      </c>
      <c r="D9" s="12">
        <f t="shared" si="1"/>
        <v>362</v>
      </c>
      <c r="E9" s="12">
        <v>81</v>
      </c>
      <c r="F9" s="11">
        <f t="shared" si="2"/>
        <v>0.22375690607734808</v>
      </c>
      <c r="G9" s="76">
        <v>61</v>
      </c>
      <c r="H9" s="27">
        <f t="shared" si="3"/>
        <v>0.16850828729281769</v>
      </c>
      <c r="I9" s="12">
        <v>105</v>
      </c>
      <c r="J9" s="27">
        <f t="shared" si="4"/>
        <v>0.29005524861878451</v>
      </c>
      <c r="K9" s="12">
        <v>27</v>
      </c>
      <c r="L9" s="27">
        <f t="shared" si="5"/>
        <v>7.4585635359116026E-2</v>
      </c>
      <c r="M9" s="12">
        <v>23</v>
      </c>
      <c r="N9" s="27">
        <f t="shared" si="6"/>
        <v>6.3535911602209949E-2</v>
      </c>
      <c r="O9" s="12">
        <v>65</v>
      </c>
      <c r="P9" s="27">
        <f t="shared" si="7"/>
        <v>0.17955801104972377</v>
      </c>
      <c r="Q9" s="12">
        <v>0</v>
      </c>
      <c r="R9" s="136">
        <f t="shared" si="0"/>
        <v>0</v>
      </c>
    </row>
    <row r="10" spans="1:18" ht="15.75" customHeight="1" x14ac:dyDescent="0.2">
      <c r="A10" s="75">
        <v>6</v>
      </c>
      <c r="B10" s="75" t="e">
        <v>#REF!</v>
      </c>
      <c r="C10" s="10" t="s">
        <v>345</v>
      </c>
      <c r="D10" s="10">
        <f t="shared" si="1"/>
        <v>384</v>
      </c>
      <c r="E10" s="10">
        <v>52</v>
      </c>
      <c r="F10" s="9">
        <f t="shared" si="2"/>
        <v>0.13541666666666666</v>
      </c>
      <c r="G10" s="73">
        <v>45</v>
      </c>
      <c r="H10" s="28">
        <f t="shared" si="3"/>
        <v>0.1171875</v>
      </c>
      <c r="I10" s="10">
        <v>130</v>
      </c>
      <c r="J10" s="28">
        <f t="shared" si="4"/>
        <v>0.33854166666666669</v>
      </c>
      <c r="K10" s="10">
        <v>41</v>
      </c>
      <c r="L10" s="28">
        <f t="shared" si="5"/>
        <v>0.10677083333333333</v>
      </c>
      <c r="M10" s="10">
        <v>26</v>
      </c>
      <c r="N10" s="28">
        <f t="shared" si="6"/>
        <v>6.7708333333333329E-2</v>
      </c>
      <c r="O10" s="10">
        <v>90</v>
      </c>
      <c r="P10" s="28">
        <f t="shared" si="7"/>
        <v>0.234375</v>
      </c>
      <c r="Q10" s="10">
        <v>0</v>
      </c>
      <c r="R10" s="137">
        <f t="shared" si="0"/>
        <v>0</v>
      </c>
    </row>
    <row r="11" spans="1:18" ht="15.75" customHeight="1" x14ac:dyDescent="0.2">
      <c r="A11" s="13">
        <v>7</v>
      </c>
      <c r="B11" s="77" t="e">
        <v>#REF!</v>
      </c>
      <c r="C11" s="12" t="s">
        <v>346</v>
      </c>
      <c r="D11" s="12">
        <f t="shared" si="1"/>
        <v>134</v>
      </c>
      <c r="E11" s="12">
        <v>26</v>
      </c>
      <c r="F11" s="11">
        <f t="shared" si="2"/>
        <v>0.19402985074626866</v>
      </c>
      <c r="G11" s="76">
        <v>13</v>
      </c>
      <c r="H11" s="27">
        <f t="shared" si="3"/>
        <v>9.7014925373134331E-2</v>
      </c>
      <c r="I11" s="12">
        <v>58</v>
      </c>
      <c r="J11" s="27">
        <f t="shared" si="4"/>
        <v>0.43283582089552236</v>
      </c>
      <c r="K11" s="12">
        <v>6</v>
      </c>
      <c r="L11" s="27">
        <f t="shared" si="5"/>
        <v>4.4776119402985072E-2</v>
      </c>
      <c r="M11" s="12">
        <v>10</v>
      </c>
      <c r="N11" s="27">
        <f t="shared" si="6"/>
        <v>7.4626865671641784E-2</v>
      </c>
      <c r="O11" s="12">
        <v>21</v>
      </c>
      <c r="P11" s="27">
        <f t="shared" si="7"/>
        <v>0.15671641791044777</v>
      </c>
      <c r="Q11" s="12">
        <v>2</v>
      </c>
      <c r="R11" s="136">
        <f t="shared" si="0"/>
        <v>1.4925373134328358E-2</v>
      </c>
    </row>
    <row r="12" spans="1:18" ht="15.75" customHeight="1" x14ac:dyDescent="0.2">
      <c r="A12" s="75">
        <v>8</v>
      </c>
      <c r="B12" s="75" t="e">
        <v>#REF!</v>
      </c>
      <c r="C12" s="10" t="s">
        <v>347</v>
      </c>
      <c r="D12" s="10">
        <f t="shared" si="1"/>
        <v>79</v>
      </c>
      <c r="E12" s="10">
        <v>14</v>
      </c>
      <c r="F12" s="9">
        <f t="shared" si="2"/>
        <v>0.17721518987341772</v>
      </c>
      <c r="G12" s="73">
        <v>15</v>
      </c>
      <c r="H12" s="28">
        <f t="shared" si="3"/>
        <v>0.189873417721519</v>
      </c>
      <c r="I12" s="10">
        <v>28</v>
      </c>
      <c r="J12" s="28">
        <f t="shared" si="4"/>
        <v>0.35443037974683544</v>
      </c>
      <c r="K12" s="10">
        <v>3</v>
      </c>
      <c r="L12" s="28">
        <f t="shared" si="5"/>
        <v>3.7974683544303799E-2</v>
      </c>
      <c r="M12" s="10">
        <v>2</v>
      </c>
      <c r="N12" s="28">
        <f t="shared" si="6"/>
        <v>2.5316455696202531E-2</v>
      </c>
      <c r="O12" s="10">
        <v>17</v>
      </c>
      <c r="P12" s="28">
        <f t="shared" si="7"/>
        <v>0.21518987341772153</v>
      </c>
      <c r="Q12" s="10">
        <v>0</v>
      </c>
      <c r="R12" s="137">
        <f t="shared" si="0"/>
        <v>0</v>
      </c>
    </row>
    <row r="13" spans="1:18" ht="15.75" customHeight="1" x14ac:dyDescent="0.2">
      <c r="A13" s="13">
        <v>9</v>
      </c>
      <c r="B13" s="13" t="e">
        <v>#REF!</v>
      </c>
      <c r="C13" s="12" t="s">
        <v>348</v>
      </c>
      <c r="D13" s="12">
        <f t="shared" si="1"/>
        <v>149</v>
      </c>
      <c r="E13" s="12">
        <v>30</v>
      </c>
      <c r="F13" s="11">
        <f t="shared" si="2"/>
        <v>0.20134228187919462</v>
      </c>
      <c r="G13" s="76">
        <v>12</v>
      </c>
      <c r="H13" s="27">
        <f t="shared" si="3"/>
        <v>8.0536912751677847E-2</v>
      </c>
      <c r="I13" s="12">
        <v>85</v>
      </c>
      <c r="J13" s="27">
        <f t="shared" si="4"/>
        <v>0.57046979865771807</v>
      </c>
      <c r="K13" s="12">
        <v>7</v>
      </c>
      <c r="L13" s="27">
        <f t="shared" si="5"/>
        <v>4.6979865771812082E-2</v>
      </c>
      <c r="M13" s="12">
        <v>3</v>
      </c>
      <c r="N13" s="27">
        <f t="shared" si="6"/>
        <v>2.0134228187919462E-2</v>
      </c>
      <c r="O13" s="12">
        <v>12</v>
      </c>
      <c r="P13" s="27">
        <f t="shared" si="7"/>
        <v>8.0536912751677847E-2</v>
      </c>
      <c r="Q13" s="12">
        <v>0</v>
      </c>
      <c r="R13" s="136">
        <f t="shared" si="0"/>
        <v>0</v>
      </c>
    </row>
    <row r="14" spans="1:18" ht="15.75" customHeight="1" x14ac:dyDescent="0.2">
      <c r="A14" s="75">
        <v>10</v>
      </c>
      <c r="B14" s="74" t="e">
        <v>#REF!</v>
      </c>
      <c r="C14" s="10" t="s">
        <v>349</v>
      </c>
      <c r="D14" s="10">
        <f t="shared" si="1"/>
        <v>195</v>
      </c>
      <c r="E14" s="10">
        <v>44</v>
      </c>
      <c r="F14" s="9">
        <f t="shared" si="2"/>
        <v>0.22564102564102564</v>
      </c>
      <c r="G14" s="73">
        <v>13</v>
      </c>
      <c r="H14" s="28">
        <f t="shared" si="3"/>
        <v>6.6666666666666666E-2</v>
      </c>
      <c r="I14" s="10">
        <v>98</v>
      </c>
      <c r="J14" s="28">
        <f t="shared" si="4"/>
        <v>0.50256410256410255</v>
      </c>
      <c r="K14" s="10">
        <v>7</v>
      </c>
      <c r="L14" s="28">
        <f t="shared" si="5"/>
        <v>3.5897435897435895E-2</v>
      </c>
      <c r="M14" s="10">
        <v>10</v>
      </c>
      <c r="N14" s="28">
        <f t="shared" si="6"/>
        <v>5.128205128205128E-2</v>
      </c>
      <c r="O14" s="10">
        <v>23</v>
      </c>
      <c r="P14" s="28">
        <f t="shared" si="7"/>
        <v>0.11794871794871795</v>
      </c>
      <c r="Q14" s="10">
        <v>0</v>
      </c>
      <c r="R14" s="137">
        <f t="shared" si="0"/>
        <v>0</v>
      </c>
    </row>
    <row r="15" spans="1:18" ht="18" customHeight="1" x14ac:dyDescent="0.2">
      <c r="A15" s="3"/>
      <c r="B15" s="3"/>
      <c r="C15" s="8" t="s">
        <v>44</v>
      </c>
      <c r="D15" s="7">
        <f t="shared" si="1"/>
        <v>10935</v>
      </c>
      <c r="E15" s="7">
        <f>SUM(E5:E14)</f>
        <v>2262</v>
      </c>
      <c r="F15" s="39">
        <f>E15/D15</f>
        <v>0.20685871056241426</v>
      </c>
      <c r="G15" s="7">
        <f>SUM(G5:G14)</f>
        <v>2030</v>
      </c>
      <c r="H15" s="39">
        <f>G15/D15</f>
        <v>0.18564243255601282</v>
      </c>
      <c r="I15" s="7">
        <f>SUM(I5:I14)</f>
        <v>3303</v>
      </c>
      <c r="J15" s="37">
        <f>I15/D15</f>
        <v>0.30205761316872426</v>
      </c>
      <c r="K15" s="38">
        <f>SUM(K5:K14)</f>
        <v>906</v>
      </c>
      <c r="L15" s="37">
        <f>K15/D15</f>
        <v>8.285322359396434E-2</v>
      </c>
      <c r="M15" s="38">
        <f>SUM(M5:M14)</f>
        <v>821</v>
      </c>
      <c r="N15" s="37">
        <f>M15/D15</f>
        <v>7.5080018289894829E-2</v>
      </c>
      <c r="O15" s="38">
        <f>SUM(O5:O14)</f>
        <v>1613</v>
      </c>
      <c r="P15" s="37">
        <f>O15/D15</f>
        <v>0.14750800182898949</v>
      </c>
      <c r="Q15" s="38">
        <f>SUM(Q5:Q14)</f>
        <v>19</v>
      </c>
      <c r="R15" s="138">
        <f t="shared" si="0"/>
        <v>1.7375400091449475E-3</v>
      </c>
    </row>
    <row r="16" spans="1:18" x14ac:dyDescent="0.2">
      <c r="A16" s="3"/>
      <c r="B16" s="3"/>
      <c r="C16" s="5"/>
      <c r="D16" s="5"/>
      <c r="E16" s="5"/>
      <c r="F16" s="5"/>
      <c r="G16" s="32"/>
      <c r="H16" s="42"/>
      <c r="I16" s="5"/>
      <c r="J16" s="5"/>
      <c r="K16" s="5"/>
      <c r="L16" s="5"/>
      <c r="M16" s="5"/>
      <c r="N16" s="5"/>
      <c r="O16" s="5"/>
      <c r="P16" s="5"/>
      <c r="Q16" s="49"/>
      <c r="R16" s="49"/>
    </row>
    <row r="17" spans="1:20" ht="13.5" customHeight="1" x14ac:dyDescent="0.2">
      <c r="A17" s="3"/>
      <c r="B17" s="3"/>
      <c r="C17" s="5"/>
      <c r="D17" s="5"/>
      <c r="E17" s="5"/>
      <c r="F17" s="5"/>
      <c r="G17" s="32"/>
      <c r="H17" s="42"/>
      <c r="I17" s="5"/>
      <c r="J17" s="5"/>
      <c r="K17" s="5"/>
      <c r="L17" s="5"/>
      <c r="M17" s="5"/>
      <c r="N17" s="5"/>
      <c r="O17" s="5"/>
      <c r="P17" s="5"/>
      <c r="Q17" s="49"/>
      <c r="R17" s="49"/>
    </row>
    <row r="18" spans="1:20" s="49" customFormat="1" ht="15.75" customHeight="1" x14ac:dyDescent="0.2">
      <c r="A18" s="72"/>
      <c r="B18" s="72" t="e">
        <v>#REF!</v>
      </c>
      <c r="C18" s="71" t="s">
        <v>350</v>
      </c>
      <c r="D18" s="68">
        <f>SUM(E18,G18,I18,K18,M18,O18,Q18)</f>
        <v>13287</v>
      </c>
      <c r="E18" s="68">
        <v>2939</v>
      </c>
      <c r="F18" s="70">
        <f>E18/D18</f>
        <v>0.22119364792654475</v>
      </c>
      <c r="G18" s="69">
        <v>2352</v>
      </c>
      <c r="H18" s="67">
        <f>G18/D18</f>
        <v>0.17701512756829985</v>
      </c>
      <c r="I18" s="68">
        <v>4033</v>
      </c>
      <c r="J18" s="67">
        <f t="shared" ref="J18" si="8">I18/D18</f>
        <v>0.30352976593662978</v>
      </c>
      <c r="K18" s="68">
        <v>1027</v>
      </c>
      <c r="L18" s="67">
        <f t="shared" ref="L18" si="9">K18/D18</f>
        <v>7.7293595243471055E-2</v>
      </c>
      <c r="M18" s="68">
        <v>970</v>
      </c>
      <c r="N18" s="67">
        <f t="shared" ref="N18" si="10">M18/D18</f>
        <v>7.3003687815157675E-2</v>
      </c>
      <c r="O18" s="68">
        <v>1943</v>
      </c>
      <c r="P18" s="67">
        <f t="shared" ref="P18" si="11">O18/D18</f>
        <v>0.14623316023180552</v>
      </c>
      <c r="Q18" s="68">
        <v>23</v>
      </c>
      <c r="R18" s="140">
        <f>Q18/D18</f>
        <v>1.7310152780913675E-3</v>
      </c>
    </row>
    <row r="19" spans="1:20" ht="15" x14ac:dyDescent="0.2">
      <c r="A19" s="3"/>
      <c r="B19" s="3"/>
      <c r="C19" s="6"/>
      <c r="D19" s="6"/>
      <c r="E19" s="6"/>
      <c r="F19" s="6"/>
      <c r="G19" s="33"/>
      <c r="H19" s="43"/>
      <c r="I19" s="6"/>
      <c r="J19" s="6"/>
      <c r="K19" s="6"/>
      <c r="L19" s="6"/>
      <c r="M19" s="6"/>
      <c r="N19" s="6"/>
      <c r="O19" s="6"/>
      <c r="P19" s="6"/>
      <c r="Q19" s="6"/>
      <c r="R19" s="42"/>
      <c r="S19" s="5"/>
      <c r="T19" s="5"/>
    </row>
    <row r="20" spans="1:20" ht="15" x14ac:dyDescent="0.2">
      <c r="A20" s="3"/>
      <c r="B20" s="3"/>
      <c r="C20" s="6"/>
      <c r="D20" s="6"/>
      <c r="E20" s="6"/>
      <c r="F20" s="6"/>
      <c r="G20" s="33"/>
      <c r="H20" s="43"/>
      <c r="I20" s="6"/>
      <c r="J20" s="6"/>
      <c r="K20" s="6"/>
      <c r="L20" s="6"/>
      <c r="M20" s="6"/>
      <c r="N20" s="6"/>
      <c r="O20" s="6"/>
      <c r="P20" s="6"/>
      <c r="Q20" s="6"/>
      <c r="R20" s="42"/>
      <c r="S20" s="5"/>
      <c r="T20" s="5"/>
    </row>
    <row r="21" spans="1:20" ht="15" x14ac:dyDescent="0.2">
      <c r="A21" s="3"/>
      <c r="B21" s="3"/>
      <c r="C21" s="2"/>
      <c r="D21" s="2"/>
      <c r="E21" s="2"/>
      <c r="F21" s="2"/>
      <c r="G21" s="34"/>
      <c r="H21" s="44"/>
      <c r="I21" s="2"/>
      <c r="J21" s="2"/>
      <c r="K21" s="2"/>
      <c r="L21" s="2"/>
      <c r="M21" s="2"/>
      <c r="N21" s="2"/>
      <c r="O21" s="2"/>
      <c r="P21" s="2"/>
      <c r="Q21" s="2"/>
    </row>
    <row r="22" spans="1:20" ht="15" x14ac:dyDescent="0.2">
      <c r="A22" s="3"/>
      <c r="B22" s="3"/>
      <c r="C22" s="2"/>
      <c r="D22" s="2"/>
      <c r="E22" s="2"/>
      <c r="F22" s="2"/>
      <c r="G22" s="34"/>
      <c r="H22" s="44"/>
      <c r="I22" s="2"/>
      <c r="J22" s="2"/>
      <c r="K22" s="2"/>
      <c r="L22" s="2"/>
      <c r="M22" s="2"/>
      <c r="N22" s="2"/>
      <c r="O22" s="2"/>
      <c r="P22" s="2"/>
      <c r="Q22" s="2"/>
    </row>
    <row r="23" spans="1:20" s="23" customFormat="1" ht="15.75" customHeight="1" x14ac:dyDescent="0.25">
      <c r="A23" s="21"/>
      <c r="B23" s="21"/>
      <c r="C23" s="22" t="s">
        <v>409</v>
      </c>
      <c r="D23" s="150">
        <f>SUM(E18,G18,I18,K18,M18,O18,Q18)</f>
        <v>13287</v>
      </c>
      <c r="E23" s="22"/>
      <c r="F23" s="22"/>
      <c r="G23" s="35"/>
      <c r="H23" s="45"/>
      <c r="I23" s="22"/>
      <c r="J23" s="22"/>
      <c r="K23" s="22"/>
      <c r="L23" s="22"/>
      <c r="M23" s="22"/>
      <c r="N23" s="22"/>
      <c r="O23" s="22"/>
      <c r="P23" s="22"/>
      <c r="Q23" s="22"/>
      <c r="R23" s="47"/>
    </row>
    <row r="24" spans="1:20" ht="15.75" x14ac:dyDescent="0.25">
      <c r="A24" s="3"/>
      <c r="B24" s="3"/>
      <c r="C24" s="4" t="s">
        <v>0</v>
      </c>
      <c r="D24" s="2"/>
      <c r="E24" s="2"/>
      <c r="F24" s="2"/>
      <c r="G24" s="34"/>
      <c r="H24" s="44"/>
      <c r="I24" s="2"/>
      <c r="J24" s="2"/>
      <c r="K24" s="2"/>
      <c r="L24" s="2"/>
      <c r="M24" s="2"/>
      <c r="N24" s="2"/>
      <c r="O24" s="2"/>
      <c r="P24" s="2"/>
      <c r="Q24" s="2"/>
    </row>
    <row r="25" spans="1:20" ht="15.75" x14ac:dyDescent="0.25">
      <c r="C25" s="20" t="s">
        <v>7</v>
      </c>
      <c r="D25" s="2"/>
      <c r="E25" s="2"/>
      <c r="F25" s="2"/>
      <c r="G25" s="34"/>
      <c r="H25" s="44"/>
      <c r="I25" s="2"/>
      <c r="J25" s="2"/>
      <c r="K25" s="2"/>
      <c r="L25" s="2"/>
      <c r="M25" s="2"/>
      <c r="N25" s="2"/>
      <c r="O25" s="2"/>
      <c r="P25" s="2"/>
      <c r="Q25" s="2"/>
    </row>
    <row r="26" spans="1:20" ht="15.75" x14ac:dyDescent="0.25">
      <c r="C26" s="15" t="s">
        <v>8</v>
      </c>
      <c r="D26" s="2"/>
      <c r="E26" s="2"/>
      <c r="F26" s="2"/>
      <c r="G26" s="34"/>
      <c r="H26" s="44"/>
      <c r="I26" s="2"/>
      <c r="J26" s="2"/>
      <c r="K26" s="2"/>
      <c r="L26" s="2"/>
      <c r="M26" s="2"/>
      <c r="N26" s="2"/>
      <c r="O26" s="2"/>
      <c r="P26" s="2"/>
      <c r="Q26" s="2"/>
    </row>
  </sheetData>
  <mergeCells count="3">
    <mergeCell ref="A1:C3"/>
    <mergeCell ref="D1:R1"/>
    <mergeCell ref="D3:R3"/>
  </mergeCells>
  <pageMargins left="0" right="0" top="0.39370078740157483" bottom="0" header="0.31496062992125984" footer="0.31496062992125984"/>
  <pageSetup paperSize="9" scale="62" orientation="landscape" r:id="rId1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" sqref="N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showGridLines="0" zoomScale="55" zoomScaleNormal="55" workbookViewId="0">
      <selection activeCell="C30" sqref="C30"/>
    </sheetView>
  </sheetViews>
  <sheetFormatPr defaultRowHeight="14.25" x14ac:dyDescent="0.2"/>
  <cols>
    <col min="1" max="1" width="7" style="1" customWidth="1"/>
    <col min="2" max="2" width="19.5703125" style="1" hidden="1" customWidth="1"/>
    <col min="3" max="3" width="40.5703125" style="1" customWidth="1"/>
    <col min="4" max="4" width="18" style="1" customWidth="1"/>
    <col min="5" max="6" width="13.85546875" style="1" customWidth="1"/>
    <col min="7" max="7" width="13.85546875" style="36" customWidth="1"/>
    <col min="8" max="8" width="13.85546875" style="46" customWidth="1"/>
    <col min="9" max="9" width="15.42578125" style="1" customWidth="1"/>
    <col min="10" max="12" width="13.85546875" style="1" customWidth="1"/>
    <col min="13" max="13" width="17.28515625" style="1" customWidth="1"/>
    <col min="14" max="17" width="13.85546875" style="1" customWidth="1"/>
    <col min="18" max="18" width="15.42578125" style="46" customWidth="1"/>
    <col min="19" max="20" width="13.85546875" style="1" hidden="1" customWidth="1"/>
    <col min="21" max="22" width="0" style="1" hidden="1" customWidth="1"/>
    <col min="23" max="24" width="9.140625" style="1" hidden="1" customWidth="1"/>
    <col min="25" max="26" width="14.5703125" style="1" customWidth="1"/>
    <col min="27" max="28" width="11.28515625" style="1" customWidth="1"/>
    <col min="29" max="16384" width="9.140625" style="1"/>
  </cols>
  <sheetData>
    <row r="1" spans="1:18" s="15" customFormat="1" ht="22.5" customHeight="1" x14ac:dyDescent="0.25">
      <c r="A1" s="157"/>
      <c r="B1" s="158"/>
      <c r="C1" s="158"/>
      <c r="D1" s="159" t="s">
        <v>351</v>
      </c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</row>
    <row r="2" spans="1:18" s="15" customFormat="1" ht="22.5" hidden="1" customHeight="1" x14ac:dyDescent="0.25">
      <c r="A2" s="159"/>
      <c r="B2" s="160"/>
      <c r="C2" s="160"/>
      <c r="D2" s="153" t="s">
        <v>6</v>
      </c>
      <c r="E2" s="154"/>
      <c r="F2" s="154"/>
      <c r="G2" s="30"/>
      <c r="H2" s="40"/>
      <c r="I2" s="154"/>
      <c r="J2" s="154"/>
      <c r="K2" s="154"/>
      <c r="L2" s="154"/>
      <c r="M2" s="154"/>
      <c r="N2" s="154"/>
      <c r="O2" s="154"/>
      <c r="P2" s="154"/>
    </row>
    <row r="3" spans="1:18" s="15" customFormat="1" ht="22.5" customHeight="1" x14ac:dyDescent="0.25">
      <c r="A3" s="161"/>
      <c r="B3" s="162"/>
      <c r="C3" s="162"/>
      <c r="D3" s="163" t="s">
        <v>9</v>
      </c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</row>
    <row r="4" spans="1:18" s="15" customFormat="1" ht="54" customHeight="1" x14ac:dyDescent="0.25">
      <c r="A4" s="19" t="s">
        <v>2</v>
      </c>
      <c r="B4" s="19" t="s">
        <v>1</v>
      </c>
      <c r="C4" s="18" t="s">
        <v>61</v>
      </c>
      <c r="D4" s="65" t="s">
        <v>16</v>
      </c>
      <c r="E4" s="65" t="s">
        <v>10</v>
      </c>
      <c r="F4" s="65" t="s">
        <v>12</v>
      </c>
      <c r="G4" s="65" t="s">
        <v>11</v>
      </c>
      <c r="H4" s="41" t="s">
        <v>12</v>
      </c>
      <c r="I4" s="65" t="s">
        <v>60</v>
      </c>
      <c r="J4" s="65" t="s">
        <v>12</v>
      </c>
      <c r="K4" s="65" t="s">
        <v>14</v>
      </c>
      <c r="L4" s="65" t="s">
        <v>12</v>
      </c>
      <c r="M4" s="65" t="s">
        <v>15</v>
      </c>
      <c r="N4" s="65" t="s">
        <v>12</v>
      </c>
      <c r="O4" s="65" t="s">
        <v>13</v>
      </c>
      <c r="P4" s="65" t="s">
        <v>12</v>
      </c>
      <c r="Q4" s="133" t="s">
        <v>403</v>
      </c>
      <c r="R4" s="41" t="s">
        <v>47</v>
      </c>
    </row>
    <row r="5" spans="1:18" ht="15.75" customHeight="1" x14ac:dyDescent="0.2">
      <c r="A5" s="13">
        <v>1</v>
      </c>
      <c r="B5" s="13" t="e">
        <v>#REF!</v>
      </c>
      <c r="C5" s="12" t="s">
        <v>352</v>
      </c>
      <c r="D5" s="14">
        <f>SUM(E5,G5,I5,K5,M5,O5)</f>
        <v>8097</v>
      </c>
      <c r="E5" s="14">
        <v>2049</v>
      </c>
      <c r="F5" s="11">
        <f>E5/D5</f>
        <v>0.25305668766209705</v>
      </c>
      <c r="G5" s="31">
        <v>923</v>
      </c>
      <c r="H5" s="27">
        <f>G5/D5</f>
        <v>0.11399283685315549</v>
      </c>
      <c r="I5" s="14">
        <v>1871</v>
      </c>
      <c r="J5" s="27">
        <f>I5/D5</f>
        <v>0.23107323700135854</v>
      </c>
      <c r="K5" s="14">
        <v>441</v>
      </c>
      <c r="L5" s="27">
        <f>K5/D5</f>
        <v>5.4464616524638756E-2</v>
      </c>
      <c r="M5" s="14">
        <v>651</v>
      </c>
      <c r="N5" s="27">
        <f>M5/D5</f>
        <v>8.040014820303816E-2</v>
      </c>
      <c r="O5" s="14">
        <v>2162</v>
      </c>
      <c r="P5" s="27">
        <f>O5/D5</f>
        <v>0.26701247375571197</v>
      </c>
      <c r="Q5" s="14">
        <v>20</v>
      </c>
      <c r="R5" s="136">
        <f t="shared" ref="R5:R15" si="0">Q5/D5</f>
        <v>2.4700506360380388E-3</v>
      </c>
    </row>
    <row r="6" spans="1:18" ht="15.75" customHeight="1" x14ac:dyDescent="0.2">
      <c r="A6" s="75">
        <v>2</v>
      </c>
      <c r="B6" s="75" t="e">
        <v>#REF!</v>
      </c>
      <c r="C6" s="10" t="s">
        <v>353</v>
      </c>
      <c r="D6" s="10">
        <f t="shared" ref="D6:D15" si="1">SUM(E6,G6,I6,K6,M6,O6)</f>
        <v>4942</v>
      </c>
      <c r="E6" s="10">
        <v>1316</v>
      </c>
      <c r="F6" s="9">
        <f t="shared" ref="F6:F14" si="2">E6/D6</f>
        <v>0.26628895184135976</v>
      </c>
      <c r="G6" s="73">
        <v>752</v>
      </c>
      <c r="H6" s="28">
        <f t="shared" ref="H6:H14" si="3">G6/D6</f>
        <v>0.15216511533791988</v>
      </c>
      <c r="I6" s="26">
        <v>1517</v>
      </c>
      <c r="J6" s="28">
        <f t="shared" ref="J6:J14" si="4">I6/D6</f>
        <v>0.30696074463779849</v>
      </c>
      <c r="K6" s="10">
        <v>233</v>
      </c>
      <c r="L6" s="28">
        <f t="shared" ref="L6:L14" si="5">K6/D6</f>
        <v>4.7146904087414003E-2</v>
      </c>
      <c r="M6" s="10">
        <v>140</v>
      </c>
      <c r="N6" s="28">
        <f t="shared" ref="N6:N14" si="6">M6/D6</f>
        <v>2.8328611898016998E-2</v>
      </c>
      <c r="O6" s="10">
        <v>984</v>
      </c>
      <c r="P6" s="28">
        <f t="shared" ref="P6:P14" si="7">O6/D6</f>
        <v>0.1991096721974909</v>
      </c>
      <c r="Q6" s="10">
        <v>11</v>
      </c>
      <c r="R6" s="137">
        <f t="shared" si="0"/>
        <v>2.2258195062727641E-3</v>
      </c>
    </row>
    <row r="7" spans="1:18" ht="15.75" customHeight="1" x14ac:dyDescent="0.2">
      <c r="A7" s="13">
        <v>3</v>
      </c>
      <c r="B7" s="78" t="e">
        <v>#REF!</v>
      </c>
      <c r="C7" s="12" t="s">
        <v>354</v>
      </c>
      <c r="D7" s="12">
        <f t="shared" si="1"/>
        <v>1965</v>
      </c>
      <c r="E7" s="12">
        <v>830</v>
      </c>
      <c r="F7" s="11">
        <f t="shared" si="2"/>
        <v>0.42239185750636132</v>
      </c>
      <c r="G7" s="76">
        <v>140</v>
      </c>
      <c r="H7" s="27">
        <f t="shared" si="3"/>
        <v>7.124681933842239E-2</v>
      </c>
      <c r="I7" s="12">
        <v>464</v>
      </c>
      <c r="J7" s="27">
        <f t="shared" si="4"/>
        <v>0.2361323155216285</v>
      </c>
      <c r="K7" s="12">
        <v>199</v>
      </c>
      <c r="L7" s="27">
        <f t="shared" si="5"/>
        <v>0.10127226463104326</v>
      </c>
      <c r="M7" s="12">
        <v>79</v>
      </c>
      <c r="N7" s="27">
        <f t="shared" si="6"/>
        <v>4.020356234096692E-2</v>
      </c>
      <c r="O7" s="12">
        <v>253</v>
      </c>
      <c r="P7" s="27">
        <f t="shared" si="7"/>
        <v>0.12875318066157762</v>
      </c>
      <c r="Q7" s="12">
        <v>10</v>
      </c>
      <c r="R7" s="136">
        <f t="shared" si="0"/>
        <v>5.0890585241730284E-3</v>
      </c>
    </row>
    <row r="8" spans="1:18" ht="15.75" customHeight="1" x14ac:dyDescent="0.2">
      <c r="A8" s="75">
        <v>4</v>
      </c>
      <c r="B8" s="75" t="e">
        <v>#REF!</v>
      </c>
      <c r="C8" s="10" t="s">
        <v>355</v>
      </c>
      <c r="D8" s="10">
        <f t="shared" si="1"/>
        <v>735</v>
      </c>
      <c r="E8" s="10">
        <v>234</v>
      </c>
      <c r="F8" s="9">
        <f t="shared" si="2"/>
        <v>0.3183673469387755</v>
      </c>
      <c r="G8" s="73">
        <v>52</v>
      </c>
      <c r="H8" s="28">
        <f t="shared" si="3"/>
        <v>7.0748299319727898E-2</v>
      </c>
      <c r="I8" s="10">
        <v>171</v>
      </c>
      <c r="J8" s="28">
        <f t="shared" si="4"/>
        <v>0.23265306122448978</v>
      </c>
      <c r="K8" s="10">
        <v>36</v>
      </c>
      <c r="L8" s="28">
        <f t="shared" si="5"/>
        <v>4.8979591836734691E-2</v>
      </c>
      <c r="M8" s="10">
        <v>122</v>
      </c>
      <c r="N8" s="28">
        <f t="shared" si="6"/>
        <v>0.16598639455782313</v>
      </c>
      <c r="O8" s="10">
        <v>120</v>
      </c>
      <c r="P8" s="28">
        <f t="shared" si="7"/>
        <v>0.16326530612244897</v>
      </c>
      <c r="Q8" s="10">
        <v>1</v>
      </c>
      <c r="R8" s="137">
        <f t="shared" si="0"/>
        <v>1.3605442176870747E-3</v>
      </c>
    </row>
    <row r="9" spans="1:18" ht="15.75" customHeight="1" x14ac:dyDescent="0.2">
      <c r="A9" s="13">
        <v>5</v>
      </c>
      <c r="B9" s="78" t="e">
        <v>#REF!</v>
      </c>
      <c r="C9" s="12" t="s">
        <v>356</v>
      </c>
      <c r="D9" s="12">
        <f t="shared" si="1"/>
        <v>978</v>
      </c>
      <c r="E9" s="12">
        <v>385</v>
      </c>
      <c r="F9" s="53">
        <f t="shared" si="2"/>
        <v>0.3936605316973415</v>
      </c>
      <c r="G9" s="76">
        <v>49</v>
      </c>
      <c r="H9" s="27">
        <f t="shared" si="3"/>
        <v>5.0102249488752554E-2</v>
      </c>
      <c r="I9" s="12">
        <v>257</v>
      </c>
      <c r="J9" s="27">
        <f t="shared" si="4"/>
        <v>0.26278118609406953</v>
      </c>
      <c r="K9" s="12">
        <v>52</v>
      </c>
      <c r="L9" s="27">
        <f t="shared" si="5"/>
        <v>5.3169734151329244E-2</v>
      </c>
      <c r="M9" s="12">
        <v>57</v>
      </c>
      <c r="N9" s="27">
        <f t="shared" si="6"/>
        <v>5.8282208588957052E-2</v>
      </c>
      <c r="O9" s="12">
        <v>178</v>
      </c>
      <c r="P9" s="27">
        <f t="shared" si="7"/>
        <v>0.18200408997955012</v>
      </c>
      <c r="Q9" s="12">
        <v>3</v>
      </c>
      <c r="R9" s="136">
        <f t="shared" si="0"/>
        <v>3.0674846625766872E-3</v>
      </c>
    </row>
    <row r="10" spans="1:18" ht="15.75" customHeight="1" x14ac:dyDescent="0.2">
      <c r="A10" s="75">
        <v>6</v>
      </c>
      <c r="B10" s="75" t="e">
        <v>#REF!</v>
      </c>
      <c r="C10" s="10" t="s">
        <v>357</v>
      </c>
      <c r="D10" s="10">
        <f t="shared" si="1"/>
        <v>242</v>
      </c>
      <c r="E10" s="10">
        <v>100</v>
      </c>
      <c r="F10" s="9">
        <f t="shared" si="2"/>
        <v>0.41322314049586778</v>
      </c>
      <c r="G10" s="73">
        <v>18</v>
      </c>
      <c r="H10" s="28">
        <f t="shared" si="3"/>
        <v>7.43801652892562E-2</v>
      </c>
      <c r="I10" s="10">
        <v>73</v>
      </c>
      <c r="J10" s="28">
        <f t="shared" si="4"/>
        <v>0.30165289256198347</v>
      </c>
      <c r="K10" s="10">
        <v>5</v>
      </c>
      <c r="L10" s="28">
        <f t="shared" si="5"/>
        <v>2.0661157024793389E-2</v>
      </c>
      <c r="M10" s="10">
        <v>9</v>
      </c>
      <c r="N10" s="28">
        <f t="shared" si="6"/>
        <v>3.71900826446281E-2</v>
      </c>
      <c r="O10" s="10">
        <v>37</v>
      </c>
      <c r="P10" s="28">
        <f t="shared" si="7"/>
        <v>0.15289256198347106</v>
      </c>
      <c r="Q10" s="10">
        <v>1</v>
      </c>
      <c r="R10" s="137">
        <f t="shared" si="0"/>
        <v>4.1322314049586778E-3</v>
      </c>
    </row>
    <row r="11" spans="1:18" ht="15.75" customHeight="1" x14ac:dyDescent="0.2">
      <c r="A11" s="13">
        <v>7</v>
      </c>
      <c r="B11" s="77" t="e">
        <v>#REF!</v>
      </c>
      <c r="C11" s="12" t="s">
        <v>358</v>
      </c>
      <c r="D11" s="12">
        <f t="shared" si="1"/>
        <v>653</v>
      </c>
      <c r="E11" s="12">
        <v>241</v>
      </c>
      <c r="F11" s="11">
        <f t="shared" si="2"/>
        <v>0.36906584992343033</v>
      </c>
      <c r="G11" s="76">
        <v>64</v>
      </c>
      <c r="H11" s="27">
        <f t="shared" si="3"/>
        <v>9.8009188361408886E-2</v>
      </c>
      <c r="I11" s="12">
        <v>133</v>
      </c>
      <c r="J11" s="27">
        <f t="shared" si="4"/>
        <v>0.20367534456355282</v>
      </c>
      <c r="K11" s="12">
        <v>14</v>
      </c>
      <c r="L11" s="27">
        <f t="shared" si="5"/>
        <v>2.1439509954058193E-2</v>
      </c>
      <c r="M11" s="12">
        <v>17</v>
      </c>
      <c r="N11" s="27">
        <f t="shared" si="6"/>
        <v>2.6033690658499236E-2</v>
      </c>
      <c r="O11" s="12">
        <v>184</v>
      </c>
      <c r="P11" s="27">
        <f t="shared" si="7"/>
        <v>0.28177641653905056</v>
      </c>
      <c r="Q11" s="12">
        <v>1</v>
      </c>
      <c r="R11" s="136">
        <f t="shared" si="0"/>
        <v>1.5313935681470138E-3</v>
      </c>
    </row>
    <row r="12" spans="1:18" ht="15.75" customHeight="1" x14ac:dyDescent="0.2">
      <c r="A12" s="75">
        <v>8</v>
      </c>
      <c r="B12" s="75" t="e">
        <v>#REF!</v>
      </c>
      <c r="C12" s="10" t="s">
        <v>359</v>
      </c>
      <c r="D12" s="10">
        <f t="shared" si="1"/>
        <v>394</v>
      </c>
      <c r="E12" s="10">
        <v>174</v>
      </c>
      <c r="F12" s="9">
        <f t="shared" si="2"/>
        <v>0.44162436548223349</v>
      </c>
      <c r="G12" s="73">
        <v>33</v>
      </c>
      <c r="H12" s="28">
        <f t="shared" si="3"/>
        <v>8.3756345177664976E-2</v>
      </c>
      <c r="I12" s="10">
        <v>98</v>
      </c>
      <c r="J12" s="28">
        <f t="shared" si="4"/>
        <v>0.24873096446700507</v>
      </c>
      <c r="K12" s="10">
        <v>14</v>
      </c>
      <c r="L12" s="28">
        <f t="shared" si="5"/>
        <v>3.553299492385787E-2</v>
      </c>
      <c r="M12" s="10">
        <v>19</v>
      </c>
      <c r="N12" s="28">
        <f t="shared" si="6"/>
        <v>4.8223350253807105E-2</v>
      </c>
      <c r="O12" s="10">
        <v>56</v>
      </c>
      <c r="P12" s="28">
        <f t="shared" si="7"/>
        <v>0.14213197969543148</v>
      </c>
      <c r="Q12" s="10">
        <v>1</v>
      </c>
      <c r="R12" s="137">
        <f t="shared" si="0"/>
        <v>2.5380710659898475E-3</v>
      </c>
    </row>
    <row r="13" spans="1:18" ht="15.75" customHeight="1" x14ac:dyDescent="0.2">
      <c r="A13" s="13">
        <v>9</v>
      </c>
      <c r="B13" s="13" t="e">
        <v>#REF!</v>
      </c>
      <c r="C13" s="12" t="s">
        <v>360</v>
      </c>
      <c r="D13" s="12">
        <f t="shared" si="1"/>
        <v>303</v>
      </c>
      <c r="E13" s="12">
        <v>120</v>
      </c>
      <c r="F13" s="11">
        <f t="shared" si="2"/>
        <v>0.39603960396039606</v>
      </c>
      <c r="G13" s="76">
        <v>25</v>
      </c>
      <c r="H13" s="27">
        <f t="shared" si="3"/>
        <v>8.2508250825082508E-2</v>
      </c>
      <c r="I13" s="12">
        <v>72</v>
      </c>
      <c r="J13" s="27">
        <f t="shared" si="4"/>
        <v>0.23762376237623761</v>
      </c>
      <c r="K13" s="12">
        <v>6</v>
      </c>
      <c r="L13" s="27">
        <f t="shared" si="5"/>
        <v>1.9801980198019802E-2</v>
      </c>
      <c r="M13" s="12">
        <v>16</v>
      </c>
      <c r="N13" s="27">
        <f t="shared" si="6"/>
        <v>5.2805280528052806E-2</v>
      </c>
      <c r="O13" s="12">
        <v>64</v>
      </c>
      <c r="P13" s="27">
        <f t="shared" si="7"/>
        <v>0.21122112211221122</v>
      </c>
      <c r="Q13" s="12">
        <v>1</v>
      </c>
      <c r="R13" s="136">
        <f t="shared" si="0"/>
        <v>3.3003300330033004E-3</v>
      </c>
    </row>
    <row r="14" spans="1:18" ht="15.75" customHeight="1" x14ac:dyDescent="0.2">
      <c r="A14" s="75">
        <v>10</v>
      </c>
      <c r="B14" s="74" t="e">
        <v>#REF!</v>
      </c>
      <c r="C14" s="10" t="s">
        <v>361</v>
      </c>
      <c r="D14" s="10">
        <f t="shared" si="1"/>
        <v>237</v>
      </c>
      <c r="E14" s="10">
        <v>99</v>
      </c>
      <c r="F14" s="9">
        <f t="shared" si="2"/>
        <v>0.41772151898734178</v>
      </c>
      <c r="G14" s="73">
        <v>17</v>
      </c>
      <c r="H14" s="28">
        <f t="shared" si="3"/>
        <v>7.1729957805907171E-2</v>
      </c>
      <c r="I14" s="10">
        <v>59</v>
      </c>
      <c r="J14" s="28">
        <f t="shared" si="4"/>
        <v>0.24894514767932491</v>
      </c>
      <c r="K14" s="10">
        <v>4</v>
      </c>
      <c r="L14" s="28">
        <f t="shared" si="5"/>
        <v>1.6877637130801686E-2</v>
      </c>
      <c r="M14" s="10">
        <v>24</v>
      </c>
      <c r="N14" s="28">
        <f t="shared" si="6"/>
        <v>0.10126582278481013</v>
      </c>
      <c r="O14" s="10">
        <v>34</v>
      </c>
      <c r="P14" s="28">
        <f t="shared" si="7"/>
        <v>0.14345991561181434</v>
      </c>
      <c r="Q14" s="10">
        <v>0</v>
      </c>
      <c r="R14" s="137">
        <f t="shared" si="0"/>
        <v>0</v>
      </c>
    </row>
    <row r="15" spans="1:18" ht="18" customHeight="1" x14ac:dyDescent="0.2">
      <c r="A15" s="3"/>
      <c r="B15" s="3"/>
      <c r="C15" s="8" t="s">
        <v>44</v>
      </c>
      <c r="D15" s="7">
        <f t="shared" si="1"/>
        <v>18546</v>
      </c>
      <c r="E15" s="7">
        <f>SUM(E5:E14)</f>
        <v>5548</v>
      </c>
      <c r="F15" s="39">
        <f>E15/D15</f>
        <v>0.29914806427261942</v>
      </c>
      <c r="G15" s="7">
        <f>SUM(G5:G14)</f>
        <v>2073</v>
      </c>
      <c r="H15" s="39">
        <f>G15/D15</f>
        <v>0.11177612423164024</v>
      </c>
      <c r="I15" s="7">
        <f>SUM(I5:I14)</f>
        <v>4715</v>
      </c>
      <c r="J15" s="37">
        <f>I15/D15</f>
        <v>0.25423271864553004</v>
      </c>
      <c r="K15" s="38">
        <f>SUM(K5:K14)</f>
        <v>1004</v>
      </c>
      <c r="L15" s="37">
        <f>K15/D15</f>
        <v>5.4135662676587946E-2</v>
      </c>
      <c r="M15" s="38">
        <f>SUM(M5:M14)</f>
        <v>1134</v>
      </c>
      <c r="N15" s="37">
        <f>M15/D15</f>
        <v>6.114526043351666E-2</v>
      </c>
      <c r="O15" s="38">
        <f>SUM(O5:O14)</f>
        <v>4072</v>
      </c>
      <c r="P15" s="37">
        <f>O15/D15</f>
        <v>0.21956216974010567</v>
      </c>
      <c r="Q15" s="38">
        <f>SUM(Q5:Q14)</f>
        <v>49</v>
      </c>
      <c r="R15" s="138">
        <f t="shared" si="0"/>
        <v>2.6420791545346705E-3</v>
      </c>
    </row>
    <row r="16" spans="1:18" x14ac:dyDescent="0.2">
      <c r="A16" s="3"/>
      <c r="B16" s="3"/>
      <c r="C16" s="5"/>
      <c r="D16" s="5"/>
      <c r="E16" s="5"/>
      <c r="F16" s="5"/>
      <c r="G16" s="32"/>
      <c r="H16" s="42"/>
      <c r="I16" s="5"/>
      <c r="J16" s="5"/>
      <c r="K16" s="5"/>
      <c r="L16" s="5"/>
      <c r="M16" s="5"/>
      <c r="N16" s="5"/>
      <c r="O16" s="5"/>
      <c r="P16" s="5"/>
      <c r="Q16" s="49"/>
      <c r="R16" s="49"/>
    </row>
    <row r="17" spans="1:20" ht="13.5" customHeight="1" x14ac:dyDescent="0.2">
      <c r="A17" s="3"/>
      <c r="B17" s="3"/>
      <c r="C17" s="5"/>
      <c r="D17" s="5"/>
      <c r="E17" s="5"/>
      <c r="F17" s="5"/>
      <c r="G17" s="32"/>
      <c r="H17" s="42"/>
      <c r="I17" s="5"/>
      <c r="J17" s="5"/>
      <c r="K17" s="5"/>
      <c r="L17" s="5"/>
      <c r="M17" s="5"/>
      <c r="N17" s="5"/>
      <c r="O17" s="5"/>
      <c r="P17" s="5"/>
      <c r="Q17" s="49"/>
      <c r="R17" s="49"/>
    </row>
    <row r="18" spans="1:20" s="49" customFormat="1" ht="15.75" customHeight="1" x14ac:dyDescent="0.2">
      <c r="A18" s="72"/>
      <c r="B18" s="72" t="e">
        <v>#REF!</v>
      </c>
      <c r="C18" s="71" t="s">
        <v>362</v>
      </c>
      <c r="D18" s="68">
        <f>SUM(E18,G18,I18,K18,M18,O18,Q18)</f>
        <v>23464</v>
      </c>
      <c r="E18" s="68">
        <v>7460</v>
      </c>
      <c r="F18" s="70">
        <f>E18/D18</f>
        <v>0.31793385612001362</v>
      </c>
      <c r="G18" s="69">
        <v>2470</v>
      </c>
      <c r="H18" s="67">
        <f>G18/D18</f>
        <v>0.10526764405046028</v>
      </c>
      <c r="I18" s="68">
        <v>5814</v>
      </c>
      <c r="J18" s="67">
        <f t="shared" ref="J18" si="8">I18/D18</f>
        <v>0.24778383907262189</v>
      </c>
      <c r="K18" s="68">
        <v>1241</v>
      </c>
      <c r="L18" s="67">
        <f t="shared" ref="L18" si="9">K18/D18</f>
        <v>5.2889532901466078E-2</v>
      </c>
      <c r="M18" s="68">
        <v>1396</v>
      </c>
      <c r="N18" s="67">
        <f t="shared" ref="N18" si="10">M18/D18</f>
        <v>5.9495397204227751E-2</v>
      </c>
      <c r="O18" s="68">
        <v>5024</v>
      </c>
      <c r="P18" s="67">
        <f t="shared" ref="P18" si="11">O18/D18</f>
        <v>0.21411524036822366</v>
      </c>
      <c r="Q18" s="68">
        <v>59</v>
      </c>
      <c r="R18" s="140">
        <f>Q18/D18</f>
        <v>2.5144902829867029E-3</v>
      </c>
    </row>
    <row r="19" spans="1:20" ht="15" x14ac:dyDescent="0.2">
      <c r="A19" s="3"/>
      <c r="B19" s="3"/>
      <c r="C19" s="6"/>
      <c r="D19" s="6"/>
      <c r="E19" s="6"/>
      <c r="F19" s="6"/>
      <c r="G19" s="33"/>
      <c r="H19" s="43"/>
      <c r="I19" s="6"/>
      <c r="J19" s="6"/>
      <c r="K19" s="6"/>
      <c r="L19" s="6"/>
      <c r="M19" s="6"/>
      <c r="N19" s="6"/>
      <c r="O19" s="6"/>
      <c r="P19" s="6"/>
      <c r="Q19" s="6"/>
      <c r="R19" s="42"/>
      <c r="S19" s="5"/>
      <c r="T19" s="5"/>
    </row>
    <row r="20" spans="1:20" ht="15" x14ac:dyDescent="0.2">
      <c r="A20" s="3"/>
      <c r="B20" s="3"/>
      <c r="C20" s="6"/>
      <c r="D20" s="6"/>
      <c r="E20" s="6"/>
      <c r="F20" s="6"/>
      <c r="G20" s="33"/>
      <c r="H20" s="43"/>
      <c r="I20" s="6"/>
      <c r="J20" s="6"/>
      <c r="K20" s="6"/>
      <c r="L20" s="6"/>
      <c r="M20" s="6"/>
      <c r="N20" s="6"/>
      <c r="O20" s="6"/>
      <c r="P20" s="6"/>
      <c r="Q20" s="6"/>
      <c r="R20" s="42"/>
      <c r="S20" s="5"/>
      <c r="T20" s="5"/>
    </row>
    <row r="21" spans="1:20" ht="15" x14ac:dyDescent="0.2">
      <c r="A21" s="3"/>
      <c r="B21" s="3"/>
      <c r="C21" s="2"/>
      <c r="D21" s="2"/>
      <c r="E21" s="2"/>
      <c r="F21" s="2"/>
      <c r="G21" s="34"/>
      <c r="H21" s="44"/>
      <c r="I21" s="2"/>
      <c r="J21" s="2"/>
      <c r="K21" s="2"/>
      <c r="L21" s="2"/>
      <c r="M21" s="2"/>
      <c r="N21" s="2"/>
      <c r="O21" s="2"/>
      <c r="P21" s="2"/>
      <c r="Q21" s="2"/>
    </row>
    <row r="22" spans="1:20" ht="15" x14ac:dyDescent="0.2">
      <c r="A22" s="3"/>
      <c r="B22" s="3"/>
      <c r="C22" s="2"/>
      <c r="D22" s="2"/>
      <c r="E22" s="2"/>
      <c r="F22" s="2"/>
      <c r="G22" s="34"/>
      <c r="H22" s="44"/>
      <c r="I22" s="2"/>
      <c r="J22" s="2"/>
      <c r="K22" s="2"/>
      <c r="L22" s="2"/>
      <c r="M22" s="2"/>
      <c r="N22" s="2"/>
      <c r="O22" s="2"/>
      <c r="P22" s="2"/>
      <c r="Q22" s="2"/>
    </row>
    <row r="23" spans="1:20" s="23" customFormat="1" ht="15.75" customHeight="1" x14ac:dyDescent="0.25">
      <c r="A23" s="21"/>
      <c r="B23" s="21"/>
      <c r="C23" s="22" t="s">
        <v>409</v>
      </c>
      <c r="D23" s="150">
        <f>SUM(E18,G18,I18,K18,M18,O18,Q18)</f>
        <v>23464</v>
      </c>
      <c r="E23" s="22"/>
      <c r="F23" s="22"/>
      <c r="G23" s="35"/>
      <c r="H23" s="45"/>
      <c r="I23" s="22"/>
      <c r="J23" s="22"/>
      <c r="K23" s="22"/>
      <c r="L23" s="22"/>
      <c r="M23" s="22"/>
      <c r="N23" s="22"/>
      <c r="O23" s="22"/>
      <c r="P23" s="22"/>
      <c r="Q23" s="22"/>
      <c r="R23" s="47"/>
    </row>
    <row r="24" spans="1:20" ht="15.75" x14ac:dyDescent="0.25">
      <c r="A24" s="3"/>
      <c r="B24" s="3"/>
      <c r="C24" s="4" t="s">
        <v>0</v>
      </c>
      <c r="D24" s="2"/>
      <c r="E24" s="2"/>
      <c r="F24" s="2"/>
      <c r="G24" s="34"/>
      <c r="H24" s="44"/>
      <c r="I24" s="2"/>
      <c r="J24" s="2"/>
      <c r="K24" s="2"/>
      <c r="L24" s="2"/>
      <c r="M24" s="2"/>
      <c r="N24" s="2"/>
      <c r="O24" s="2"/>
      <c r="P24" s="2"/>
      <c r="Q24" s="2"/>
    </row>
    <row r="25" spans="1:20" ht="15.75" x14ac:dyDescent="0.25">
      <c r="C25" s="20" t="s">
        <v>7</v>
      </c>
      <c r="D25" s="2"/>
      <c r="E25" s="2"/>
      <c r="F25" s="2"/>
      <c r="G25" s="34"/>
      <c r="H25" s="44"/>
      <c r="I25" s="2"/>
      <c r="J25" s="2"/>
      <c r="K25" s="2"/>
      <c r="L25" s="2"/>
      <c r="M25" s="2"/>
      <c r="N25" s="2"/>
      <c r="O25" s="2"/>
      <c r="P25" s="2"/>
      <c r="Q25" s="2"/>
    </row>
    <row r="26" spans="1:20" ht="15.75" x14ac:dyDescent="0.25">
      <c r="C26" s="15" t="s">
        <v>8</v>
      </c>
      <c r="D26" s="2"/>
      <c r="E26" s="2"/>
      <c r="F26" s="2"/>
      <c r="G26" s="34"/>
      <c r="H26" s="44"/>
      <c r="I26" s="2"/>
      <c r="J26" s="2"/>
      <c r="K26" s="2"/>
      <c r="L26" s="2"/>
      <c r="M26" s="2"/>
      <c r="N26" s="2"/>
      <c r="O26" s="2"/>
      <c r="P26" s="2"/>
      <c r="Q26" s="2"/>
    </row>
  </sheetData>
  <mergeCells count="3">
    <mergeCell ref="A1:C3"/>
    <mergeCell ref="D1:R1"/>
    <mergeCell ref="D3:R3"/>
  </mergeCells>
  <pageMargins left="0" right="0" top="0.39370078740157483" bottom="0" header="0.31496062992125984" footer="0.31496062992125984"/>
  <pageSetup paperSize="9" scale="6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F1" zoomScale="41" zoomScaleNormal="41" workbookViewId="0">
      <selection activeCell="BX36" sqref="BX36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showGridLines="0" zoomScale="70" zoomScaleNormal="70" workbookViewId="0">
      <selection activeCell="C28" sqref="C28"/>
    </sheetView>
  </sheetViews>
  <sheetFormatPr defaultRowHeight="14.25" x14ac:dyDescent="0.2"/>
  <cols>
    <col min="1" max="1" width="7" style="1" customWidth="1"/>
    <col min="2" max="2" width="19.5703125" style="1" hidden="1" customWidth="1"/>
    <col min="3" max="3" width="55.85546875" style="1" bestFit="1" customWidth="1"/>
    <col min="4" max="4" width="18" style="1" customWidth="1"/>
    <col min="5" max="5" width="10.7109375" style="1" customWidth="1"/>
    <col min="6" max="6" width="13.85546875" style="1" customWidth="1"/>
    <col min="7" max="7" width="12.140625" style="36" customWidth="1"/>
    <col min="8" max="8" width="13.85546875" style="46" customWidth="1"/>
    <col min="9" max="9" width="15.42578125" style="1" customWidth="1"/>
    <col min="10" max="14" width="13.85546875" style="1" customWidth="1"/>
    <col min="15" max="15" width="8.140625" style="1" bestFit="1" customWidth="1"/>
    <col min="16" max="16" width="13.85546875" style="1" customWidth="1"/>
    <col min="17" max="17" width="6.85546875" style="1" bestFit="1" customWidth="1"/>
    <col min="18" max="18" width="9.28515625" style="46" bestFit="1" customWidth="1"/>
    <col min="19" max="19" width="18.7109375" style="1" customWidth="1"/>
    <col min="20" max="20" width="25.5703125" style="1" customWidth="1"/>
    <col min="21" max="21" width="31.5703125" style="1" customWidth="1"/>
    <col min="22" max="22" width="21.5703125" style="1" customWidth="1"/>
    <col min="23" max="23" width="11.5703125" style="1" customWidth="1"/>
    <col min="24" max="24" width="10.5703125" style="1" customWidth="1"/>
    <col min="25" max="25" width="14.5703125" style="49" customWidth="1"/>
    <col min="26" max="26" width="12.5703125" style="49" customWidth="1"/>
    <col min="27" max="27" width="9.140625" style="49"/>
    <col min="28" max="28" width="11.42578125" style="49" customWidth="1"/>
    <col min="29" max="16384" width="9.140625" style="49"/>
  </cols>
  <sheetData>
    <row r="1" spans="1:26" s="48" customFormat="1" ht="22.5" customHeight="1" x14ac:dyDescent="0.25">
      <c r="A1" s="157"/>
      <c r="B1" s="158"/>
      <c r="C1" s="158"/>
      <c r="D1" s="159" t="s">
        <v>62</v>
      </c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</row>
    <row r="2" spans="1:26" s="48" customFormat="1" ht="22.5" hidden="1" customHeight="1" x14ac:dyDescent="0.25">
      <c r="A2" s="159"/>
      <c r="B2" s="160"/>
      <c r="C2" s="160"/>
      <c r="D2" s="153" t="s">
        <v>6</v>
      </c>
      <c r="E2" s="154"/>
      <c r="F2" s="154"/>
      <c r="G2" s="30"/>
      <c r="H2" s="40"/>
      <c r="I2" s="154"/>
      <c r="J2" s="154"/>
      <c r="K2" s="154"/>
      <c r="L2" s="154"/>
      <c r="M2" s="154"/>
      <c r="N2" s="154"/>
      <c r="O2" s="154"/>
      <c r="P2" s="154"/>
      <c r="Q2" s="154"/>
      <c r="R2" s="40" t="s">
        <v>5</v>
      </c>
      <c r="S2" s="49"/>
      <c r="T2" s="49"/>
      <c r="U2" s="49"/>
      <c r="V2" s="49"/>
      <c r="W2" s="49"/>
      <c r="X2" s="49"/>
      <c r="Y2" s="49"/>
      <c r="Z2" s="49"/>
    </row>
    <row r="3" spans="1:26" s="48" customFormat="1" ht="22.5" customHeight="1" x14ac:dyDescent="0.25">
      <c r="A3" s="161"/>
      <c r="B3" s="162"/>
      <c r="C3" s="162"/>
      <c r="D3" s="163" t="s">
        <v>9</v>
      </c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49"/>
      <c r="T3" s="49"/>
      <c r="U3" s="49"/>
      <c r="V3" s="49"/>
      <c r="W3" s="49"/>
      <c r="X3" s="49"/>
      <c r="Y3" s="49"/>
      <c r="Z3" s="49"/>
    </row>
    <row r="4" spans="1:26" s="48" customFormat="1" ht="54" customHeight="1" x14ac:dyDescent="0.25">
      <c r="A4" s="19" t="s">
        <v>2</v>
      </c>
      <c r="B4" s="19" t="s">
        <v>1</v>
      </c>
      <c r="C4" s="18" t="s">
        <v>61</v>
      </c>
      <c r="D4" s="65" t="s">
        <v>16</v>
      </c>
      <c r="E4" s="65" t="s">
        <v>10</v>
      </c>
      <c r="F4" s="65" t="s">
        <v>12</v>
      </c>
      <c r="G4" s="65" t="s">
        <v>11</v>
      </c>
      <c r="H4" s="41" t="s">
        <v>12</v>
      </c>
      <c r="I4" s="65" t="s">
        <v>60</v>
      </c>
      <c r="J4" s="65" t="s">
        <v>12</v>
      </c>
      <c r="K4" s="65" t="s">
        <v>14</v>
      </c>
      <c r="L4" s="65" t="s">
        <v>12</v>
      </c>
      <c r="M4" s="65" t="s">
        <v>15</v>
      </c>
      <c r="N4" s="65" t="s">
        <v>12</v>
      </c>
      <c r="O4" s="65" t="s">
        <v>13</v>
      </c>
      <c r="P4" s="65" t="s">
        <v>12</v>
      </c>
      <c r="Q4" s="133" t="s">
        <v>403</v>
      </c>
      <c r="R4" s="41" t="s">
        <v>47</v>
      </c>
      <c r="S4" s="49"/>
      <c r="T4" s="49"/>
      <c r="U4" s="49"/>
      <c r="V4" s="49"/>
      <c r="W4" s="49"/>
      <c r="X4" s="49"/>
      <c r="Y4" s="49"/>
      <c r="Z4" s="49"/>
    </row>
    <row r="5" spans="1:26" ht="15.75" customHeight="1" x14ac:dyDescent="0.2">
      <c r="A5" s="13">
        <v>1</v>
      </c>
      <c r="B5" s="13" t="e">
        <v>#REF!</v>
      </c>
      <c r="C5" s="12" t="s">
        <v>59</v>
      </c>
      <c r="D5" s="14">
        <f>SUM(E5,G5,I5,K5,M5,O5,Q5)</f>
        <v>8061</v>
      </c>
      <c r="E5" s="14">
        <v>884</v>
      </c>
      <c r="F5" s="11">
        <f>E5/D5</f>
        <v>0.10966381342265227</v>
      </c>
      <c r="G5" s="31">
        <v>781</v>
      </c>
      <c r="H5" s="27">
        <f t="shared" ref="H5:H15" si="0">G5/D5</f>
        <v>9.6886242401687139E-2</v>
      </c>
      <c r="I5" s="14">
        <v>2927</v>
      </c>
      <c r="J5" s="27">
        <f t="shared" ref="J5:J15" si="1">I5/D5</f>
        <v>0.36310631435305796</v>
      </c>
      <c r="K5" s="14">
        <v>803</v>
      </c>
      <c r="L5" s="27">
        <f t="shared" ref="L5:L15" si="2">K5/D5</f>
        <v>9.9615432328495221E-2</v>
      </c>
      <c r="M5" s="14">
        <v>482</v>
      </c>
      <c r="N5" s="27">
        <f t="shared" ref="N5:N15" si="3">M5/D5</f>
        <v>5.9794070214613575E-2</v>
      </c>
      <c r="O5" s="14">
        <v>2157</v>
      </c>
      <c r="P5" s="27">
        <f t="shared" ref="P5:P15" si="4">O5/D5</f>
        <v>0.26758466691477484</v>
      </c>
      <c r="Q5" s="14">
        <v>27</v>
      </c>
      <c r="R5" s="136">
        <f t="shared" ref="R5:R15" si="5">Q5/D5</f>
        <v>3.3494603647190174E-3</v>
      </c>
      <c r="S5" s="49"/>
      <c r="T5" s="49"/>
      <c r="U5" s="49"/>
      <c r="V5" s="49"/>
      <c r="W5" s="49"/>
      <c r="X5" s="49"/>
    </row>
    <row r="6" spans="1:26" ht="15.75" customHeight="1" x14ac:dyDescent="0.2">
      <c r="A6" s="75">
        <v>2</v>
      </c>
      <c r="B6" s="75" t="e">
        <v>#REF!</v>
      </c>
      <c r="C6" s="10" t="s">
        <v>58</v>
      </c>
      <c r="D6" s="10">
        <f t="shared" ref="D6:D15" si="6">SUM(E6,G6,I6,K6,M6,O6,Q6)</f>
        <v>838</v>
      </c>
      <c r="E6" s="10">
        <v>135</v>
      </c>
      <c r="F6" s="9">
        <f>E6/D6</f>
        <v>0.1610978520286396</v>
      </c>
      <c r="G6" s="73">
        <v>36</v>
      </c>
      <c r="H6" s="28">
        <f t="shared" si="0"/>
        <v>4.2959427207637228E-2</v>
      </c>
      <c r="I6" s="26">
        <v>370</v>
      </c>
      <c r="J6" s="28">
        <f t="shared" si="1"/>
        <v>0.441527446300716</v>
      </c>
      <c r="K6" s="10">
        <v>137</v>
      </c>
      <c r="L6" s="28">
        <f t="shared" si="2"/>
        <v>0.16348448687350836</v>
      </c>
      <c r="M6" s="10">
        <v>8</v>
      </c>
      <c r="N6" s="28">
        <f t="shared" si="3"/>
        <v>9.5465393794749408E-3</v>
      </c>
      <c r="O6" s="10">
        <v>151</v>
      </c>
      <c r="P6" s="28">
        <f t="shared" si="4"/>
        <v>0.18019093078758949</v>
      </c>
      <c r="Q6" s="10">
        <v>1</v>
      </c>
      <c r="R6" s="137">
        <f t="shared" si="5"/>
        <v>1.1933174224343676E-3</v>
      </c>
      <c r="S6" s="49"/>
      <c r="T6" s="49"/>
      <c r="U6" s="49"/>
      <c r="V6" s="49"/>
      <c r="W6" s="49"/>
      <c r="X6" s="49"/>
    </row>
    <row r="7" spans="1:26" ht="15.75" customHeight="1" x14ac:dyDescent="0.2">
      <c r="A7" s="13">
        <v>3</v>
      </c>
      <c r="B7" s="78" t="e">
        <v>#REF!</v>
      </c>
      <c r="C7" s="12" t="s">
        <v>57</v>
      </c>
      <c r="D7" s="12">
        <f t="shared" si="6"/>
        <v>290</v>
      </c>
      <c r="E7" s="12">
        <v>21</v>
      </c>
      <c r="F7" s="11">
        <f>E7/D7</f>
        <v>7.2413793103448282E-2</v>
      </c>
      <c r="G7" s="76">
        <v>2</v>
      </c>
      <c r="H7" s="27">
        <f t="shared" si="0"/>
        <v>6.8965517241379309E-3</v>
      </c>
      <c r="I7" s="12">
        <v>209</v>
      </c>
      <c r="J7" s="27">
        <f t="shared" si="1"/>
        <v>0.72068965517241379</v>
      </c>
      <c r="K7" s="12">
        <v>13</v>
      </c>
      <c r="L7" s="27">
        <f t="shared" si="2"/>
        <v>4.4827586206896551E-2</v>
      </c>
      <c r="M7" s="12">
        <v>5</v>
      </c>
      <c r="N7" s="27">
        <f t="shared" si="3"/>
        <v>1.7241379310344827E-2</v>
      </c>
      <c r="O7" s="12">
        <v>39</v>
      </c>
      <c r="P7" s="27">
        <f t="shared" si="4"/>
        <v>0.13448275862068965</v>
      </c>
      <c r="Q7" s="12">
        <v>1</v>
      </c>
      <c r="R7" s="136">
        <f t="shared" si="5"/>
        <v>3.4482758620689655E-3</v>
      </c>
      <c r="S7" s="49"/>
      <c r="T7" s="49"/>
      <c r="U7" s="49"/>
      <c r="V7" s="49"/>
      <c r="W7" s="49"/>
      <c r="X7" s="49"/>
    </row>
    <row r="8" spans="1:26" ht="15.75" customHeight="1" x14ac:dyDescent="0.2">
      <c r="A8" s="75">
        <v>4</v>
      </c>
      <c r="B8" s="75" t="e">
        <v>#REF!</v>
      </c>
      <c r="C8" s="10" t="s">
        <v>56</v>
      </c>
      <c r="D8" s="10">
        <f t="shared" si="6"/>
        <v>183</v>
      </c>
      <c r="E8" s="10">
        <v>20</v>
      </c>
      <c r="F8" s="9">
        <f>E8/D8</f>
        <v>0.10928961748633879</v>
      </c>
      <c r="G8" s="73">
        <v>8</v>
      </c>
      <c r="H8" s="28">
        <f t="shared" si="0"/>
        <v>4.3715846994535519E-2</v>
      </c>
      <c r="I8" s="10">
        <v>94</v>
      </c>
      <c r="J8" s="28">
        <f t="shared" si="1"/>
        <v>0.51366120218579236</v>
      </c>
      <c r="K8" s="10">
        <v>13</v>
      </c>
      <c r="L8" s="28">
        <f t="shared" si="2"/>
        <v>7.1038251366120214E-2</v>
      </c>
      <c r="M8" s="10">
        <v>2</v>
      </c>
      <c r="N8" s="28">
        <f t="shared" si="3"/>
        <v>1.092896174863388E-2</v>
      </c>
      <c r="O8" s="10">
        <v>46</v>
      </c>
      <c r="P8" s="28">
        <f t="shared" si="4"/>
        <v>0.25136612021857924</v>
      </c>
      <c r="Q8" s="10">
        <v>0</v>
      </c>
      <c r="R8" s="137">
        <f t="shared" si="5"/>
        <v>0</v>
      </c>
      <c r="S8" s="49"/>
      <c r="T8" s="49"/>
      <c r="U8" s="49"/>
      <c r="V8" s="49"/>
      <c r="W8" s="49"/>
      <c r="X8" s="49"/>
    </row>
    <row r="9" spans="1:26" ht="15.75" customHeight="1" x14ac:dyDescent="0.2">
      <c r="A9" s="13">
        <v>5</v>
      </c>
      <c r="B9" s="78" t="e">
        <v>#REF!</v>
      </c>
      <c r="C9" s="12" t="s">
        <v>55</v>
      </c>
      <c r="D9" s="12">
        <f t="shared" si="6"/>
        <v>151</v>
      </c>
      <c r="E9" s="12">
        <v>0</v>
      </c>
      <c r="F9" s="11">
        <v>0</v>
      </c>
      <c r="G9" s="76">
        <v>7</v>
      </c>
      <c r="H9" s="27">
        <f t="shared" si="0"/>
        <v>4.6357615894039736E-2</v>
      </c>
      <c r="I9" s="12">
        <v>82</v>
      </c>
      <c r="J9" s="27">
        <f t="shared" si="1"/>
        <v>0.54304635761589404</v>
      </c>
      <c r="K9" s="12">
        <v>3</v>
      </c>
      <c r="L9" s="27">
        <f t="shared" si="2"/>
        <v>1.9867549668874173E-2</v>
      </c>
      <c r="M9" s="12">
        <v>1</v>
      </c>
      <c r="N9" s="27">
        <f t="shared" si="3"/>
        <v>6.6225165562913907E-3</v>
      </c>
      <c r="O9" s="12">
        <v>57</v>
      </c>
      <c r="P9" s="27">
        <f t="shared" si="4"/>
        <v>0.37748344370860926</v>
      </c>
      <c r="Q9" s="12">
        <v>1</v>
      </c>
      <c r="R9" s="136">
        <f t="shared" si="5"/>
        <v>6.6225165562913907E-3</v>
      </c>
      <c r="S9" s="49"/>
      <c r="T9" s="49"/>
      <c r="U9" s="49"/>
      <c r="V9" s="49"/>
      <c r="W9" s="49"/>
      <c r="X9" s="49"/>
    </row>
    <row r="10" spans="1:26" ht="15.75" customHeight="1" x14ac:dyDescent="0.2">
      <c r="A10" s="75">
        <v>6</v>
      </c>
      <c r="B10" s="75" t="e">
        <v>#REF!</v>
      </c>
      <c r="C10" s="10" t="s">
        <v>54</v>
      </c>
      <c r="D10" s="10">
        <f t="shared" si="6"/>
        <v>432</v>
      </c>
      <c r="E10" s="10">
        <v>101</v>
      </c>
      <c r="F10" s="9">
        <f t="shared" ref="F10:F15" si="7">E10/D10</f>
        <v>0.23379629629629631</v>
      </c>
      <c r="G10" s="73">
        <v>30</v>
      </c>
      <c r="H10" s="28">
        <f t="shared" si="0"/>
        <v>6.9444444444444448E-2</v>
      </c>
      <c r="I10" s="10">
        <v>192</v>
      </c>
      <c r="J10" s="28">
        <f t="shared" si="1"/>
        <v>0.44444444444444442</v>
      </c>
      <c r="K10" s="10">
        <v>64</v>
      </c>
      <c r="L10" s="28">
        <f t="shared" si="2"/>
        <v>0.14814814814814814</v>
      </c>
      <c r="M10" s="10">
        <v>9</v>
      </c>
      <c r="N10" s="28">
        <f t="shared" si="3"/>
        <v>2.0833333333333332E-2</v>
      </c>
      <c r="O10" s="10">
        <v>35</v>
      </c>
      <c r="P10" s="28">
        <f t="shared" si="4"/>
        <v>8.1018518518518517E-2</v>
      </c>
      <c r="Q10" s="10">
        <v>1</v>
      </c>
      <c r="R10" s="137">
        <f t="shared" si="5"/>
        <v>2.3148148148148147E-3</v>
      </c>
      <c r="S10" s="49"/>
      <c r="T10" s="49"/>
      <c r="U10" s="49"/>
      <c r="V10" s="49"/>
      <c r="W10" s="49"/>
      <c r="X10" s="49"/>
    </row>
    <row r="11" spans="1:26" ht="15.75" customHeight="1" x14ac:dyDescent="0.2">
      <c r="A11" s="13">
        <v>7</v>
      </c>
      <c r="B11" s="77" t="e">
        <v>#REF!</v>
      </c>
      <c r="C11" s="12" t="s">
        <v>53</v>
      </c>
      <c r="D11" s="12">
        <f t="shared" si="6"/>
        <v>295</v>
      </c>
      <c r="E11" s="12">
        <v>36</v>
      </c>
      <c r="F11" s="11">
        <f t="shared" si="7"/>
        <v>0.12203389830508475</v>
      </c>
      <c r="G11" s="76">
        <v>27</v>
      </c>
      <c r="H11" s="27">
        <f t="shared" si="0"/>
        <v>9.152542372881356E-2</v>
      </c>
      <c r="I11" s="12">
        <v>126</v>
      </c>
      <c r="J11" s="27">
        <f t="shared" si="1"/>
        <v>0.42711864406779659</v>
      </c>
      <c r="K11" s="12">
        <v>19</v>
      </c>
      <c r="L11" s="27">
        <f t="shared" si="2"/>
        <v>6.4406779661016947E-2</v>
      </c>
      <c r="M11" s="12">
        <v>27</v>
      </c>
      <c r="N11" s="27">
        <f t="shared" si="3"/>
        <v>9.152542372881356E-2</v>
      </c>
      <c r="O11" s="12">
        <v>60</v>
      </c>
      <c r="P11" s="27">
        <f t="shared" si="4"/>
        <v>0.20338983050847459</v>
      </c>
      <c r="Q11" s="12">
        <v>0</v>
      </c>
      <c r="R11" s="136">
        <f t="shared" si="5"/>
        <v>0</v>
      </c>
      <c r="S11" s="49"/>
      <c r="T11" s="49"/>
      <c r="U11" s="49"/>
      <c r="V11" s="49"/>
      <c r="W11" s="49"/>
      <c r="X11" s="49"/>
    </row>
    <row r="12" spans="1:26" ht="15.75" customHeight="1" x14ac:dyDescent="0.2">
      <c r="A12" s="75">
        <v>8</v>
      </c>
      <c r="B12" s="75" t="e">
        <v>#REF!</v>
      </c>
      <c r="C12" s="10" t="s">
        <v>52</v>
      </c>
      <c r="D12" s="10">
        <f t="shared" si="6"/>
        <v>188</v>
      </c>
      <c r="E12" s="10">
        <v>20</v>
      </c>
      <c r="F12" s="9">
        <f t="shared" si="7"/>
        <v>0.10638297872340426</v>
      </c>
      <c r="G12" s="73">
        <v>13</v>
      </c>
      <c r="H12" s="28">
        <f t="shared" si="0"/>
        <v>6.9148936170212769E-2</v>
      </c>
      <c r="I12" s="10">
        <v>94</v>
      </c>
      <c r="J12" s="28">
        <f t="shared" si="1"/>
        <v>0.5</v>
      </c>
      <c r="K12" s="10">
        <v>9</v>
      </c>
      <c r="L12" s="28">
        <f t="shared" si="2"/>
        <v>4.7872340425531915E-2</v>
      </c>
      <c r="M12" s="10">
        <v>13</v>
      </c>
      <c r="N12" s="28">
        <f t="shared" si="3"/>
        <v>6.9148936170212769E-2</v>
      </c>
      <c r="O12" s="10">
        <v>39</v>
      </c>
      <c r="P12" s="28">
        <f t="shared" si="4"/>
        <v>0.20744680851063829</v>
      </c>
      <c r="Q12" s="10">
        <v>0</v>
      </c>
      <c r="R12" s="137">
        <f t="shared" si="5"/>
        <v>0</v>
      </c>
    </row>
    <row r="13" spans="1:26" ht="15.75" customHeight="1" x14ac:dyDescent="0.2">
      <c r="A13" s="13">
        <v>9</v>
      </c>
      <c r="B13" s="13" t="e">
        <v>#REF!</v>
      </c>
      <c r="C13" s="12" t="s">
        <v>51</v>
      </c>
      <c r="D13" s="12">
        <f t="shared" si="6"/>
        <v>162</v>
      </c>
      <c r="E13" s="12">
        <v>16</v>
      </c>
      <c r="F13" s="11">
        <f t="shared" si="7"/>
        <v>9.8765432098765427E-2</v>
      </c>
      <c r="G13" s="76">
        <v>9</v>
      </c>
      <c r="H13" s="27">
        <f t="shared" si="0"/>
        <v>5.5555555555555552E-2</v>
      </c>
      <c r="I13" s="12">
        <v>95</v>
      </c>
      <c r="J13" s="27">
        <f t="shared" si="1"/>
        <v>0.5864197530864198</v>
      </c>
      <c r="K13" s="12">
        <v>7</v>
      </c>
      <c r="L13" s="27">
        <f t="shared" si="2"/>
        <v>4.3209876543209874E-2</v>
      </c>
      <c r="M13" s="12">
        <v>6</v>
      </c>
      <c r="N13" s="27">
        <f t="shared" si="3"/>
        <v>3.7037037037037035E-2</v>
      </c>
      <c r="O13" s="12">
        <v>28</v>
      </c>
      <c r="P13" s="27">
        <f t="shared" si="4"/>
        <v>0.1728395061728395</v>
      </c>
      <c r="Q13" s="12">
        <v>1</v>
      </c>
      <c r="R13" s="136">
        <f t="shared" si="5"/>
        <v>6.1728395061728392E-3</v>
      </c>
    </row>
    <row r="14" spans="1:26" ht="15.75" customHeight="1" x14ac:dyDescent="0.2">
      <c r="A14" s="75">
        <v>10</v>
      </c>
      <c r="B14" s="74" t="e">
        <v>#REF!</v>
      </c>
      <c r="C14" s="10" t="s">
        <v>50</v>
      </c>
      <c r="D14" s="10">
        <f t="shared" si="6"/>
        <v>8</v>
      </c>
      <c r="E14" s="10">
        <v>1</v>
      </c>
      <c r="F14" s="9">
        <f t="shared" si="7"/>
        <v>0.125</v>
      </c>
      <c r="G14" s="73">
        <v>0</v>
      </c>
      <c r="H14" s="28">
        <f t="shared" si="0"/>
        <v>0</v>
      </c>
      <c r="I14" s="10">
        <v>0</v>
      </c>
      <c r="J14" s="28">
        <f t="shared" si="1"/>
        <v>0</v>
      </c>
      <c r="K14" s="10">
        <v>2</v>
      </c>
      <c r="L14" s="28">
        <f t="shared" si="2"/>
        <v>0.25</v>
      </c>
      <c r="M14" s="10">
        <v>0</v>
      </c>
      <c r="N14" s="28">
        <f t="shared" si="3"/>
        <v>0</v>
      </c>
      <c r="O14" s="10">
        <v>5</v>
      </c>
      <c r="P14" s="28">
        <f t="shared" si="4"/>
        <v>0.625</v>
      </c>
      <c r="Q14" s="10">
        <v>0</v>
      </c>
      <c r="R14" s="137">
        <f t="shared" si="5"/>
        <v>0</v>
      </c>
    </row>
    <row r="15" spans="1:26" ht="18" customHeight="1" x14ac:dyDescent="0.2">
      <c r="A15" s="3"/>
      <c r="B15" s="3"/>
      <c r="C15" s="8" t="s">
        <v>44</v>
      </c>
      <c r="D15" s="7">
        <f t="shared" si="6"/>
        <v>10608</v>
      </c>
      <c r="E15" s="7">
        <f>SUM(E5:E14)</f>
        <v>1234</v>
      </c>
      <c r="F15" s="39">
        <f t="shared" si="7"/>
        <v>0.11632730015082957</v>
      </c>
      <c r="G15" s="7">
        <f>SUM(G5:G14)</f>
        <v>913</v>
      </c>
      <c r="H15" s="39">
        <f t="shared" si="0"/>
        <v>8.6067119155354449E-2</v>
      </c>
      <c r="I15" s="7">
        <f>SUM(I5:I14)</f>
        <v>4189</v>
      </c>
      <c r="J15" s="37">
        <f t="shared" si="1"/>
        <v>0.39489064856711914</v>
      </c>
      <c r="K15" s="38">
        <f>SUM(K5:K14)</f>
        <v>1070</v>
      </c>
      <c r="L15" s="37">
        <f t="shared" si="2"/>
        <v>0.10086726998491705</v>
      </c>
      <c r="M15" s="38">
        <f>SUM(M5:M14)</f>
        <v>553</v>
      </c>
      <c r="N15" s="37">
        <f t="shared" si="3"/>
        <v>5.2130467571644044E-2</v>
      </c>
      <c r="O15" s="38">
        <f>SUM(O5:O14)</f>
        <v>2617</v>
      </c>
      <c r="P15" s="37">
        <f t="shared" si="4"/>
        <v>0.24670060331825039</v>
      </c>
      <c r="Q15" s="38">
        <f>SUM(Q5:Q14)</f>
        <v>32</v>
      </c>
      <c r="R15" s="138">
        <f t="shared" si="5"/>
        <v>3.0165912518853697E-3</v>
      </c>
      <c r="S15" s="49"/>
      <c r="T15" s="49"/>
      <c r="U15" s="49"/>
      <c r="V15" s="49"/>
      <c r="W15" s="49"/>
      <c r="X15" s="49"/>
    </row>
    <row r="16" spans="1:26" x14ac:dyDescent="0.2">
      <c r="A16" s="3"/>
      <c r="B16" s="3"/>
      <c r="C16" s="5"/>
      <c r="D16" s="5"/>
      <c r="E16" s="5"/>
      <c r="F16" s="5"/>
      <c r="G16" s="32"/>
      <c r="H16" s="42"/>
      <c r="I16" s="5"/>
      <c r="J16" s="5"/>
      <c r="K16" s="5"/>
      <c r="L16" s="5"/>
      <c r="M16" s="5"/>
      <c r="N16" s="5"/>
      <c r="O16" s="5"/>
      <c r="P16" s="5"/>
      <c r="Q16" s="49"/>
      <c r="R16" s="49"/>
      <c r="S16" s="49"/>
      <c r="T16" s="49"/>
      <c r="U16" s="49"/>
      <c r="V16" s="49"/>
      <c r="W16" s="49"/>
      <c r="X16" s="49"/>
    </row>
    <row r="17" spans="1:24" ht="13.5" customHeight="1" x14ac:dyDescent="0.2">
      <c r="A17" s="3"/>
      <c r="B17" s="3"/>
      <c r="C17" s="5"/>
      <c r="D17" s="5"/>
      <c r="E17" s="5"/>
      <c r="F17" s="5"/>
      <c r="G17" s="32"/>
      <c r="H17" s="42"/>
      <c r="I17" s="5"/>
      <c r="J17" s="5"/>
      <c r="K17" s="5"/>
      <c r="L17" s="5"/>
      <c r="M17" s="5"/>
      <c r="N17" s="5"/>
      <c r="O17" s="5"/>
      <c r="P17" s="5"/>
      <c r="Q17" s="49"/>
      <c r="R17" s="49"/>
      <c r="S17" s="49"/>
      <c r="T17" s="49"/>
      <c r="U17" s="49"/>
      <c r="V17" s="49"/>
      <c r="W17" s="49"/>
      <c r="X17" s="49"/>
    </row>
    <row r="18" spans="1:24" ht="15.75" customHeight="1" x14ac:dyDescent="0.2">
      <c r="A18" s="72"/>
      <c r="B18" s="72" t="e">
        <v>#REF!</v>
      </c>
      <c r="C18" s="71" t="s">
        <v>49</v>
      </c>
      <c r="D18" s="68">
        <f>SUM(E18,G18,I18,K18,M18,O18,Q18)</f>
        <v>11705</v>
      </c>
      <c r="E18" s="68">
        <v>1438</v>
      </c>
      <c r="F18" s="70">
        <f>E18/D18</f>
        <v>0.12285348141819735</v>
      </c>
      <c r="G18" s="69">
        <v>959</v>
      </c>
      <c r="H18" s="67">
        <f>G18/D18</f>
        <v>8.193079880392995E-2</v>
      </c>
      <c r="I18" s="68">
        <v>4752</v>
      </c>
      <c r="J18" s="67">
        <f>I18/D18</f>
        <v>0.40598035027765911</v>
      </c>
      <c r="K18" s="68">
        <v>1157</v>
      </c>
      <c r="L18" s="67">
        <f>K18/D18</f>
        <v>9.8846646732165741E-2</v>
      </c>
      <c r="M18" s="68">
        <v>584</v>
      </c>
      <c r="N18" s="67">
        <f>M18/D18</f>
        <v>4.9893208030756087E-2</v>
      </c>
      <c r="O18" s="68">
        <v>2779</v>
      </c>
      <c r="P18" s="67">
        <f>O18/D18</f>
        <v>0.23741990602306706</v>
      </c>
      <c r="Q18" s="68">
        <v>36</v>
      </c>
      <c r="R18" s="152">
        <f>Q18/D18</f>
        <v>3.0756087142246903E-3</v>
      </c>
      <c r="S18" s="49"/>
      <c r="T18" s="49"/>
      <c r="U18" s="49"/>
      <c r="V18" s="49"/>
      <c r="W18" s="49"/>
      <c r="X18" s="49"/>
    </row>
    <row r="19" spans="1:24" ht="15" x14ac:dyDescent="0.2">
      <c r="A19" s="3"/>
      <c r="B19" s="3"/>
      <c r="C19" s="6"/>
      <c r="D19" s="6"/>
      <c r="E19" s="6"/>
      <c r="F19" s="6"/>
      <c r="G19" s="33"/>
      <c r="H19" s="43"/>
      <c r="I19" s="6"/>
      <c r="J19" s="6"/>
      <c r="K19" s="6"/>
      <c r="L19" s="6"/>
      <c r="M19" s="6"/>
      <c r="N19" s="6"/>
      <c r="O19" s="6"/>
      <c r="P19" s="6"/>
      <c r="Q19" s="6"/>
      <c r="R19" s="42"/>
      <c r="S19" s="5"/>
      <c r="T19" s="5"/>
    </row>
    <row r="20" spans="1:24" ht="15" x14ac:dyDescent="0.2">
      <c r="A20" s="3"/>
      <c r="B20" s="3"/>
      <c r="C20" s="2"/>
      <c r="D20" s="2"/>
      <c r="E20" s="2"/>
      <c r="F20" s="2"/>
      <c r="G20" s="34"/>
      <c r="H20" s="44"/>
      <c r="I20" s="2"/>
      <c r="J20" s="2"/>
      <c r="K20" s="2"/>
      <c r="L20" s="2"/>
      <c r="M20" s="2"/>
      <c r="N20" s="2"/>
      <c r="O20" s="2"/>
      <c r="P20" s="2"/>
      <c r="Q20" s="2"/>
    </row>
    <row r="21" spans="1:24" ht="15" x14ac:dyDescent="0.2">
      <c r="A21" s="3"/>
      <c r="B21" s="3"/>
      <c r="C21" s="2"/>
      <c r="D21" s="2"/>
      <c r="E21" s="2"/>
      <c r="F21" s="2"/>
      <c r="G21" s="34"/>
      <c r="H21" s="44"/>
      <c r="I21" s="2"/>
      <c r="J21" s="2"/>
      <c r="K21" s="2"/>
      <c r="L21" s="2"/>
      <c r="M21" s="2"/>
      <c r="N21" s="2"/>
      <c r="O21" s="2"/>
      <c r="P21" s="2"/>
      <c r="Q21" s="2"/>
    </row>
    <row r="22" spans="1:24" ht="15.75" x14ac:dyDescent="0.25">
      <c r="A22" s="21"/>
      <c r="B22" s="21"/>
      <c r="C22" s="22" t="s">
        <v>406</v>
      </c>
      <c r="D22" s="150">
        <f>SUM(E18,G18,I18,K18,M18,O18,Q18)</f>
        <v>11705</v>
      </c>
      <c r="E22" s="22"/>
      <c r="F22" s="22"/>
      <c r="G22" s="35"/>
      <c r="H22" s="45"/>
      <c r="I22" s="22"/>
      <c r="J22" s="22"/>
      <c r="K22" s="22"/>
      <c r="L22" s="22"/>
      <c r="M22" s="22"/>
      <c r="N22" s="22"/>
      <c r="O22" s="55"/>
      <c r="P22" s="22"/>
      <c r="Q22" s="22"/>
      <c r="R22" s="47"/>
      <c r="S22" s="23"/>
      <c r="T22" s="23"/>
      <c r="U22" s="23"/>
      <c r="V22" s="23"/>
      <c r="W22" s="23"/>
      <c r="X22" s="23"/>
    </row>
    <row r="23" spans="1:24" ht="15.75" x14ac:dyDescent="0.25">
      <c r="A23" s="3"/>
      <c r="B23" s="3"/>
      <c r="C23" s="4" t="s">
        <v>0</v>
      </c>
      <c r="D23" s="2"/>
      <c r="E23" s="2"/>
      <c r="F23" s="2"/>
      <c r="G23" s="34"/>
      <c r="H23" s="44"/>
      <c r="I23" s="2"/>
      <c r="J23" s="2"/>
      <c r="K23" s="2"/>
      <c r="L23" s="2"/>
      <c r="M23" s="2"/>
      <c r="N23" s="2"/>
      <c r="O23" s="55"/>
      <c r="P23" s="2"/>
      <c r="Q23" s="2"/>
    </row>
    <row r="24" spans="1:24" ht="15.75" x14ac:dyDescent="0.25">
      <c r="C24" s="20" t="s">
        <v>7</v>
      </c>
      <c r="D24" s="2"/>
      <c r="E24" s="2"/>
      <c r="F24" s="2"/>
      <c r="G24" s="34"/>
      <c r="H24" s="44"/>
      <c r="I24" s="2"/>
      <c r="J24" s="2"/>
      <c r="K24" s="2"/>
      <c r="L24" s="2"/>
      <c r="M24" s="2"/>
      <c r="N24" s="2"/>
      <c r="O24" s="55"/>
      <c r="P24" s="2"/>
      <c r="Q24" s="2"/>
    </row>
    <row r="25" spans="1:24" ht="15.75" x14ac:dyDescent="0.25">
      <c r="C25" s="15" t="s">
        <v>8</v>
      </c>
      <c r="D25" s="2"/>
      <c r="E25" s="2"/>
      <c r="F25" s="2"/>
      <c r="G25" s="34"/>
      <c r="H25" s="44"/>
      <c r="I25" s="2"/>
      <c r="J25" s="2"/>
      <c r="K25" s="2"/>
      <c r="L25" s="2"/>
      <c r="M25" s="2"/>
      <c r="N25" s="2"/>
      <c r="O25" s="55"/>
      <c r="P25" s="2"/>
      <c r="Q25" s="2"/>
    </row>
    <row r="26" spans="1:24" x14ac:dyDescent="0.2">
      <c r="O26" s="55"/>
    </row>
    <row r="27" spans="1:24" x14ac:dyDescent="0.2">
      <c r="O27" s="55"/>
    </row>
    <row r="28" spans="1:24" x14ac:dyDescent="0.2">
      <c r="O28" s="55"/>
    </row>
    <row r="29" spans="1:24" x14ac:dyDescent="0.2">
      <c r="O29" s="55"/>
    </row>
    <row r="30" spans="1:24" x14ac:dyDescent="0.2">
      <c r="O30" s="55"/>
    </row>
    <row r="31" spans="1:24" x14ac:dyDescent="0.2">
      <c r="O31" s="55"/>
    </row>
    <row r="32" spans="1:24" ht="15" x14ac:dyDescent="0.2">
      <c r="O32" s="135"/>
    </row>
    <row r="33" spans="15:15" x14ac:dyDescent="0.2">
      <c r="O33" s="55"/>
    </row>
    <row r="34" spans="15:15" x14ac:dyDescent="0.2">
      <c r="O34" s="55"/>
    </row>
    <row r="35" spans="15:15" x14ac:dyDescent="0.2">
      <c r="O35" s="55"/>
    </row>
    <row r="36" spans="15:15" x14ac:dyDescent="0.2">
      <c r="O36" s="55"/>
    </row>
    <row r="37" spans="15:15" x14ac:dyDescent="0.2">
      <c r="O37" s="23"/>
    </row>
    <row r="38" spans="15:15" x14ac:dyDescent="0.2">
      <c r="O38" s="23"/>
    </row>
  </sheetData>
  <mergeCells count="3">
    <mergeCell ref="A1:C3"/>
    <mergeCell ref="D1:R1"/>
    <mergeCell ref="D3:R3"/>
  </mergeCells>
  <pageMargins left="0" right="0" top="0.39370078740157483" bottom="0" header="0.31496062992125984" footer="0.31496062992125984"/>
  <pageSetup paperSize="9" scale="62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2" sqref="P2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showGridLines="0" zoomScale="60" zoomScaleNormal="60" workbookViewId="0">
      <selection activeCell="C32" sqref="C32"/>
    </sheetView>
  </sheetViews>
  <sheetFormatPr defaultRowHeight="14.25" x14ac:dyDescent="0.2"/>
  <cols>
    <col min="1" max="1" width="7" style="1" customWidth="1"/>
    <col min="2" max="2" width="19.5703125" style="1" hidden="1" customWidth="1"/>
    <col min="3" max="3" width="51.28515625" style="1" customWidth="1"/>
    <col min="4" max="4" width="18" style="1" customWidth="1"/>
    <col min="5" max="6" width="13.85546875" style="1" customWidth="1"/>
    <col min="7" max="7" width="13.85546875" style="36" customWidth="1"/>
    <col min="8" max="8" width="13.85546875" style="46" customWidth="1"/>
    <col min="9" max="9" width="15.42578125" style="1" customWidth="1"/>
    <col min="10" max="12" width="13.85546875" style="1" customWidth="1"/>
    <col min="13" max="13" width="15.42578125" style="1" customWidth="1"/>
    <col min="14" max="17" width="13.85546875" style="1" customWidth="1"/>
    <col min="18" max="18" width="9.28515625" style="46" bestFit="1" customWidth="1"/>
    <col min="19" max="19" width="25.85546875" style="1" customWidth="1"/>
    <col min="20" max="20" width="19.5703125" style="1" customWidth="1"/>
    <col min="21" max="21" width="15.7109375" style="1" customWidth="1"/>
    <col min="22" max="22" width="13.42578125" style="1" customWidth="1"/>
    <col min="23" max="23" width="12.42578125" style="1" customWidth="1"/>
    <col min="24" max="24" width="10.85546875" style="1" customWidth="1"/>
    <col min="25" max="25" width="13.28515625" style="1" customWidth="1"/>
    <col min="26" max="26" width="12" style="1" customWidth="1"/>
    <col min="27" max="27" width="9.140625" style="1"/>
    <col min="28" max="28" width="11" style="1" customWidth="1"/>
    <col min="29" max="16384" width="9.140625" style="1"/>
  </cols>
  <sheetData>
    <row r="1" spans="1:18" s="15" customFormat="1" ht="22.5" customHeight="1" x14ac:dyDescent="0.25">
      <c r="A1" s="157"/>
      <c r="B1" s="158"/>
      <c r="C1" s="158"/>
      <c r="D1" s="159" t="s">
        <v>63</v>
      </c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</row>
    <row r="2" spans="1:18" s="15" customFormat="1" ht="22.5" hidden="1" customHeight="1" x14ac:dyDescent="0.25">
      <c r="A2" s="159"/>
      <c r="B2" s="160"/>
      <c r="C2" s="160"/>
      <c r="D2" s="153" t="s">
        <v>6</v>
      </c>
      <c r="E2" s="154"/>
      <c r="F2" s="154"/>
      <c r="G2" s="30"/>
      <c r="H2" s="40"/>
      <c r="I2" s="154"/>
      <c r="J2" s="154"/>
      <c r="K2" s="154"/>
      <c r="L2" s="154"/>
      <c r="M2" s="154"/>
      <c r="N2" s="154"/>
      <c r="O2" s="154"/>
      <c r="P2" s="154"/>
    </row>
    <row r="3" spans="1:18" s="15" customFormat="1" ht="22.5" customHeight="1" x14ac:dyDescent="0.25">
      <c r="A3" s="161"/>
      <c r="B3" s="162"/>
      <c r="C3" s="162"/>
      <c r="D3" s="163" t="s">
        <v>9</v>
      </c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</row>
    <row r="4" spans="1:18" s="15" customFormat="1" ht="54" customHeight="1" x14ac:dyDescent="0.25">
      <c r="A4" s="19" t="s">
        <v>2</v>
      </c>
      <c r="B4" s="19" t="s">
        <v>1</v>
      </c>
      <c r="C4" s="18" t="s">
        <v>61</v>
      </c>
      <c r="D4" s="65" t="s">
        <v>16</v>
      </c>
      <c r="E4" s="65" t="s">
        <v>10</v>
      </c>
      <c r="F4" s="65" t="s">
        <v>12</v>
      </c>
      <c r="G4" s="65" t="s">
        <v>11</v>
      </c>
      <c r="H4" s="41" t="s">
        <v>12</v>
      </c>
      <c r="I4" s="65" t="s">
        <v>60</v>
      </c>
      <c r="J4" s="65" t="s">
        <v>12</v>
      </c>
      <c r="K4" s="65" t="s">
        <v>14</v>
      </c>
      <c r="L4" s="65" t="s">
        <v>12</v>
      </c>
      <c r="M4" s="65" t="s">
        <v>15</v>
      </c>
      <c r="N4" s="65" t="s">
        <v>12</v>
      </c>
      <c r="O4" s="65" t="s">
        <v>13</v>
      </c>
      <c r="P4" s="65" t="s">
        <v>12</v>
      </c>
      <c r="Q4" s="133" t="s">
        <v>403</v>
      </c>
      <c r="R4" s="41" t="s">
        <v>47</v>
      </c>
    </row>
    <row r="5" spans="1:18" ht="15.75" customHeight="1" x14ac:dyDescent="0.2">
      <c r="A5" s="13">
        <v>1</v>
      </c>
      <c r="B5" s="13" t="e">
        <v>#REF!</v>
      </c>
      <c r="C5" s="12" t="s">
        <v>64</v>
      </c>
      <c r="D5" s="14">
        <f>SUM(E5,G5,I5,K5,M5,O5,Q5)</f>
        <v>9041</v>
      </c>
      <c r="E5" s="14">
        <v>1865</v>
      </c>
      <c r="F5" s="11">
        <f>E5/D5</f>
        <v>0.20628249087490322</v>
      </c>
      <c r="G5" s="31">
        <v>2005</v>
      </c>
      <c r="H5" s="27">
        <f>G5/D5</f>
        <v>0.2217675035947351</v>
      </c>
      <c r="I5" s="14">
        <v>1683</v>
      </c>
      <c r="J5" s="27">
        <f>I5/D5</f>
        <v>0.18615197433912178</v>
      </c>
      <c r="K5" s="14">
        <v>914</v>
      </c>
      <c r="L5" s="27">
        <f>K5/D5</f>
        <v>0.10109501161375954</v>
      </c>
      <c r="M5" s="14">
        <v>836</v>
      </c>
      <c r="N5" s="27">
        <f>M5/D5</f>
        <v>9.2467647384138929E-2</v>
      </c>
      <c r="O5" s="14">
        <v>1723</v>
      </c>
      <c r="P5" s="27">
        <f>O5/D5</f>
        <v>0.19057626368764516</v>
      </c>
      <c r="Q5" s="14">
        <v>15</v>
      </c>
      <c r="R5" s="136">
        <f t="shared" ref="R5:R15" si="0">Q5/D5</f>
        <v>1.6591085056962725E-3</v>
      </c>
    </row>
    <row r="6" spans="1:18" ht="15.75" customHeight="1" x14ac:dyDescent="0.2">
      <c r="A6" s="75">
        <v>2</v>
      </c>
      <c r="B6" s="75" t="e">
        <v>#REF!</v>
      </c>
      <c r="C6" s="10" t="s">
        <v>65</v>
      </c>
      <c r="D6" s="10">
        <f t="shared" ref="D6:D15" si="1">SUM(E6,G6,I6,K6,M6,O6,Q6)</f>
        <v>1465</v>
      </c>
      <c r="E6" s="10">
        <v>410</v>
      </c>
      <c r="F6" s="9">
        <f t="shared" ref="F6:F14" si="2">E6/D6</f>
        <v>0.27986348122866894</v>
      </c>
      <c r="G6" s="73">
        <v>192</v>
      </c>
      <c r="H6" s="28">
        <f t="shared" ref="H6:H14" si="3">G6/D6</f>
        <v>0.1310580204778157</v>
      </c>
      <c r="I6" s="26">
        <v>336</v>
      </c>
      <c r="J6" s="28">
        <f t="shared" ref="J6:J14" si="4">I6/D6</f>
        <v>0.22935153583617748</v>
      </c>
      <c r="K6" s="10">
        <v>183</v>
      </c>
      <c r="L6" s="28">
        <f t="shared" ref="L6:L14" si="5">K6/D6</f>
        <v>0.12491467576791809</v>
      </c>
      <c r="M6" s="10">
        <v>112</v>
      </c>
      <c r="N6" s="28">
        <f t="shared" ref="N6:N14" si="6">M6/D6</f>
        <v>7.6450511945392485E-2</v>
      </c>
      <c r="O6" s="10">
        <v>228</v>
      </c>
      <c r="P6" s="28">
        <f t="shared" ref="P6:P14" si="7">O6/D6</f>
        <v>0.15563139931740613</v>
      </c>
      <c r="Q6" s="10">
        <v>4</v>
      </c>
      <c r="R6" s="137">
        <f t="shared" si="0"/>
        <v>2.7303754266211604E-3</v>
      </c>
    </row>
    <row r="7" spans="1:18" ht="15.75" customHeight="1" x14ac:dyDescent="0.2">
      <c r="A7" s="13">
        <v>3</v>
      </c>
      <c r="B7" s="78" t="e">
        <v>#REF!</v>
      </c>
      <c r="C7" s="12" t="s">
        <v>66</v>
      </c>
      <c r="D7" s="12">
        <f t="shared" si="1"/>
        <v>233</v>
      </c>
      <c r="E7" s="12">
        <v>54</v>
      </c>
      <c r="F7" s="11">
        <f t="shared" si="2"/>
        <v>0.23175965665236051</v>
      </c>
      <c r="G7" s="76">
        <v>58</v>
      </c>
      <c r="H7" s="27">
        <f t="shared" si="3"/>
        <v>0.24892703862660945</v>
      </c>
      <c r="I7" s="12">
        <v>29</v>
      </c>
      <c r="J7" s="27">
        <f t="shared" si="4"/>
        <v>0.12446351931330472</v>
      </c>
      <c r="K7" s="12">
        <v>13</v>
      </c>
      <c r="L7" s="27">
        <f t="shared" si="5"/>
        <v>5.5793991416309016E-2</v>
      </c>
      <c r="M7" s="12">
        <v>30</v>
      </c>
      <c r="N7" s="27">
        <f t="shared" si="6"/>
        <v>0.12875536480686695</v>
      </c>
      <c r="O7" s="12">
        <v>49</v>
      </c>
      <c r="P7" s="27">
        <f t="shared" si="7"/>
        <v>0.21030042918454936</v>
      </c>
      <c r="Q7" s="12">
        <v>0</v>
      </c>
      <c r="R7" s="136">
        <f t="shared" si="0"/>
        <v>0</v>
      </c>
    </row>
    <row r="8" spans="1:18" ht="15.75" customHeight="1" x14ac:dyDescent="0.2">
      <c r="A8" s="75">
        <v>4</v>
      </c>
      <c r="B8" s="75" t="e">
        <v>#REF!</v>
      </c>
      <c r="C8" s="10" t="s">
        <v>67</v>
      </c>
      <c r="D8" s="10">
        <f t="shared" si="1"/>
        <v>332</v>
      </c>
      <c r="E8" s="10">
        <v>66</v>
      </c>
      <c r="F8" s="9">
        <f t="shared" si="2"/>
        <v>0.19879518072289157</v>
      </c>
      <c r="G8" s="73">
        <v>47</v>
      </c>
      <c r="H8" s="28">
        <f t="shared" si="3"/>
        <v>0.14156626506024098</v>
      </c>
      <c r="I8" s="10">
        <v>83</v>
      </c>
      <c r="J8" s="28">
        <f t="shared" si="4"/>
        <v>0.25</v>
      </c>
      <c r="K8" s="10">
        <v>47</v>
      </c>
      <c r="L8" s="28">
        <f t="shared" si="5"/>
        <v>0.14156626506024098</v>
      </c>
      <c r="M8" s="10">
        <v>21</v>
      </c>
      <c r="N8" s="28">
        <f t="shared" si="6"/>
        <v>6.3253012048192767E-2</v>
      </c>
      <c r="O8" s="10">
        <v>67</v>
      </c>
      <c r="P8" s="28">
        <f t="shared" si="7"/>
        <v>0.20180722891566266</v>
      </c>
      <c r="Q8" s="10">
        <v>1</v>
      </c>
      <c r="R8" s="137">
        <f t="shared" si="0"/>
        <v>3.0120481927710845E-3</v>
      </c>
    </row>
    <row r="9" spans="1:18" ht="15.75" customHeight="1" x14ac:dyDescent="0.2">
      <c r="A9" s="13">
        <v>5</v>
      </c>
      <c r="B9" s="78" t="e">
        <v>#REF!</v>
      </c>
      <c r="C9" s="12" t="s">
        <v>68</v>
      </c>
      <c r="D9" s="12">
        <f t="shared" si="1"/>
        <v>228</v>
      </c>
      <c r="E9" s="12">
        <v>44</v>
      </c>
      <c r="F9" s="11">
        <f t="shared" si="2"/>
        <v>0.19298245614035087</v>
      </c>
      <c r="G9" s="76">
        <v>39</v>
      </c>
      <c r="H9" s="27">
        <f t="shared" si="3"/>
        <v>0.17105263157894737</v>
      </c>
      <c r="I9" s="12">
        <v>66</v>
      </c>
      <c r="J9" s="27">
        <f t="shared" si="4"/>
        <v>0.28947368421052633</v>
      </c>
      <c r="K9" s="12">
        <v>10</v>
      </c>
      <c r="L9" s="27">
        <f t="shared" si="5"/>
        <v>4.3859649122807015E-2</v>
      </c>
      <c r="M9" s="12">
        <v>17</v>
      </c>
      <c r="N9" s="27">
        <f t="shared" si="6"/>
        <v>7.4561403508771926E-2</v>
      </c>
      <c r="O9" s="12">
        <v>52</v>
      </c>
      <c r="P9" s="27">
        <f t="shared" si="7"/>
        <v>0.22807017543859648</v>
      </c>
      <c r="Q9" s="12">
        <v>0</v>
      </c>
      <c r="R9" s="136">
        <f t="shared" si="0"/>
        <v>0</v>
      </c>
    </row>
    <row r="10" spans="1:18" ht="15.75" customHeight="1" x14ac:dyDescent="0.2">
      <c r="A10" s="75">
        <v>6</v>
      </c>
      <c r="B10" s="75" t="e">
        <v>#REF!</v>
      </c>
      <c r="C10" s="10" t="s">
        <v>69</v>
      </c>
      <c r="D10" s="10">
        <f t="shared" si="1"/>
        <v>216</v>
      </c>
      <c r="E10" s="10">
        <v>32</v>
      </c>
      <c r="F10" s="9">
        <f t="shared" si="2"/>
        <v>0.14814814814814814</v>
      </c>
      <c r="G10" s="73">
        <v>49</v>
      </c>
      <c r="H10" s="28">
        <f t="shared" si="3"/>
        <v>0.22685185185185186</v>
      </c>
      <c r="I10" s="10">
        <v>36</v>
      </c>
      <c r="J10" s="28">
        <f t="shared" si="4"/>
        <v>0.16666666666666666</v>
      </c>
      <c r="K10" s="10">
        <v>48</v>
      </c>
      <c r="L10" s="28">
        <f t="shared" si="5"/>
        <v>0.22222222222222221</v>
      </c>
      <c r="M10" s="10">
        <v>16</v>
      </c>
      <c r="N10" s="28">
        <f t="shared" si="6"/>
        <v>7.407407407407407E-2</v>
      </c>
      <c r="O10" s="10">
        <v>35</v>
      </c>
      <c r="P10" s="28">
        <f t="shared" si="7"/>
        <v>0.16203703703703703</v>
      </c>
      <c r="Q10" s="10">
        <v>0</v>
      </c>
      <c r="R10" s="137">
        <f t="shared" si="0"/>
        <v>0</v>
      </c>
    </row>
    <row r="11" spans="1:18" ht="15.75" customHeight="1" x14ac:dyDescent="0.2">
      <c r="A11" s="13">
        <v>7</v>
      </c>
      <c r="B11" s="77" t="e">
        <v>#REF!</v>
      </c>
      <c r="C11" s="12" t="s">
        <v>70</v>
      </c>
      <c r="D11" s="12">
        <f t="shared" si="1"/>
        <v>172</v>
      </c>
      <c r="E11" s="12">
        <v>26</v>
      </c>
      <c r="F11" s="11">
        <f t="shared" si="2"/>
        <v>0.15116279069767441</v>
      </c>
      <c r="G11" s="76">
        <v>22</v>
      </c>
      <c r="H11" s="27">
        <f t="shared" si="3"/>
        <v>0.12790697674418605</v>
      </c>
      <c r="I11" s="12">
        <v>27</v>
      </c>
      <c r="J11" s="27">
        <f t="shared" si="4"/>
        <v>0.15697674418604651</v>
      </c>
      <c r="K11" s="12">
        <v>37</v>
      </c>
      <c r="L11" s="27">
        <f t="shared" si="5"/>
        <v>0.21511627906976744</v>
      </c>
      <c r="M11" s="12">
        <v>23</v>
      </c>
      <c r="N11" s="27">
        <f t="shared" si="6"/>
        <v>0.13372093023255813</v>
      </c>
      <c r="O11" s="12">
        <v>37</v>
      </c>
      <c r="P11" s="27">
        <f t="shared" si="7"/>
        <v>0.21511627906976744</v>
      </c>
      <c r="Q11" s="12">
        <v>0</v>
      </c>
      <c r="R11" s="136">
        <f t="shared" si="0"/>
        <v>0</v>
      </c>
    </row>
    <row r="12" spans="1:18" ht="15.75" customHeight="1" x14ac:dyDescent="0.2">
      <c r="A12" s="75">
        <v>8</v>
      </c>
      <c r="B12" s="75" t="e">
        <v>#REF!</v>
      </c>
      <c r="C12" s="10" t="s">
        <v>71</v>
      </c>
      <c r="D12" s="10">
        <f t="shared" si="1"/>
        <v>186</v>
      </c>
      <c r="E12" s="10">
        <v>37</v>
      </c>
      <c r="F12" s="9">
        <f t="shared" si="2"/>
        <v>0.19892473118279569</v>
      </c>
      <c r="G12" s="73">
        <v>28</v>
      </c>
      <c r="H12" s="28">
        <f t="shared" si="3"/>
        <v>0.15053763440860216</v>
      </c>
      <c r="I12" s="10">
        <v>43</v>
      </c>
      <c r="J12" s="28">
        <f t="shared" si="4"/>
        <v>0.23118279569892472</v>
      </c>
      <c r="K12" s="10">
        <v>17</v>
      </c>
      <c r="L12" s="28">
        <f t="shared" si="5"/>
        <v>9.1397849462365593E-2</v>
      </c>
      <c r="M12" s="10">
        <v>16</v>
      </c>
      <c r="N12" s="28">
        <f t="shared" si="6"/>
        <v>8.6021505376344093E-2</v>
      </c>
      <c r="O12" s="10">
        <v>43</v>
      </c>
      <c r="P12" s="28">
        <f t="shared" si="7"/>
        <v>0.23118279569892472</v>
      </c>
      <c r="Q12" s="10">
        <v>2</v>
      </c>
      <c r="R12" s="137">
        <f t="shared" si="0"/>
        <v>1.0752688172043012E-2</v>
      </c>
    </row>
    <row r="13" spans="1:18" ht="15.75" customHeight="1" x14ac:dyDescent="0.2">
      <c r="A13" s="13">
        <v>9</v>
      </c>
      <c r="B13" s="13" t="e">
        <v>#REF!</v>
      </c>
      <c r="C13" s="12" t="s">
        <v>72</v>
      </c>
      <c r="D13" s="12">
        <f t="shared" si="1"/>
        <v>52</v>
      </c>
      <c r="E13" s="12">
        <v>5</v>
      </c>
      <c r="F13" s="11">
        <f t="shared" si="2"/>
        <v>9.6153846153846159E-2</v>
      </c>
      <c r="G13" s="76">
        <v>3</v>
      </c>
      <c r="H13" s="27">
        <f t="shared" si="3"/>
        <v>5.7692307692307696E-2</v>
      </c>
      <c r="I13" s="12">
        <v>12</v>
      </c>
      <c r="J13" s="27">
        <f t="shared" si="4"/>
        <v>0.23076923076923078</v>
      </c>
      <c r="K13" s="12">
        <v>11</v>
      </c>
      <c r="L13" s="27">
        <f t="shared" si="5"/>
        <v>0.21153846153846154</v>
      </c>
      <c r="M13" s="12">
        <v>7</v>
      </c>
      <c r="N13" s="27">
        <f t="shared" si="6"/>
        <v>0.13461538461538461</v>
      </c>
      <c r="O13" s="12">
        <v>14</v>
      </c>
      <c r="P13" s="27">
        <f t="shared" si="7"/>
        <v>0.26923076923076922</v>
      </c>
      <c r="Q13" s="12">
        <v>0</v>
      </c>
      <c r="R13" s="136">
        <f t="shared" si="0"/>
        <v>0</v>
      </c>
    </row>
    <row r="14" spans="1:18" ht="15.75" customHeight="1" x14ac:dyDescent="0.2">
      <c r="A14" s="75">
        <v>10</v>
      </c>
      <c r="B14" s="74" t="e">
        <v>#REF!</v>
      </c>
      <c r="C14" s="10" t="s">
        <v>73</v>
      </c>
      <c r="D14" s="10">
        <f t="shared" si="1"/>
        <v>278</v>
      </c>
      <c r="E14" s="10">
        <v>74</v>
      </c>
      <c r="F14" s="9">
        <f t="shared" si="2"/>
        <v>0.26618705035971224</v>
      </c>
      <c r="G14" s="73">
        <v>37</v>
      </c>
      <c r="H14" s="28">
        <f t="shared" si="3"/>
        <v>0.13309352517985612</v>
      </c>
      <c r="I14" s="10">
        <v>66</v>
      </c>
      <c r="J14" s="28">
        <f t="shared" si="4"/>
        <v>0.23741007194244604</v>
      </c>
      <c r="K14" s="10">
        <v>23</v>
      </c>
      <c r="L14" s="28">
        <f t="shared" si="5"/>
        <v>8.2733812949640287E-2</v>
      </c>
      <c r="M14" s="10">
        <v>43</v>
      </c>
      <c r="N14" s="28">
        <f t="shared" si="6"/>
        <v>0.15467625899280577</v>
      </c>
      <c r="O14" s="10">
        <v>35</v>
      </c>
      <c r="P14" s="28">
        <f t="shared" si="7"/>
        <v>0.12589928057553956</v>
      </c>
      <c r="Q14" s="10">
        <v>0</v>
      </c>
      <c r="R14" s="137">
        <f t="shared" si="0"/>
        <v>0</v>
      </c>
    </row>
    <row r="15" spans="1:18" ht="18" customHeight="1" x14ac:dyDescent="0.2">
      <c r="A15" s="3"/>
      <c r="B15" s="3"/>
      <c r="C15" s="8" t="s">
        <v>44</v>
      </c>
      <c r="D15" s="7">
        <f t="shared" si="1"/>
        <v>12203</v>
      </c>
      <c r="E15" s="7">
        <f>SUM(E5:E14)</f>
        <v>2613</v>
      </c>
      <c r="F15" s="39">
        <f>E15/D15</f>
        <v>0.21412767352290421</v>
      </c>
      <c r="G15" s="7">
        <f>SUM(G5:G14)</f>
        <v>2480</v>
      </c>
      <c r="H15" s="39">
        <f>G15/D15</f>
        <v>0.20322871425059411</v>
      </c>
      <c r="I15" s="7">
        <f>SUM(I5:I14)</f>
        <v>2381</v>
      </c>
      <c r="J15" s="37">
        <f>I15/D15</f>
        <v>0.19511595509300991</v>
      </c>
      <c r="K15" s="38">
        <f>SUM(K5:K14)</f>
        <v>1303</v>
      </c>
      <c r="L15" s="37">
        <f>K15/D15</f>
        <v>0.10677702204375973</v>
      </c>
      <c r="M15" s="38">
        <f>SUM(M5:M14)</f>
        <v>1121</v>
      </c>
      <c r="N15" s="37">
        <f>M15/D15</f>
        <v>9.1862656723756458E-2</v>
      </c>
      <c r="O15" s="38">
        <f>SUM(O5:O14)</f>
        <v>2283</v>
      </c>
      <c r="P15" s="37">
        <f>O15/D15</f>
        <v>0.18708514299762352</v>
      </c>
      <c r="Q15" s="38">
        <f>SUM(Q5:Q14)</f>
        <v>22</v>
      </c>
      <c r="R15" s="138">
        <f t="shared" si="0"/>
        <v>1.8028353683520446E-3</v>
      </c>
    </row>
    <row r="16" spans="1:18" x14ac:dyDescent="0.2">
      <c r="A16" s="3"/>
      <c r="B16" s="3"/>
      <c r="C16" s="5"/>
      <c r="D16" s="5"/>
      <c r="E16" s="5"/>
      <c r="F16" s="5"/>
      <c r="G16" s="32"/>
      <c r="H16" s="42"/>
      <c r="I16" s="5"/>
      <c r="J16" s="5"/>
      <c r="K16" s="5"/>
      <c r="L16" s="5"/>
      <c r="M16" s="5"/>
      <c r="N16" s="5"/>
      <c r="O16" s="5"/>
      <c r="P16" s="5"/>
      <c r="Q16" s="49"/>
      <c r="R16" s="49"/>
    </row>
    <row r="17" spans="1:20" ht="13.5" customHeight="1" x14ac:dyDescent="0.2">
      <c r="A17" s="3"/>
      <c r="B17" s="3"/>
      <c r="C17" s="5"/>
      <c r="D17" s="5"/>
      <c r="E17" s="5"/>
      <c r="F17" s="5"/>
      <c r="G17" s="32"/>
      <c r="H17" s="42"/>
      <c r="I17" s="5"/>
      <c r="J17" s="5"/>
      <c r="K17" s="5"/>
      <c r="L17" s="5"/>
      <c r="M17" s="5"/>
      <c r="N17" s="5"/>
      <c r="O17" s="5"/>
      <c r="P17" s="5"/>
      <c r="Q17" s="49"/>
      <c r="R17" s="49"/>
    </row>
    <row r="18" spans="1:20" ht="15" x14ac:dyDescent="0.2">
      <c r="A18" s="72"/>
      <c r="B18" s="72" t="e">
        <v>#REF!</v>
      </c>
      <c r="C18" s="71" t="s">
        <v>63</v>
      </c>
      <c r="D18" s="68">
        <f>SUM(E18,G18,I18,K18,M18,O18,Q18)</f>
        <v>15613</v>
      </c>
      <c r="E18" s="68">
        <v>3409</v>
      </c>
      <c r="F18" s="70">
        <f>E18/D18</f>
        <v>0.2183436879523474</v>
      </c>
      <c r="G18" s="69">
        <v>2955</v>
      </c>
      <c r="H18" s="67">
        <f>G18/D18</f>
        <v>0.18926535579324921</v>
      </c>
      <c r="I18" s="68">
        <v>3142</v>
      </c>
      <c r="J18" s="67">
        <f t="shared" ref="J18" si="8">I18/D18</f>
        <v>0.20124255428168833</v>
      </c>
      <c r="K18" s="68">
        <v>1602</v>
      </c>
      <c r="L18" s="67">
        <f t="shared" ref="L18" si="9">K18/D18</f>
        <v>0.10260680202395439</v>
      </c>
      <c r="M18" s="68">
        <v>1519</v>
      </c>
      <c r="N18" s="67">
        <f t="shared" ref="N18" si="10">M18/D18</f>
        <v>9.729071927240121E-2</v>
      </c>
      <c r="O18" s="68">
        <v>2961</v>
      </c>
      <c r="P18" s="67">
        <f t="shared" ref="P18" si="11">O18/D18</f>
        <v>0.18964965093191571</v>
      </c>
      <c r="Q18" s="68">
        <v>25</v>
      </c>
      <c r="R18" s="140">
        <f>Q18/D18</f>
        <v>1.6012297444437328E-3</v>
      </c>
    </row>
    <row r="19" spans="1:20" ht="15" x14ac:dyDescent="0.2">
      <c r="A19" s="3"/>
      <c r="B19" s="3"/>
      <c r="C19" s="6"/>
      <c r="D19" s="6"/>
      <c r="E19" s="6"/>
      <c r="F19" s="6"/>
      <c r="G19" s="33"/>
      <c r="H19" s="43"/>
      <c r="I19" s="6"/>
      <c r="J19" s="6"/>
      <c r="K19" s="6"/>
      <c r="L19" s="6"/>
      <c r="M19" s="6"/>
      <c r="N19" s="6"/>
      <c r="O19" s="6"/>
      <c r="P19" s="6"/>
      <c r="Q19" s="6"/>
      <c r="R19" s="42"/>
      <c r="S19" s="5"/>
      <c r="T19" s="5"/>
    </row>
    <row r="20" spans="1:20" ht="15" x14ac:dyDescent="0.2">
      <c r="A20" s="3"/>
      <c r="B20" s="3"/>
      <c r="C20" s="6"/>
      <c r="D20" s="6"/>
      <c r="E20" s="6"/>
      <c r="F20" s="6"/>
      <c r="G20" s="33"/>
      <c r="H20" s="43"/>
      <c r="I20" s="6"/>
      <c r="J20" s="6"/>
      <c r="K20" s="6"/>
      <c r="L20" s="6"/>
      <c r="M20" s="6"/>
      <c r="N20" s="6"/>
      <c r="O20" s="6"/>
      <c r="P20" s="6"/>
      <c r="Q20" s="6"/>
      <c r="R20" s="42"/>
      <c r="S20" s="5"/>
      <c r="T20" s="5"/>
    </row>
    <row r="21" spans="1:20" ht="15" x14ac:dyDescent="0.2">
      <c r="A21" s="3"/>
      <c r="B21" s="3"/>
      <c r="C21" s="2"/>
      <c r="D21" s="2"/>
      <c r="E21" s="2"/>
      <c r="F21" s="2"/>
      <c r="G21" s="34"/>
      <c r="H21" s="44"/>
      <c r="I21" s="2"/>
      <c r="J21" s="2"/>
      <c r="K21" s="2"/>
      <c r="L21" s="2"/>
      <c r="M21" s="2"/>
      <c r="N21" s="2"/>
      <c r="O21" s="2"/>
      <c r="P21" s="2"/>
      <c r="Q21" s="2"/>
    </row>
    <row r="22" spans="1:20" ht="15" x14ac:dyDescent="0.2">
      <c r="A22" s="3"/>
      <c r="B22" s="3"/>
      <c r="C22" s="2"/>
      <c r="D22" s="2"/>
      <c r="E22" s="2"/>
      <c r="F22" s="2"/>
      <c r="G22" s="34"/>
      <c r="H22" s="44"/>
      <c r="I22" s="2"/>
      <c r="J22" s="2"/>
      <c r="K22" s="2"/>
      <c r="L22" s="2"/>
      <c r="M22" s="2"/>
      <c r="N22" s="2"/>
      <c r="O22" s="2"/>
      <c r="P22" s="2"/>
      <c r="Q22" s="2"/>
    </row>
    <row r="23" spans="1:20" s="23" customFormat="1" ht="15.75" x14ac:dyDescent="0.25">
      <c r="A23" s="21"/>
      <c r="B23" s="21"/>
      <c r="C23" s="22" t="s">
        <v>407</v>
      </c>
      <c r="D23" s="150">
        <f>SUM(E18,G18,I18,K18,M18,O18,Q18)</f>
        <v>15613</v>
      </c>
      <c r="E23" s="22"/>
      <c r="F23" s="22"/>
      <c r="G23" s="35"/>
      <c r="H23" s="45"/>
      <c r="I23" s="22"/>
      <c r="J23" s="22"/>
      <c r="K23" s="22"/>
      <c r="L23" s="22"/>
      <c r="M23" s="22"/>
      <c r="N23" s="22"/>
      <c r="O23" s="22"/>
      <c r="P23" s="22"/>
      <c r="Q23" s="22"/>
      <c r="R23" s="47"/>
    </row>
    <row r="24" spans="1:20" ht="15.75" x14ac:dyDescent="0.25">
      <c r="A24" s="3"/>
      <c r="B24" s="3"/>
      <c r="C24" s="4" t="s">
        <v>0</v>
      </c>
      <c r="D24" s="2"/>
      <c r="E24" s="2"/>
      <c r="F24" s="2"/>
      <c r="G24" s="34"/>
      <c r="H24" s="44"/>
      <c r="I24" s="2"/>
      <c r="J24" s="2"/>
      <c r="K24" s="2"/>
      <c r="L24" s="2"/>
      <c r="M24" s="2"/>
      <c r="N24" s="2"/>
      <c r="O24" s="2"/>
      <c r="P24" s="2"/>
      <c r="Q24" s="2"/>
    </row>
    <row r="25" spans="1:20" ht="15.75" x14ac:dyDescent="0.25">
      <c r="C25" s="20" t="s">
        <v>7</v>
      </c>
      <c r="D25" s="2"/>
      <c r="E25" s="2"/>
      <c r="F25" s="2"/>
      <c r="G25" s="34"/>
      <c r="H25" s="44"/>
      <c r="I25" s="2"/>
      <c r="J25" s="2"/>
      <c r="K25" s="2"/>
      <c r="L25" s="2"/>
      <c r="M25" s="2"/>
      <c r="N25" s="2"/>
      <c r="O25" s="2"/>
      <c r="P25" s="2"/>
      <c r="Q25" s="2"/>
    </row>
    <row r="26" spans="1:20" ht="15.75" x14ac:dyDescent="0.25">
      <c r="C26" s="15" t="s">
        <v>8</v>
      </c>
      <c r="D26" s="2"/>
      <c r="E26" s="2"/>
      <c r="F26" s="2"/>
      <c r="G26" s="34"/>
      <c r="H26" s="44"/>
      <c r="I26" s="2"/>
      <c r="J26" s="2"/>
      <c r="K26" s="2"/>
      <c r="L26" s="2"/>
      <c r="M26" s="2"/>
      <c r="N26" s="2"/>
      <c r="O26" s="2"/>
      <c r="P26" s="2"/>
      <c r="Q26" s="2"/>
    </row>
  </sheetData>
  <mergeCells count="3">
    <mergeCell ref="A1:C3"/>
    <mergeCell ref="D1:R1"/>
    <mergeCell ref="D3:R3"/>
  </mergeCells>
  <pageMargins left="0" right="0" top="0.39370078740157483" bottom="0" header="0.31496062992125984" footer="0.31496062992125984"/>
  <pageSetup paperSize="9" scale="6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60</vt:i4>
      </vt:variant>
      <vt:variant>
        <vt:lpstr>Intervalos nomeados</vt:lpstr>
      </vt:variant>
      <vt:variant>
        <vt:i4>28</vt:i4>
      </vt:variant>
    </vt:vector>
  </HeadingPairs>
  <TitlesOfParts>
    <vt:vector size="88" baseType="lpstr">
      <vt:lpstr>CaptaçãoFrota</vt:lpstr>
      <vt:lpstr>Mapa por Estado e Federação</vt:lpstr>
      <vt:lpstr>Região</vt:lpstr>
      <vt:lpstr>Mapa por região</vt:lpstr>
      <vt:lpstr>Base de dados do gráfico</vt:lpstr>
      <vt:lpstr>Gráfico Brasil</vt:lpstr>
      <vt:lpstr>Acre</vt:lpstr>
      <vt:lpstr>Gráfico Acre</vt:lpstr>
      <vt:lpstr>Alagoas</vt:lpstr>
      <vt:lpstr>Gráfico Alagoas</vt:lpstr>
      <vt:lpstr>Amapa</vt:lpstr>
      <vt:lpstr>Gráfico Amapa</vt:lpstr>
      <vt:lpstr>Amazonas</vt:lpstr>
      <vt:lpstr>Gráfico Amazonas</vt:lpstr>
      <vt:lpstr>Bahia</vt:lpstr>
      <vt:lpstr>Gráfico Bahia</vt:lpstr>
      <vt:lpstr>Ceará</vt:lpstr>
      <vt:lpstr>Gráfico Ceará</vt:lpstr>
      <vt:lpstr>Distrito Federal</vt:lpstr>
      <vt:lpstr>Gráfico Distrito Federal</vt:lpstr>
      <vt:lpstr>Espirito Santo</vt:lpstr>
      <vt:lpstr>Gráfico Espirito Santo</vt:lpstr>
      <vt:lpstr>Goias</vt:lpstr>
      <vt:lpstr>Gráfico Goiás</vt:lpstr>
      <vt:lpstr>Maranhão</vt:lpstr>
      <vt:lpstr>Gráfico Maranhão</vt:lpstr>
      <vt:lpstr>Mato Grosso</vt:lpstr>
      <vt:lpstr>Gráfico Mato Grosso</vt:lpstr>
      <vt:lpstr>Mato Grosso do Sul</vt:lpstr>
      <vt:lpstr>Gráfico Mato Grosso do Sul</vt:lpstr>
      <vt:lpstr>Minas Gerais</vt:lpstr>
      <vt:lpstr>Gráfico Minas Gerais</vt:lpstr>
      <vt:lpstr>Pará</vt:lpstr>
      <vt:lpstr>Gráfico Pará</vt:lpstr>
      <vt:lpstr>Paraíba</vt:lpstr>
      <vt:lpstr>Gráfico Paraíba</vt:lpstr>
      <vt:lpstr>Parana</vt:lpstr>
      <vt:lpstr>Gráfico Parana</vt:lpstr>
      <vt:lpstr>Pernambuco</vt:lpstr>
      <vt:lpstr>Gráfico Pernambuco</vt:lpstr>
      <vt:lpstr>Piauí</vt:lpstr>
      <vt:lpstr>Gráfico Piauí</vt:lpstr>
      <vt:lpstr>Rio de Janeiro</vt:lpstr>
      <vt:lpstr>Gráfico Rio de Janeiro</vt:lpstr>
      <vt:lpstr>Rio Grande do Norte</vt:lpstr>
      <vt:lpstr>Gráfico Rio Grande do Norte</vt:lpstr>
      <vt:lpstr>Rio Grande do Sul</vt:lpstr>
      <vt:lpstr>Gráfico Rio Grande do Sul</vt:lpstr>
      <vt:lpstr>Rondonia</vt:lpstr>
      <vt:lpstr>Gráfico de Rondonia</vt:lpstr>
      <vt:lpstr>Roraima</vt:lpstr>
      <vt:lpstr>Gráfico de Roraima</vt:lpstr>
      <vt:lpstr>Santa Catarina</vt:lpstr>
      <vt:lpstr>Gráfico Santa Catarina</vt:lpstr>
      <vt:lpstr>São Paulo</vt:lpstr>
      <vt:lpstr>Gráfico São Paulo</vt:lpstr>
      <vt:lpstr>Sergipe</vt:lpstr>
      <vt:lpstr>Gráfico de Sergipe</vt:lpstr>
      <vt:lpstr>Tocantins</vt:lpstr>
      <vt:lpstr>Gráfico Tocantins</vt:lpstr>
      <vt:lpstr>Acre!Titulos_de_impressao</vt:lpstr>
      <vt:lpstr>Alagoas!Titulos_de_impressao</vt:lpstr>
      <vt:lpstr>Amapa!Titulos_de_impressao</vt:lpstr>
      <vt:lpstr>Amazonas!Titulos_de_impressao</vt:lpstr>
      <vt:lpstr>Bahia!Titulos_de_impressao</vt:lpstr>
      <vt:lpstr>CaptaçãoFrota!Titulos_de_impressao</vt:lpstr>
      <vt:lpstr>Ceará!Titulos_de_impressao</vt:lpstr>
      <vt:lpstr>'Distrito Federal'!Titulos_de_impressao</vt:lpstr>
      <vt:lpstr>'Espirito Santo'!Titulos_de_impressao</vt:lpstr>
      <vt:lpstr>Goias!Titulos_de_impressao</vt:lpstr>
      <vt:lpstr>Maranhão!Titulos_de_impressao</vt:lpstr>
      <vt:lpstr>'Mato Grosso'!Titulos_de_impressao</vt:lpstr>
      <vt:lpstr>'Mato Grosso do Sul'!Titulos_de_impressao</vt:lpstr>
      <vt:lpstr>'Minas Gerais'!Titulos_de_impressao</vt:lpstr>
      <vt:lpstr>Pará!Titulos_de_impressao</vt:lpstr>
      <vt:lpstr>Paraíba!Titulos_de_impressao</vt:lpstr>
      <vt:lpstr>Parana!Titulos_de_impressao</vt:lpstr>
      <vt:lpstr>Pernambuco!Titulos_de_impressao</vt:lpstr>
      <vt:lpstr>Piauí!Titulos_de_impressao</vt:lpstr>
      <vt:lpstr>'Rio de Janeiro'!Titulos_de_impressao</vt:lpstr>
      <vt:lpstr>'Rio Grande do Norte'!Titulos_de_impressao</vt:lpstr>
      <vt:lpstr>'Rio Grande do Sul'!Titulos_de_impressao</vt:lpstr>
      <vt:lpstr>Rondonia!Titulos_de_impressao</vt:lpstr>
      <vt:lpstr>Roraima!Titulos_de_impressao</vt:lpstr>
      <vt:lpstr>'Santa Catarina'!Titulos_de_impressao</vt:lpstr>
      <vt:lpstr>'São Paulo'!Titulos_de_impressao</vt:lpstr>
      <vt:lpstr>Sergipe!Titulos_de_impressao</vt:lpstr>
      <vt:lpstr>Tocantins!Titulos_de_impressao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</dc:creator>
  <cp:lastModifiedBy>Luciano</cp:lastModifiedBy>
  <cp:lastPrinted>2017-10-24T12:40:53Z</cp:lastPrinted>
  <dcterms:created xsi:type="dcterms:W3CDTF">2017-05-04T17:03:25Z</dcterms:created>
  <dcterms:modified xsi:type="dcterms:W3CDTF">2018-02-21T17:39:12Z</dcterms:modified>
</cp:coreProperties>
</file>