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30" windowWidth="9555" windowHeight="7740" tabRatio="530"/>
  </bookViews>
  <sheets>
    <sheet name="Contas a Pagar" sheetId="58" r:id="rId1"/>
  </sheets>
  <definedNames>
    <definedName name="CC">#REF!</definedName>
    <definedName name="GABRIEL">#REF!</definedName>
  </definedNames>
  <calcPr calcId="144525"/>
</workbook>
</file>

<file path=xl/calcChain.xml><?xml version="1.0" encoding="utf-8"?>
<calcChain xmlns="http://schemas.openxmlformats.org/spreadsheetml/2006/main">
  <c r="G1" i="58" l="1"/>
  <c r="G3" i="58"/>
  <c r="G5" i="58"/>
  <c r="G9" i="58"/>
  <c r="G4" i="58"/>
  <c r="G6" i="58"/>
  <c r="G10" i="58"/>
  <c r="G7" i="58"/>
  <c r="G8" i="58"/>
  <c r="G12" i="58"/>
  <c r="G11" i="58"/>
  <c r="G13" i="58"/>
  <c r="G15" i="58"/>
  <c r="G17" i="58"/>
  <c r="G18" i="58"/>
  <c r="G16" i="58"/>
  <c r="G14" i="58"/>
  <c r="G19" i="58"/>
  <c r="G20" i="58"/>
  <c r="G21" i="58"/>
  <c r="G22" i="58"/>
  <c r="G23" i="58"/>
  <c r="G24" i="58"/>
  <c r="G25" i="58"/>
  <c r="G26" i="58"/>
  <c r="G27" i="58"/>
  <c r="G28" i="58"/>
  <c r="G29" i="58"/>
  <c r="G30" i="58"/>
  <c r="G31" i="58"/>
  <c r="G32" i="58"/>
  <c r="G33" i="58"/>
  <c r="G34" i="58"/>
  <c r="G35" i="58"/>
  <c r="G36" i="58"/>
  <c r="G37" i="58"/>
  <c r="G38" i="58"/>
  <c r="G39" i="58"/>
  <c r="G40" i="58"/>
  <c r="G42" i="58"/>
  <c r="G43" i="58"/>
  <c r="G44" i="58" l="1"/>
  <c r="I4" i="58"/>
  <c r="I5" i="58" l="1"/>
  <c r="J5" i="58" s="1"/>
  <c r="J4" i="58"/>
  <c r="I6" i="58" l="1"/>
  <c r="I7" i="58" s="1"/>
  <c r="J6" i="58" l="1"/>
  <c r="J7" i="58"/>
  <c r="I8" i="58"/>
  <c r="J8" i="58" s="1"/>
  <c r="I9" i="58" l="1"/>
  <c r="J9" i="58" s="1"/>
  <c r="I10" i="58" l="1"/>
  <c r="J10" i="58" s="1"/>
  <c r="I11" i="58" l="1"/>
  <c r="J11" i="58" s="1"/>
  <c r="I12" i="58" l="1"/>
  <c r="J12" i="58" s="1"/>
  <c r="I13" i="58" l="1"/>
  <c r="J13" i="58" s="1"/>
  <c r="I14" i="58" l="1"/>
  <c r="J14" i="58" s="1"/>
  <c r="I15" i="58" l="1"/>
  <c r="J15" i="58" s="1"/>
  <c r="I16" i="58" l="1"/>
  <c r="J16" i="58" s="1"/>
  <c r="I17" i="58" l="1"/>
  <c r="J17" i="58" s="1"/>
  <c r="I18" i="58" l="1"/>
  <c r="J18" i="58" s="1"/>
  <c r="I19" i="58" l="1"/>
  <c r="J19" i="58" s="1"/>
  <c r="I20" i="58" l="1"/>
  <c r="J20" i="58" s="1"/>
  <c r="I21" i="58" l="1"/>
  <c r="J21" i="58" s="1"/>
  <c r="I22" i="58" l="1"/>
  <c r="J22" i="58" s="1"/>
  <c r="I23" i="58" l="1"/>
  <c r="J23" i="58" s="1"/>
  <c r="I24" i="58" l="1"/>
  <c r="J24" i="58" s="1"/>
  <c r="I25" i="58" l="1"/>
  <c r="J25" i="58" s="1"/>
  <c r="I26" i="58" l="1"/>
  <c r="J26" i="58" s="1"/>
  <c r="I27" i="58" l="1"/>
  <c r="J27" i="58" s="1"/>
  <c r="I28" i="58" l="1"/>
  <c r="J28" i="58" s="1"/>
  <c r="I29" i="58" l="1"/>
  <c r="J29" i="58" s="1"/>
  <c r="I30" i="58" l="1"/>
  <c r="J30" i="58" s="1"/>
  <c r="I31" i="58" l="1"/>
  <c r="J31" i="58" s="1"/>
  <c r="I32" i="58" l="1"/>
  <c r="J32" i="58" s="1"/>
  <c r="I33" i="58" l="1"/>
  <c r="J33" i="58" s="1"/>
  <c r="I34" i="58" l="1"/>
  <c r="J34" i="58" s="1"/>
  <c r="I35" i="58" l="1"/>
  <c r="J35" i="58" s="1"/>
  <c r="I36" i="58" l="1"/>
  <c r="J36" i="58" s="1"/>
  <c r="I37" i="58" l="1"/>
  <c r="J37" i="58" s="1"/>
  <c r="I38" i="58" l="1"/>
  <c r="J38" i="58" s="1"/>
  <c r="I39" i="58" l="1"/>
  <c r="J39" i="58" s="1"/>
  <c r="I40" i="58" l="1"/>
  <c r="I41" i="58" s="1"/>
  <c r="J41" i="58" s="1"/>
  <c r="J40" i="58" l="1"/>
  <c r="I42" i="58"/>
  <c r="J42" i="58" s="1"/>
  <c r="I43" i="58" l="1"/>
  <c r="J43" i="58" s="1"/>
  <c r="J44" i="58" s="1"/>
  <c r="J3" i="58" s="1"/>
</calcChain>
</file>

<file path=xl/sharedStrings.xml><?xml version="1.0" encoding="utf-8"?>
<sst xmlns="http://schemas.openxmlformats.org/spreadsheetml/2006/main" count="20" uniqueCount="17">
  <si>
    <t>Saldo</t>
  </si>
  <si>
    <t>Vcto.</t>
  </si>
  <si>
    <t>Data</t>
  </si>
  <si>
    <t>CONTAS A PAGAR</t>
  </si>
  <si>
    <t>Histórico</t>
  </si>
  <si>
    <t>Valor</t>
  </si>
  <si>
    <t>Pagto.</t>
  </si>
  <si>
    <t>POR DATA</t>
  </si>
  <si>
    <t>A PAGAR FUTURO</t>
  </si>
  <si>
    <t>DATA ATUAL:</t>
  </si>
  <si>
    <t>VENCIDAS</t>
  </si>
  <si>
    <t>Fornecedor A</t>
  </si>
  <si>
    <t>Fornecedor B</t>
  </si>
  <si>
    <t>Fornecedor C</t>
  </si>
  <si>
    <t>Doc.</t>
  </si>
  <si>
    <t>TOTAL A PAGAR</t>
  </si>
  <si>
    <t>A VENCER: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</si>
</sst>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dd/mm/yy;@"/>
    <numFmt numFmtId="165" formatCode="[$R$-416]\ #,##0.00;[Red]\-[$R$-416]\ #,##0.00"/>
  </numFmts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sz val="11"/>
      <color indexed="62"/>
      <name val="Calibri"/>
      <family val="2"/>
    </font>
    <font>
      <b/>
      <i/>
      <sz val="16"/>
      <color indexed="8"/>
      <name val="Arial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1"/>
      <color indexed="8"/>
      <name val="Arial"/>
      <family val="2"/>
    </font>
    <font>
      <b/>
      <i/>
      <u/>
      <sz val="11"/>
      <color indexed="8"/>
      <name val="Arial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8"/>
      <color indexed="56"/>
      <name val="Cambria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1"/>
      <color indexed="8"/>
      <name val="Calibri"/>
      <family val="2"/>
    </font>
    <font>
      <b/>
      <sz val="18"/>
      <color theme="1"/>
      <name val="Calibri"/>
      <family val="2"/>
      <scheme val="minor"/>
    </font>
  </fonts>
  <fills count="32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48">
    <xf numFmtId="0" fontId="0" fillId="0" borderId="0"/>
    <xf numFmtId="0" fontId="3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5" fillId="4" borderId="0" applyNumberFormat="0" applyBorder="0" applyAlignment="0" applyProtection="0"/>
    <xf numFmtId="0" fontId="6" fillId="16" borderId="2" applyNumberFormat="0" applyAlignment="0" applyProtection="0"/>
    <xf numFmtId="0" fontId="7" fillId="17" borderId="3" applyNumberFormat="0" applyAlignment="0" applyProtection="0"/>
    <xf numFmtId="0" fontId="8" fillId="0" borderId="4" applyNumberFormat="0" applyFill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21" borderId="0" applyNumberFormat="0" applyBorder="0" applyAlignment="0" applyProtection="0"/>
    <xf numFmtId="0" fontId="9" fillId="7" borderId="2" applyNumberFormat="0" applyAlignment="0" applyProtection="0"/>
    <xf numFmtId="0" fontId="10" fillId="0" borderId="0">
      <alignment horizontal="center"/>
    </xf>
    <xf numFmtId="0" fontId="10" fillId="0" borderId="0">
      <alignment horizontal="center" textRotation="90"/>
    </xf>
    <xf numFmtId="0" fontId="11" fillId="3" borderId="0" applyNumberFormat="0" applyBorder="0" applyAlignment="0" applyProtection="0"/>
    <xf numFmtId="0" fontId="12" fillId="22" borderId="0" applyNumberFormat="0" applyBorder="0" applyAlignment="0" applyProtection="0"/>
    <xf numFmtId="0" fontId="13" fillId="0" borderId="0"/>
    <xf numFmtId="0" fontId="13" fillId="23" borderId="5" applyNumberFormat="0" applyAlignment="0" applyProtection="0"/>
    <xf numFmtId="0" fontId="14" fillId="0" borderId="0"/>
    <xf numFmtId="165" fontId="14" fillId="0" borderId="0"/>
    <xf numFmtId="0" fontId="15" fillId="16" borderId="6" applyNumberFormat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7" applyNumberFormat="0" applyFill="0" applyAlignment="0" applyProtection="0"/>
    <xf numFmtId="0" fontId="19" fillId="0" borderId="0" applyNumberFormat="0" applyFill="0" applyBorder="0" applyAlignment="0" applyProtection="0"/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1" fillId="0" borderId="0" applyNumberFormat="0" applyFill="0" applyBorder="0" applyAlignment="0" applyProtection="0"/>
    <xf numFmtId="0" fontId="22" fillId="0" borderId="10" applyNumberFormat="0" applyFill="0" applyAlignment="0" applyProtection="0"/>
  </cellStyleXfs>
  <cellXfs count="53">
    <xf numFmtId="0" fontId="0" fillId="0" borderId="0" xfId="0"/>
    <xf numFmtId="43" fontId="0" fillId="0" borderId="0" xfId="0" applyNumberFormat="1"/>
    <xf numFmtId="43" fontId="0" fillId="0" borderId="0" xfId="0" applyNumberFormat="1" applyBorder="1"/>
    <xf numFmtId="164" fontId="0" fillId="0" borderId="0" xfId="0" applyNumberFormat="1" applyAlignment="1">
      <alignment horizontal="center"/>
    </xf>
    <xf numFmtId="164" fontId="0" fillId="0" borderId="0" xfId="0" applyNumberFormat="1" applyBorder="1" applyAlignment="1">
      <alignment horizontal="center"/>
    </xf>
    <xf numFmtId="43" fontId="0" fillId="0" borderId="0" xfId="0" applyNumberFormat="1" applyAlignment="1">
      <alignment horizontal="center"/>
    </xf>
    <xf numFmtId="0" fontId="0" fillId="0" borderId="0" xfId="0" applyBorder="1"/>
    <xf numFmtId="43" fontId="0" fillId="0" borderId="0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 applyBorder="1" applyAlignment="1">
      <alignment horizontal="center"/>
    </xf>
    <xf numFmtId="164" fontId="1" fillId="0" borderId="0" xfId="0" applyNumberFormat="1" applyFont="1" applyAlignment="1"/>
    <xf numFmtId="0" fontId="0" fillId="25" borderId="0" xfId="0" applyFill="1"/>
    <xf numFmtId="0" fontId="0" fillId="26" borderId="0" xfId="0" applyFill="1"/>
    <xf numFmtId="164" fontId="0" fillId="28" borderId="11" xfId="0" applyNumberFormat="1" applyFill="1" applyBorder="1" applyAlignment="1">
      <alignment horizontal="center"/>
    </xf>
    <xf numFmtId="43" fontId="0" fillId="28" borderId="11" xfId="0" applyNumberFormat="1" applyFill="1" applyBorder="1"/>
    <xf numFmtId="43" fontId="2" fillId="27" borderId="15" xfId="0" applyNumberFormat="1" applyFont="1" applyFill="1" applyBorder="1"/>
    <xf numFmtId="0" fontId="1" fillId="24" borderId="14" xfId="0" applyFont="1" applyFill="1" applyBorder="1" applyAlignment="1">
      <alignment horizontal="center"/>
    </xf>
    <xf numFmtId="0" fontId="1" fillId="24" borderId="16" xfId="0" applyFont="1" applyFill="1" applyBorder="1" applyAlignment="1">
      <alignment horizontal="center"/>
    </xf>
    <xf numFmtId="164" fontId="1" fillId="24" borderId="16" xfId="0" applyNumberFormat="1" applyFont="1" applyFill="1" applyBorder="1" applyAlignment="1">
      <alignment horizontal="center"/>
    </xf>
    <xf numFmtId="0" fontId="1" fillId="24" borderId="15" xfId="0" applyFont="1" applyFill="1" applyBorder="1" applyAlignment="1">
      <alignment horizontal="center"/>
    </xf>
    <xf numFmtId="43" fontId="0" fillId="30" borderId="11" xfId="0" applyNumberFormat="1" applyFill="1" applyBorder="1" applyAlignment="1">
      <alignment horizontal="center"/>
    </xf>
    <xf numFmtId="164" fontId="0" fillId="30" borderId="1" xfId="0" applyNumberFormat="1" applyFill="1" applyBorder="1" applyAlignment="1">
      <alignment horizontal="center"/>
    </xf>
    <xf numFmtId="0" fontId="0" fillId="30" borderId="1" xfId="0" applyFill="1" applyBorder="1"/>
    <xf numFmtId="0" fontId="0" fillId="30" borderId="1" xfId="0" applyFill="1" applyBorder="1" applyAlignment="1">
      <alignment horizontal="center"/>
    </xf>
    <xf numFmtId="43" fontId="2" fillId="30" borderId="1" xfId="0" applyNumberFormat="1" applyFont="1" applyFill="1" applyBorder="1"/>
    <xf numFmtId="0" fontId="0" fillId="30" borderId="11" xfId="0" applyFill="1" applyBorder="1"/>
    <xf numFmtId="0" fontId="0" fillId="30" borderId="11" xfId="0" applyFill="1" applyBorder="1" applyAlignment="1">
      <alignment horizontal="center"/>
    </xf>
    <xf numFmtId="43" fontId="2" fillId="30" borderId="11" xfId="0" applyNumberFormat="1" applyFont="1" applyFill="1" applyBorder="1"/>
    <xf numFmtId="164" fontId="0" fillId="30" borderId="11" xfId="0" applyNumberFormat="1" applyFill="1" applyBorder="1" applyAlignment="1">
      <alignment horizontal="center"/>
    </xf>
    <xf numFmtId="43" fontId="0" fillId="30" borderId="11" xfId="0" applyNumberFormat="1" applyFill="1" applyBorder="1"/>
    <xf numFmtId="3" fontId="0" fillId="30" borderId="11" xfId="0" applyNumberFormat="1" applyFill="1" applyBorder="1" applyAlignment="1">
      <alignment horizontal="center"/>
    </xf>
    <xf numFmtId="43" fontId="0" fillId="30" borderId="0" xfId="0" applyNumberFormat="1" applyFill="1"/>
    <xf numFmtId="164" fontId="0" fillId="30" borderId="17" xfId="0" applyNumberFormat="1" applyFill="1" applyBorder="1" applyAlignment="1">
      <alignment horizontal="center"/>
    </xf>
    <xf numFmtId="0" fontId="0" fillId="30" borderId="17" xfId="0" applyFill="1" applyBorder="1"/>
    <xf numFmtId="0" fontId="0" fillId="30" borderId="17" xfId="0" applyFill="1" applyBorder="1" applyAlignment="1">
      <alignment horizontal="center"/>
    </xf>
    <xf numFmtId="43" fontId="2" fillId="30" borderId="17" xfId="0" applyNumberFormat="1" applyFont="1" applyFill="1" applyBorder="1"/>
    <xf numFmtId="43" fontId="0" fillId="30" borderId="17" xfId="0" applyNumberFormat="1" applyFill="1" applyBorder="1"/>
    <xf numFmtId="164" fontId="0" fillId="31" borderId="1" xfId="0" applyNumberFormat="1" applyFill="1" applyBorder="1" applyAlignment="1">
      <alignment horizontal="center"/>
    </xf>
    <xf numFmtId="43" fontId="0" fillId="31" borderId="1" xfId="0" applyNumberFormat="1" applyFill="1" applyBorder="1"/>
    <xf numFmtId="164" fontId="0" fillId="31" borderId="11" xfId="0" applyNumberFormat="1" applyFill="1" applyBorder="1" applyAlignment="1">
      <alignment horizontal="center"/>
    </xf>
    <xf numFmtId="43" fontId="0" fillId="31" borderId="11" xfId="0" applyNumberFormat="1" applyFill="1" applyBorder="1"/>
    <xf numFmtId="0" fontId="1" fillId="29" borderId="19" xfId="0" applyFont="1" applyFill="1" applyBorder="1" applyAlignment="1">
      <alignment horizontal="center"/>
    </xf>
    <xf numFmtId="164" fontId="1" fillId="29" borderId="21" xfId="0" applyNumberFormat="1" applyFont="1" applyFill="1" applyBorder="1" applyAlignment="1">
      <alignment horizontal="center"/>
    </xf>
    <xf numFmtId="164" fontId="1" fillId="27" borderId="12" xfId="0" applyNumberFormat="1" applyFont="1" applyFill="1" applyBorder="1" applyAlignment="1">
      <alignment horizontal="center"/>
    </xf>
    <xf numFmtId="164" fontId="1" fillId="27" borderId="13" xfId="0" applyNumberFormat="1" applyFont="1" applyFill="1" applyBorder="1" applyAlignment="1">
      <alignment horizontal="center"/>
    </xf>
    <xf numFmtId="164" fontId="1" fillId="27" borderId="18" xfId="0" applyNumberFormat="1" applyFont="1" applyFill="1" applyBorder="1" applyAlignment="1">
      <alignment horizontal="center"/>
    </xf>
    <xf numFmtId="164" fontId="1" fillId="24" borderId="14" xfId="0" applyNumberFormat="1" applyFont="1" applyFill="1" applyBorder="1" applyAlignment="1">
      <alignment horizontal="center"/>
    </xf>
    <xf numFmtId="164" fontId="1" fillId="24" borderId="15" xfId="0" applyNumberFormat="1" applyFont="1" applyFill="1" applyBorder="1" applyAlignment="1">
      <alignment horizontal="center"/>
    </xf>
    <xf numFmtId="0" fontId="1" fillId="29" borderId="22" xfId="0" applyFont="1" applyFill="1" applyBorder="1" applyAlignment="1">
      <alignment horizontal="center"/>
    </xf>
    <xf numFmtId="0" fontId="1" fillId="29" borderId="23" xfId="0" applyFont="1" applyFill="1" applyBorder="1" applyAlignment="1">
      <alignment horizontal="center"/>
    </xf>
    <xf numFmtId="0" fontId="23" fillId="29" borderId="19" xfId="0" applyFont="1" applyFill="1" applyBorder="1" applyAlignment="1">
      <alignment horizontal="center"/>
    </xf>
    <xf numFmtId="0" fontId="23" fillId="29" borderId="20" xfId="0" applyFont="1" applyFill="1" applyBorder="1" applyAlignment="1">
      <alignment horizontal="center"/>
    </xf>
    <xf numFmtId="0" fontId="23" fillId="29" borderId="21" xfId="0" applyFont="1" applyFill="1" applyBorder="1" applyAlignment="1">
      <alignment horizontal="center"/>
    </xf>
  </cellXfs>
  <cellStyles count="48">
    <cellStyle name="20% - Ênfase1 2" xfId="2"/>
    <cellStyle name="20% - Ênfase2 2" xfId="3"/>
    <cellStyle name="20% - Ênfase3 2" xfId="4"/>
    <cellStyle name="20% - Ênfase4 2" xfId="5"/>
    <cellStyle name="20% - Ênfase5 2" xfId="6"/>
    <cellStyle name="20% - Ênfase6 2" xfId="7"/>
    <cellStyle name="40% - Ênfase1 2" xfId="8"/>
    <cellStyle name="40% - Ênfase2 2" xfId="9"/>
    <cellStyle name="40% - Ênfase3 2" xfId="10"/>
    <cellStyle name="40% - Ênfase4 2" xfId="11"/>
    <cellStyle name="40% - Ênfase5 2" xfId="12"/>
    <cellStyle name="40% - Ênfase6 2" xfId="13"/>
    <cellStyle name="60% - Ênfase1 2" xfId="14"/>
    <cellStyle name="60% - Ênfase2 2" xfId="15"/>
    <cellStyle name="60% - Ênfase3 2" xfId="16"/>
    <cellStyle name="60% - Ênfase4 2" xfId="17"/>
    <cellStyle name="60% - Ênfase5 2" xfId="18"/>
    <cellStyle name="60% - Ênfase6 2" xfId="19"/>
    <cellStyle name="Bom 2" xfId="20"/>
    <cellStyle name="Cálculo 2" xfId="21"/>
    <cellStyle name="Célula de Verificação 2" xfId="22"/>
    <cellStyle name="Célula Vinculada 2" xfId="23"/>
    <cellStyle name="Ênfase1 2" xfId="24"/>
    <cellStyle name="Ênfase2 2" xfId="25"/>
    <cellStyle name="Ênfase3 2" xfId="26"/>
    <cellStyle name="Ênfase4 2" xfId="27"/>
    <cellStyle name="Ênfase5 2" xfId="28"/>
    <cellStyle name="Ênfase6 2" xfId="29"/>
    <cellStyle name="Entrada 2" xfId="30"/>
    <cellStyle name="Excel Built-in Normal" xfId="1"/>
    <cellStyle name="Heading" xfId="31"/>
    <cellStyle name="Heading1" xfId="32"/>
    <cellStyle name="Incorreto 2" xfId="33"/>
    <cellStyle name="Neutra 2" xfId="34"/>
    <cellStyle name="Normal" xfId="0" builtinId="0"/>
    <cellStyle name="Normal 2" xfId="35"/>
    <cellStyle name="Nota 2" xfId="36"/>
    <cellStyle name="Result" xfId="37"/>
    <cellStyle name="Result2" xfId="38"/>
    <cellStyle name="Saída 2" xfId="39"/>
    <cellStyle name="Texto de Aviso 2" xfId="40"/>
    <cellStyle name="Texto Explicativo 2" xfId="41"/>
    <cellStyle name="Título 1 1" xfId="42"/>
    <cellStyle name="Título 1 2" xfId="43"/>
    <cellStyle name="Título 2 2" xfId="44"/>
    <cellStyle name="Título 3 2" xfId="45"/>
    <cellStyle name="Título 4 2" xfId="46"/>
    <cellStyle name="Total 2" xfId="47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E4FC04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44"/>
  <sheetViews>
    <sheetView tabSelected="1" zoomScale="85" zoomScaleNormal="85" workbookViewId="0">
      <pane ySplit="2" topLeftCell="A3" activePane="bottomLeft" state="frozen"/>
      <selection pane="bottomLeft" activeCell="J3" sqref="J3"/>
    </sheetView>
  </sheetViews>
  <sheetFormatPr defaultRowHeight="15" x14ac:dyDescent="0.25"/>
  <cols>
    <col min="1" max="1" width="10" style="8" customWidth="1"/>
    <col min="2" max="2" width="45.85546875" customWidth="1"/>
    <col min="3" max="3" width="12.7109375" style="8" customWidth="1"/>
    <col min="4" max="4" width="12.7109375" customWidth="1"/>
    <col min="5" max="6" width="12.7109375" style="3" customWidth="1"/>
    <col min="7" max="7" width="13.42578125" bestFit="1" customWidth="1"/>
    <col min="8" max="8" width="2.42578125" customWidth="1"/>
    <col min="9" max="9" width="18.7109375" customWidth="1"/>
    <col min="10" max="10" width="14.7109375" customWidth="1"/>
    <col min="11" max="11" width="2.7109375" customWidth="1"/>
    <col min="12" max="12" width="15" bestFit="1" customWidth="1"/>
    <col min="13" max="13" width="10.5703125" style="3" bestFit="1" customWidth="1"/>
    <col min="14" max="14" width="10.5703125" style="3" customWidth="1"/>
    <col min="15" max="15" width="12.42578125" style="3" bestFit="1" customWidth="1"/>
    <col min="16" max="16" width="14.28515625" style="1" bestFit="1" customWidth="1"/>
    <col min="17" max="18" width="12.7109375" style="1" customWidth="1"/>
  </cols>
  <sheetData>
    <row r="1" spans="1:18" ht="31.5" customHeight="1" thickBot="1" x14ac:dyDescent="0.4">
      <c r="A1" s="50" t="s">
        <v>3</v>
      </c>
      <c r="B1" s="51"/>
      <c r="C1" s="51"/>
      <c r="D1" s="51"/>
      <c r="E1" s="52"/>
      <c r="F1" s="41" t="s">
        <v>9</v>
      </c>
      <c r="G1" s="42">
        <f ca="1">TODAY()</f>
        <v>43105</v>
      </c>
      <c r="H1" s="12"/>
      <c r="I1" s="48" t="s">
        <v>8</v>
      </c>
      <c r="J1" s="49"/>
    </row>
    <row r="2" spans="1:18" ht="15.75" thickBot="1" x14ac:dyDescent="0.3">
      <c r="A2" s="16" t="s">
        <v>2</v>
      </c>
      <c r="B2" s="17" t="s">
        <v>4</v>
      </c>
      <c r="C2" s="17" t="s">
        <v>14</v>
      </c>
      <c r="D2" s="17" t="s">
        <v>5</v>
      </c>
      <c r="E2" s="18" t="s">
        <v>1</v>
      </c>
      <c r="F2" s="18" t="s">
        <v>6</v>
      </c>
      <c r="G2" s="19" t="s">
        <v>0</v>
      </c>
      <c r="H2" s="11"/>
      <c r="I2" s="46" t="s">
        <v>7</v>
      </c>
      <c r="J2" s="47"/>
      <c r="M2" s="10"/>
      <c r="N2" s="10"/>
      <c r="O2" s="10"/>
      <c r="P2" s="10"/>
      <c r="Q2" s="10"/>
      <c r="R2" s="10"/>
    </row>
    <row r="3" spans="1:18" x14ac:dyDescent="0.25">
      <c r="A3" s="21">
        <v>42053</v>
      </c>
      <c r="B3" s="22" t="s">
        <v>11</v>
      </c>
      <c r="C3" s="23">
        <v>101</v>
      </c>
      <c r="D3" s="24">
        <v>1500</v>
      </c>
      <c r="E3" s="21">
        <v>42054</v>
      </c>
      <c r="F3" s="21"/>
      <c r="G3" s="29">
        <f t="shared" ref="G3:G18" si="0">IF(F3&gt;0,0,D3)</f>
        <v>1500</v>
      </c>
      <c r="I3" s="37" t="s">
        <v>10</v>
      </c>
      <c r="J3" s="38">
        <f ca="1">G44-J44</f>
        <v>5150</v>
      </c>
      <c r="L3" s="4"/>
      <c r="M3" s="4"/>
      <c r="N3" s="4"/>
      <c r="O3" s="4"/>
      <c r="P3" s="7"/>
      <c r="Q3" s="7"/>
      <c r="R3" s="5"/>
    </row>
    <row r="4" spans="1:18" x14ac:dyDescent="0.25">
      <c r="A4" s="21">
        <v>42056</v>
      </c>
      <c r="B4" s="25" t="s">
        <v>12</v>
      </c>
      <c r="C4" s="26">
        <v>102</v>
      </c>
      <c r="D4" s="27">
        <v>1250</v>
      </c>
      <c r="E4" s="28">
        <v>42058</v>
      </c>
      <c r="F4" s="28"/>
      <c r="G4" s="29">
        <f t="shared" si="0"/>
        <v>1250</v>
      </c>
      <c r="I4" s="39">
        <f ca="1">G1</f>
        <v>43105</v>
      </c>
      <c r="J4" s="40">
        <f t="shared" ref="J4:J6" ca="1" si="1">SUMIF($E$3:$E$43,I4,$G$3:$G$43)</f>
        <v>0</v>
      </c>
      <c r="L4" s="7"/>
      <c r="M4" s="4"/>
      <c r="N4" s="4"/>
      <c r="O4" s="4"/>
      <c r="P4" s="2"/>
      <c r="Q4" s="2"/>
    </row>
    <row r="5" spans="1:18" x14ac:dyDescent="0.25">
      <c r="A5" s="21">
        <v>42057</v>
      </c>
      <c r="B5" s="25" t="s">
        <v>13</v>
      </c>
      <c r="C5" s="26">
        <v>103</v>
      </c>
      <c r="D5" s="27">
        <v>450</v>
      </c>
      <c r="E5" s="28">
        <v>42059</v>
      </c>
      <c r="F5" s="28"/>
      <c r="G5" s="29">
        <f t="shared" si="0"/>
        <v>450</v>
      </c>
      <c r="I5" s="39">
        <f t="shared" ref="I5:I43" ca="1" si="2">I4+1</f>
        <v>43106</v>
      </c>
      <c r="J5" s="40">
        <f t="shared" ca="1" si="1"/>
        <v>0</v>
      </c>
      <c r="L5" s="7"/>
      <c r="M5" s="4"/>
      <c r="N5" s="4"/>
      <c r="O5" s="4"/>
      <c r="P5" s="2"/>
      <c r="Q5" s="2"/>
    </row>
    <row r="6" spans="1:18" x14ac:dyDescent="0.25">
      <c r="A6" s="21">
        <v>42058</v>
      </c>
      <c r="B6" s="25" t="s">
        <v>11</v>
      </c>
      <c r="C6" s="26">
        <v>104</v>
      </c>
      <c r="D6" s="27">
        <v>580</v>
      </c>
      <c r="E6" s="28">
        <v>42063</v>
      </c>
      <c r="F6" s="28"/>
      <c r="G6" s="29">
        <f t="shared" si="0"/>
        <v>580</v>
      </c>
      <c r="I6" s="39">
        <f t="shared" ca="1" si="2"/>
        <v>43107</v>
      </c>
      <c r="J6" s="40">
        <f t="shared" ca="1" si="1"/>
        <v>0</v>
      </c>
      <c r="L6" s="7"/>
      <c r="M6" s="4"/>
      <c r="N6" s="4"/>
      <c r="O6" s="4"/>
      <c r="P6" s="2"/>
      <c r="Q6" s="2"/>
    </row>
    <row r="7" spans="1:18" x14ac:dyDescent="0.25">
      <c r="A7" s="21">
        <v>42059</v>
      </c>
      <c r="B7" s="25" t="s">
        <v>12</v>
      </c>
      <c r="C7" s="26">
        <v>105</v>
      </c>
      <c r="D7" s="27">
        <v>620</v>
      </c>
      <c r="E7" s="28">
        <v>42068</v>
      </c>
      <c r="F7" s="28"/>
      <c r="G7" s="27">
        <f t="shared" si="0"/>
        <v>620</v>
      </c>
      <c r="I7" s="39">
        <f t="shared" ca="1" si="2"/>
        <v>43108</v>
      </c>
      <c r="J7" s="40">
        <f ca="1">SUMIF($E$3:$E$43,I7,$G$3:$G$43)</f>
        <v>0</v>
      </c>
      <c r="L7" s="7"/>
      <c r="M7" s="4"/>
      <c r="N7" s="4"/>
      <c r="O7" s="4"/>
      <c r="P7" s="2"/>
      <c r="Q7" s="2"/>
    </row>
    <row r="8" spans="1:18" x14ac:dyDescent="0.25">
      <c r="A8" s="21">
        <v>42060</v>
      </c>
      <c r="B8" s="25" t="s">
        <v>13</v>
      </c>
      <c r="C8" s="30">
        <v>106</v>
      </c>
      <c r="D8" s="29">
        <v>750</v>
      </c>
      <c r="E8" s="28">
        <v>42071</v>
      </c>
      <c r="F8" s="28"/>
      <c r="G8" s="29">
        <f t="shared" si="0"/>
        <v>750</v>
      </c>
      <c r="I8" s="39">
        <f t="shared" ca="1" si="2"/>
        <v>43109</v>
      </c>
      <c r="J8" s="40">
        <f ca="1">SUMIF($E$3:$E$43,I8,$G$3:$G$43)</f>
        <v>0</v>
      </c>
      <c r="L8" s="7"/>
      <c r="M8" s="4"/>
      <c r="N8" s="4"/>
      <c r="O8" s="4"/>
      <c r="P8" s="2"/>
      <c r="Q8" s="2"/>
    </row>
    <row r="9" spans="1:18" x14ac:dyDescent="0.25">
      <c r="A9" s="28"/>
      <c r="B9" s="25"/>
      <c r="C9" s="30"/>
      <c r="D9" s="31"/>
      <c r="E9" s="28"/>
      <c r="F9" s="28"/>
      <c r="G9" s="29">
        <f t="shared" si="0"/>
        <v>0</v>
      </c>
      <c r="I9" s="39">
        <f t="shared" ca="1" si="2"/>
        <v>43110</v>
      </c>
      <c r="J9" s="40">
        <f t="shared" ref="J9:J43" ca="1" si="3">SUMIF($E$3:$E$43,I9,$G$3:$G$43)</f>
        <v>0</v>
      </c>
      <c r="L9" s="7"/>
      <c r="M9" s="4"/>
      <c r="N9" s="4"/>
      <c r="O9" s="4"/>
      <c r="P9" s="2"/>
      <c r="Q9" s="2"/>
    </row>
    <row r="10" spans="1:18" x14ac:dyDescent="0.25">
      <c r="A10" s="28"/>
      <c r="B10" s="25"/>
      <c r="C10" s="30"/>
      <c r="D10" s="29"/>
      <c r="E10" s="28"/>
      <c r="F10" s="28"/>
      <c r="G10" s="27">
        <f t="shared" si="0"/>
        <v>0</v>
      </c>
      <c r="I10" s="39">
        <f t="shared" ca="1" si="2"/>
        <v>43111</v>
      </c>
      <c r="J10" s="40">
        <f t="shared" ca="1" si="3"/>
        <v>0</v>
      </c>
      <c r="L10" s="7"/>
      <c r="M10" s="4"/>
      <c r="N10" s="4"/>
      <c r="O10" s="4"/>
      <c r="P10" s="2"/>
      <c r="Q10" s="2"/>
      <c r="R10"/>
    </row>
    <row r="11" spans="1:18" x14ac:dyDescent="0.25">
      <c r="A11" s="28"/>
      <c r="B11" s="25"/>
      <c r="C11" s="26"/>
      <c r="D11" s="27"/>
      <c r="E11" s="28"/>
      <c r="F11" s="28"/>
      <c r="G11" s="29">
        <f t="shared" si="0"/>
        <v>0</v>
      </c>
      <c r="I11" s="39">
        <f t="shared" ca="1" si="2"/>
        <v>43112</v>
      </c>
      <c r="J11" s="40">
        <f t="shared" ca="1" si="3"/>
        <v>0</v>
      </c>
      <c r="L11" s="6"/>
      <c r="M11" s="4"/>
      <c r="N11" s="4"/>
      <c r="O11" s="4"/>
      <c r="P11" s="2"/>
      <c r="Q11" s="2"/>
      <c r="R11"/>
    </row>
    <row r="12" spans="1:18" x14ac:dyDescent="0.25">
      <c r="A12" s="28"/>
      <c r="B12" s="25"/>
      <c r="C12" s="20"/>
      <c r="D12" s="27"/>
      <c r="E12" s="28"/>
      <c r="F12" s="28"/>
      <c r="G12" s="27">
        <f t="shared" si="0"/>
        <v>0</v>
      </c>
      <c r="I12" s="39">
        <f t="shared" ca="1" si="2"/>
        <v>43113</v>
      </c>
      <c r="J12" s="40">
        <f t="shared" ca="1" si="3"/>
        <v>0</v>
      </c>
      <c r="L12" s="7"/>
      <c r="M12" s="4"/>
      <c r="N12" s="4"/>
      <c r="O12" s="4"/>
      <c r="P12" s="2"/>
      <c r="Q12" s="2"/>
      <c r="R12"/>
    </row>
    <row r="13" spans="1:18" x14ac:dyDescent="0.25">
      <c r="A13" s="28"/>
      <c r="B13" s="25"/>
      <c r="C13" s="26"/>
      <c r="D13" s="27"/>
      <c r="E13" s="28"/>
      <c r="F13" s="28"/>
      <c r="G13" s="29">
        <f t="shared" si="0"/>
        <v>0</v>
      </c>
      <c r="I13" s="39">
        <f t="shared" ca="1" si="2"/>
        <v>43114</v>
      </c>
      <c r="J13" s="40">
        <f t="shared" ca="1" si="3"/>
        <v>0</v>
      </c>
      <c r="L13" s="9"/>
      <c r="M13" s="4"/>
      <c r="N13" s="4"/>
      <c r="O13" s="4"/>
      <c r="P13" s="2"/>
      <c r="Q13" s="2"/>
      <c r="R13"/>
    </row>
    <row r="14" spans="1:18" x14ac:dyDescent="0.25">
      <c r="A14" s="28"/>
      <c r="B14" s="25"/>
      <c r="C14" s="26"/>
      <c r="D14" s="27"/>
      <c r="E14" s="28"/>
      <c r="F14" s="28"/>
      <c r="G14" s="29">
        <f t="shared" si="0"/>
        <v>0</v>
      </c>
      <c r="I14" s="39">
        <f t="shared" ca="1" si="2"/>
        <v>43115</v>
      </c>
      <c r="J14" s="40">
        <f t="shared" ca="1" si="3"/>
        <v>0</v>
      </c>
      <c r="L14" s="4"/>
      <c r="R14"/>
    </row>
    <row r="15" spans="1:18" x14ac:dyDescent="0.25">
      <c r="A15" s="28"/>
      <c r="B15" s="25"/>
      <c r="C15" s="26"/>
      <c r="D15" s="27"/>
      <c r="E15" s="28"/>
      <c r="F15" s="28"/>
      <c r="G15" s="29">
        <f t="shared" si="0"/>
        <v>0</v>
      </c>
      <c r="I15" s="39">
        <f t="shared" ca="1" si="2"/>
        <v>43116</v>
      </c>
      <c r="J15" s="40">
        <f t="shared" ca="1" si="3"/>
        <v>0</v>
      </c>
      <c r="L15" s="4"/>
      <c r="R15"/>
    </row>
    <row r="16" spans="1:18" x14ac:dyDescent="0.25">
      <c r="A16" s="28"/>
      <c r="B16" s="25"/>
      <c r="C16" s="26"/>
      <c r="D16" s="27"/>
      <c r="E16" s="28"/>
      <c r="F16" s="28"/>
      <c r="G16" s="27">
        <f t="shared" si="0"/>
        <v>0</v>
      </c>
      <c r="I16" s="39">
        <f t="shared" ca="1" si="2"/>
        <v>43117</v>
      </c>
      <c r="J16" s="40">
        <f t="shared" ca="1" si="3"/>
        <v>0</v>
      </c>
      <c r="L16" s="6"/>
      <c r="R16"/>
    </row>
    <row r="17" spans="1:18" x14ac:dyDescent="0.25">
      <c r="A17" s="28"/>
      <c r="B17" s="25"/>
      <c r="C17" s="26"/>
      <c r="D17" s="27"/>
      <c r="E17" s="28"/>
      <c r="F17" s="28"/>
      <c r="G17" s="27">
        <f t="shared" si="0"/>
        <v>0</v>
      </c>
      <c r="I17" s="39">
        <f t="shared" ca="1" si="2"/>
        <v>43118</v>
      </c>
      <c r="J17" s="40">
        <f t="shared" ca="1" si="3"/>
        <v>0</v>
      </c>
      <c r="L17" s="6"/>
      <c r="M17" s="4"/>
      <c r="N17" s="4"/>
      <c r="O17" s="4"/>
      <c r="P17" s="2"/>
      <c r="Q17" s="2"/>
      <c r="R17"/>
    </row>
    <row r="18" spans="1:18" x14ac:dyDescent="0.25">
      <c r="A18" s="28"/>
      <c r="B18" s="25"/>
      <c r="C18" s="26"/>
      <c r="D18" s="27"/>
      <c r="E18" s="28"/>
      <c r="F18" s="28"/>
      <c r="G18" s="29">
        <f t="shared" si="0"/>
        <v>0</v>
      </c>
      <c r="I18" s="39">
        <f t="shared" ca="1" si="2"/>
        <v>43119</v>
      </c>
      <c r="J18" s="40">
        <f t="shared" ca="1" si="3"/>
        <v>0</v>
      </c>
      <c r="R18"/>
    </row>
    <row r="19" spans="1:18" x14ac:dyDescent="0.25">
      <c r="A19" s="28"/>
      <c r="B19" s="25"/>
      <c r="C19" s="26"/>
      <c r="D19" s="27"/>
      <c r="E19" s="28"/>
      <c r="F19" s="28"/>
      <c r="G19" s="27">
        <f t="shared" ref="G19:G34" si="4">IF(F19&gt;0,0,D19)</f>
        <v>0</v>
      </c>
      <c r="I19" s="39">
        <f t="shared" ca="1" si="2"/>
        <v>43120</v>
      </c>
      <c r="J19" s="40">
        <f t="shared" ca="1" si="3"/>
        <v>0</v>
      </c>
      <c r="M19" s="4"/>
      <c r="N19" s="4"/>
      <c r="O19" s="4"/>
      <c r="P19" s="2"/>
      <c r="Q19" s="2"/>
      <c r="R19"/>
    </row>
    <row r="20" spans="1:18" x14ac:dyDescent="0.25">
      <c r="A20" s="28"/>
      <c r="B20" s="25"/>
      <c r="C20" s="26"/>
      <c r="D20" s="27"/>
      <c r="E20" s="28"/>
      <c r="F20" s="28"/>
      <c r="G20" s="27">
        <f t="shared" si="4"/>
        <v>0</v>
      </c>
      <c r="I20" s="39">
        <f t="shared" ca="1" si="2"/>
        <v>43121</v>
      </c>
      <c r="J20" s="40">
        <f t="shared" ca="1" si="3"/>
        <v>0</v>
      </c>
      <c r="K20" s="1"/>
      <c r="N20" s="4"/>
      <c r="O20" s="4"/>
      <c r="R20"/>
    </row>
    <row r="21" spans="1:18" x14ac:dyDescent="0.25">
      <c r="A21" s="28"/>
      <c r="B21" s="25"/>
      <c r="C21" s="26"/>
      <c r="D21" s="27"/>
      <c r="E21" s="28"/>
      <c r="F21" s="28"/>
      <c r="G21" s="27">
        <f t="shared" si="4"/>
        <v>0</v>
      </c>
      <c r="I21" s="39">
        <f t="shared" ca="1" si="2"/>
        <v>43122</v>
      </c>
      <c r="J21" s="40">
        <f t="shared" ca="1" si="3"/>
        <v>0</v>
      </c>
      <c r="R21"/>
    </row>
    <row r="22" spans="1:18" x14ac:dyDescent="0.25">
      <c r="A22" s="28"/>
      <c r="B22" s="25"/>
      <c r="C22" s="26"/>
      <c r="D22" s="27"/>
      <c r="E22" s="28"/>
      <c r="F22" s="28"/>
      <c r="G22" s="27">
        <f t="shared" si="4"/>
        <v>0</v>
      </c>
      <c r="I22" s="39">
        <f t="shared" ca="1" si="2"/>
        <v>43123</v>
      </c>
      <c r="J22" s="40">
        <f t="shared" ca="1" si="3"/>
        <v>0</v>
      </c>
      <c r="R22"/>
    </row>
    <row r="23" spans="1:18" x14ac:dyDescent="0.25">
      <c r="A23" s="28"/>
      <c r="B23" s="25"/>
      <c r="C23" s="26"/>
      <c r="D23" s="27"/>
      <c r="E23" s="28"/>
      <c r="F23" s="28"/>
      <c r="G23" s="29">
        <f t="shared" si="4"/>
        <v>0</v>
      </c>
      <c r="I23" s="39">
        <f t="shared" ca="1" si="2"/>
        <v>43124</v>
      </c>
      <c r="J23" s="40">
        <f t="shared" ca="1" si="3"/>
        <v>0</v>
      </c>
      <c r="K23" s="1"/>
      <c r="N23" s="4"/>
      <c r="O23" s="4"/>
      <c r="R23"/>
    </row>
    <row r="24" spans="1:18" x14ac:dyDescent="0.25">
      <c r="A24" s="28"/>
      <c r="B24" s="25"/>
      <c r="C24" s="20"/>
      <c r="D24" s="27"/>
      <c r="E24" s="28"/>
      <c r="F24" s="28"/>
      <c r="G24" s="27">
        <f t="shared" si="4"/>
        <v>0</v>
      </c>
      <c r="I24" s="39">
        <f t="shared" ca="1" si="2"/>
        <v>43125</v>
      </c>
      <c r="J24" s="40">
        <f t="shared" ca="1" si="3"/>
        <v>0</v>
      </c>
      <c r="R24"/>
    </row>
    <row r="25" spans="1:18" x14ac:dyDescent="0.25">
      <c r="A25" s="28"/>
      <c r="B25" s="25"/>
      <c r="C25" s="26"/>
      <c r="D25" s="27"/>
      <c r="E25" s="28"/>
      <c r="F25" s="28"/>
      <c r="G25" s="27">
        <f t="shared" si="4"/>
        <v>0</v>
      </c>
      <c r="I25" s="39">
        <f t="shared" ca="1" si="2"/>
        <v>43126</v>
      </c>
      <c r="J25" s="40">
        <f t="shared" ca="1" si="3"/>
        <v>0</v>
      </c>
      <c r="M25" s="4"/>
      <c r="N25" s="4"/>
      <c r="O25" s="4"/>
      <c r="P25" s="2"/>
      <c r="Q25" s="2"/>
      <c r="R25"/>
    </row>
    <row r="26" spans="1:18" x14ac:dyDescent="0.25">
      <c r="A26" s="28"/>
      <c r="B26" s="25"/>
      <c r="C26" s="26"/>
      <c r="D26" s="27"/>
      <c r="E26" s="28"/>
      <c r="F26" s="28"/>
      <c r="G26" s="29">
        <f t="shared" si="4"/>
        <v>0</v>
      </c>
      <c r="I26" s="39">
        <f t="shared" ca="1" si="2"/>
        <v>43127</v>
      </c>
      <c r="J26" s="40">
        <f t="shared" ca="1" si="3"/>
        <v>0</v>
      </c>
      <c r="R26"/>
    </row>
    <row r="27" spans="1:18" x14ac:dyDescent="0.25">
      <c r="A27" s="28"/>
      <c r="B27" s="25"/>
      <c r="C27" s="26"/>
      <c r="D27" s="27"/>
      <c r="E27" s="28"/>
      <c r="F27" s="28"/>
      <c r="G27" s="27">
        <f t="shared" si="4"/>
        <v>0</v>
      </c>
      <c r="I27" s="39">
        <f t="shared" ca="1" si="2"/>
        <v>43128</v>
      </c>
      <c r="J27" s="40">
        <f t="shared" ca="1" si="3"/>
        <v>0</v>
      </c>
      <c r="R27"/>
    </row>
    <row r="28" spans="1:18" x14ac:dyDescent="0.25">
      <c r="A28" s="28"/>
      <c r="B28" s="25"/>
      <c r="C28" s="26"/>
      <c r="D28" s="27"/>
      <c r="E28" s="28"/>
      <c r="F28" s="28"/>
      <c r="G28" s="27">
        <f t="shared" si="4"/>
        <v>0</v>
      </c>
      <c r="I28" s="39">
        <f t="shared" ca="1" si="2"/>
        <v>43129</v>
      </c>
      <c r="J28" s="40">
        <f t="shared" ca="1" si="3"/>
        <v>0</v>
      </c>
      <c r="R28"/>
    </row>
    <row r="29" spans="1:18" x14ac:dyDescent="0.25">
      <c r="A29" s="28"/>
      <c r="B29" s="25"/>
      <c r="C29" s="26"/>
      <c r="D29" s="27"/>
      <c r="E29" s="28"/>
      <c r="F29" s="28"/>
      <c r="G29" s="29">
        <f t="shared" si="4"/>
        <v>0</v>
      </c>
      <c r="I29" s="39">
        <f t="shared" ca="1" si="2"/>
        <v>43130</v>
      </c>
      <c r="J29" s="40">
        <f t="shared" ca="1" si="3"/>
        <v>0</v>
      </c>
      <c r="R29"/>
    </row>
    <row r="30" spans="1:18" x14ac:dyDescent="0.25">
      <c r="A30" s="28"/>
      <c r="B30" s="25"/>
      <c r="C30" s="30"/>
      <c r="D30" s="29"/>
      <c r="E30" s="28"/>
      <c r="F30" s="28"/>
      <c r="G30" s="29">
        <f t="shared" si="4"/>
        <v>0</v>
      </c>
      <c r="I30" s="39">
        <f t="shared" ca="1" si="2"/>
        <v>43131</v>
      </c>
      <c r="J30" s="40">
        <f t="shared" ca="1" si="3"/>
        <v>0</v>
      </c>
      <c r="N30" s="4"/>
      <c r="O30" s="4"/>
      <c r="R30"/>
    </row>
    <row r="31" spans="1:18" x14ac:dyDescent="0.25">
      <c r="A31" s="28"/>
      <c r="B31" s="25"/>
      <c r="C31" s="26"/>
      <c r="D31" s="27"/>
      <c r="E31" s="28"/>
      <c r="F31" s="28"/>
      <c r="G31" s="29">
        <f t="shared" si="4"/>
        <v>0</v>
      </c>
      <c r="I31" s="39">
        <f t="shared" ca="1" si="2"/>
        <v>43132</v>
      </c>
      <c r="J31" s="40">
        <f t="shared" ca="1" si="3"/>
        <v>0</v>
      </c>
      <c r="N31" s="4"/>
      <c r="O31" s="4"/>
      <c r="R31"/>
    </row>
    <row r="32" spans="1:18" x14ac:dyDescent="0.25">
      <c r="A32" s="28"/>
      <c r="B32" s="25"/>
      <c r="C32" s="26"/>
      <c r="D32" s="27"/>
      <c r="E32" s="28"/>
      <c r="F32" s="28"/>
      <c r="G32" s="29">
        <f t="shared" si="4"/>
        <v>0</v>
      </c>
      <c r="I32" s="39">
        <f t="shared" ca="1" si="2"/>
        <v>43133</v>
      </c>
      <c r="J32" s="40">
        <f t="shared" ca="1" si="3"/>
        <v>0</v>
      </c>
      <c r="R32"/>
    </row>
    <row r="33" spans="1:18" x14ac:dyDescent="0.25">
      <c r="A33" s="28"/>
      <c r="B33" s="25"/>
      <c r="C33" s="26"/>
      <c r="D33" s="27"/>
      <c r="E33" s="28"/>
      <c r="F33" s="28"/>
      <c r="G33" s="29">
        <f t="shared" si="4"/>
        <v>0</v>
      </c>
      <c r="I33" s="39">
        <f t="shared" ca="1" si="2"/>
        <v>43134</v>
      </c>
      <c r="J33" s="40">
        <f t="shared" ca="1" si="3"/>
        <v>0</v>
      </c>
      <c r="R33"/>
    </row>
    <row r="34" spans="1:18" x14ac:dyDescent="0.25">
      <c r="A34" s="28"/>
      <c r="B34" s="25"/>
      <c r="C34" s="30"/>
      <c r="D34" s="27"/>
      <c r="E34" s="28"/>
      <c r="F34" s="28"/>
      <c r="G34" s="29">
        <f t="shared" si="4"/>
        <v>0</v>
      </c>
      <c r="I34" s="39">
        <f t="shared" ca="1" si="2"/>
        <v>43135</v>
      </c>
      <c r="J34" s="40">
        <f t="shared" ca="1" si="3"/>
        <v>0</v>
      </c>
      <c r="R34"/>
    </row>
    <row r="35" spans="1:18" x14ac:dyDescent="0.25">
      <c r="A35" s="28"/>
      <c r="B35" s="25"/>
      <c r="C35" s="30"/>
      <c r="D35" s="27"/>
      <c r="E35" s="28"/>
      <c r="F35" s="28"/>
      <c r="G35" s="29">
        <f t="shared" ref="G35:G43" si="5">IF(F35&gt;0,0,D35)</f>
        <v>0</v>
      </c>
      <c r="I35" s="39">
        <f t="shared" ca="1" si="2"/>
        <v>43136</v>
      </c>
      <c r="J35" s="40">
        <f t="shared" ca="1" si="3"/>
        <v>0</v>
      </c>
      <c r="R35"/>
    </row>
    <row r="36" spans="1:18" x14ac:dyDescent="0.25">
      <c r="A36" s="28"/>
      <c r="B36" s="25"/>
      <c r="C36" s="26"/>
      <c r="D36" s="27"/>
      <c r="E36" s="28"/>
      <c r="F36" s="28"/>
      <c r="G36" s="27">
        <f t="shared" si="5"/>
        <v>0</v>
      </c>
      <c r="I36" s="39">
        <f t="shared" ca="1" si="2"/>
        <v>43137</v>
      </c>
      <c r="J36" s="40">
        <f t="shared" ca="1" si="3"/>
        <v>0</v>
      </c>
      <c r="R36"/>
    </row>
    <row r="37" spans="1:18" x14ac:dyDescent="0.25">
      <c r="A37" s="28"/>
      <c r="B37" s="25"/>
      <c r="C37" s="26"/>
      <c r="D37" s="27"/>
      <c r="E37" s="28"/>
      <c r="F37" s="28"/>
      <c r="G37" s="27">
        <f t="shared" si="5"/>
        <v>0</v>
      </c>
      <c r="I37" s="39">
        <f t="shared" ca="1" si="2"/>
        <v>43138</v>
      </c>
      <c r="J37" s="40">
        <f t="shared" ca="1" si="3"/>
        <v>0</v>
      </c>
      <c r="R37"/>
    </row>
    <row r="38" spans="1:18" x14ac:dyDescent="0.25">
      <c r="A38" s="28"/>
      <c r="B38" s="25"/>
      <c r="C38" s="26"/>
      <c r="D38" s="27"/>
      <c r="E38" s="28"/>
      <c r="F38" s="28"/>
      <c r="G38" s="29">
        <f t="shared" si="5"/>
        <v>0</v>
      </c>
      <c r="I38" s="39">
        <f t="shared" ca="1" si="2"/>
        <v>43139</v>
      </c>
      <c r="J38" s="40">
        <f t="shared" ca="1" si="3"/>
        <v>0</v>
      </c>
      <c r="R38"/>
    </row>
    <row r="39" spans="1:18" x14ac:dyDescent="0.25">
      <c r="A39" s="28"/>
      <c r="B39" s="25"/>
      <c r="C39" s="30"/>
      <c r="D39" s="27"/>
      <c r="E39" s="28"/>
      <c r="F39" s="28"/>
      <c r="G39" s="27">
        <f t="shared" si="5"/>
        <v>0</v>
      </c>
      <c r="I39" s="39">
        <f t="shared" ca="1" si="2"/>
        <v>43140</v>
      </c>
      <c r="J39" s="40">
        <f t="shared" ca="1" si="3"/>
        <v>0</v>
      </c>
      <c r="M39" s="4"/>
      <c r="N39" s="4"/>
      <c r="O39" s="4"/>
      <c r="P39" s="2"/>
      <c r="Q39" s="2"/>
      <c r="R39"/>
    </row>
    <row r="40" spans="1:18" x14ac:dyDescent="0.25">
      <c r="A40" s="28"/>
      <c r="B40" s="25"/>
      <c r="C40" s="26"/>
      <c r="D40" s="27"/>
      <c r="E40" s="28"/>
      <c r="F40" s="28"/>
      <c r="G40" s="29">
        <f t="shared" si="5"/>
        <v>0</v>
      </c>
      <c r="I40" s="39">
        <f t="shared" ca="1" si="2"/>
        <v>43141</v>
      </c>
      <c r="J40" s="40">
        <f t="shared" ca="1" si="3"/>
        <v>0</v>
      </c>
      <c r="R40"/>
    </row>
    <row r="41" spans="1:18" x14ac:dyDescent="0.25">
      <c r="A41" s="28"/>
      <c r="B41" s="25"/>
      <c r="C41" s="26"/>
      <c r="D41" s="27"/>
      <c r="E41" s="28"/>
      <c r="F41" s="28"/>
      <c r="G41" s="29"/>
      <c r="I41" s="39">
        <f t="shared" ca="1" si="2"/>
        <v>43142</v>
      </c>
      <c r="J41" s="40">
        <f t="shared" ca="1" si="3"/>
        <v>0</v>
      </c>
      <c r="R41"/>
    </row>
    <row r="42" spans="1:18" x14ac:dyDescent="0.25">
      <c r="A42" s="28"/>
      <c r="B42" s="25"/>
      <c r="C42" s="26"/>
      <c r="D42" s="27"/>
      <c r="E42" s="28"/>
      <c r="F42" s="28"/>
      <c r="G42" s="29">
        <f t="shared" si="5"/>
        <v>0</v>
      </c>
      <c r="I42" s="39">
        <f t="shared" ca="1" si="2"/>
        <v>43143</v>
      </c>
      <c r="J42" s="40">
        <f t="shared" ca="1" si="3"/>
        <v>0</v>
      </c>
      <c r="R42"/>
    </row>
    <row r="43" spans="1:18" ht="15.75" thickBot="1" x14ac:dyDescent="0.3">
      <c r="A43" s="32"/>
      <c r="B43" s="33"/>
      <c r="C43" s="34"/>
      <c r="D43" s="35"/>
      <c r="E43" s="32"/>
      <c r="F43" s="32"/>
      <c r="G43" s="36">
        <f t="shared" si="5"/>
        <v>0</v>
      </c>
      <c r="I43" s="39">
        <f t="shared" ca="1" si="2"/>
        <v>43144</v>
      </c>
      <c r="J43" s="40">
        <f t="shared" ca="1" si="3"/>
        <v>0</v>
      </c>
      <c r="M43"/>
      <c r="N43"/>
      <c r="O43"/>
      <c r="P43"/>
      <c r="Q43"/>
      <c r="R43"/>
    </row>
    <row r="44" spans="1:18" ht="15.75" thickBot="1" x14ac:dyDescent="0.3">
      <c r="A44" s="43" t="s">
        <v>15</v>
      </c>
      <c r="B44" s="44"/>
      <c r="C44" s="44"/>
      <c r="D44" s="44"/>
      <c r="E44" s="44"/>
      <c r="F44" s="45"/>
      <c r="G44" s="15">
        <f>SUM(G3:G43)</f>
        <v>5150</v>
      </c>
      <c r="I44" s="13" t="s">
        <v>16</v>
      </c>
      <c r="J44" s="14">
        <f ca="1">SUM(J4:J43)</f>
        <v>0</v>
      </c>
      <c r="M44"/>
      <c r="N44"/>
      <c r="O44"/>
      <c r="P44"/>
      <c r="Q44"/>
      <c r="R44"/>
    </row>
  </sheetData>
  <sortState ref="A4:F18">
    <sortCondition ref="A4"/>
  </sortState>
  <mergeCells count="4">
    <mergeCell ref="A44:F44"/>
    <mergeCell ref="I2:J2"/>
    <mergeCell ref="I1:J1"/>
    <mergeCell ref="A1:E1"/>
  </mergeCells>
  <conditionalFormatting sqref="E3:E43">
    <cfRule type="cellIs" dxfId="0" priority="3" operator="lessThan">
      <formula>$G$1</formula>
    </cfRule>
  </conditionalFormatting>
  <pageMargins left="0.51181102362204722" right="0.51181102362204722" top="0.78740157480314965" bottom="0.78740157480314965" header="0.31496062992125984" footer="0.31496062992125984"/>
  <pageSetup paperSize="9" scale="29" orientation="landscape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Contas a Pagar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Gentil</dc:creator>
  <cp:lastModifiedBy>Ray</cp:lastModifiedBy>
  <cp:lastPrinted>2015-01-30T11:29:16Z</cp:lastPrinted>
  <dcterms:created xsi:type="dcterms:W3CDTF">2014-01-27T17:31:35Z</dcterms:created>
  <dcterms:modified xsi:type="dcterms:W3CDTF">2018-01-05T10:37:10Z</dcterms:modified>
</cp:coreProperties>
</file>