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_Files\Data\"/>
    </mc:Choice>
  </mc:AlternateContent>
  <xr:revisionPtr revIDLastSave="0" documentId="13_ncr:1_{3E1F323F-5D43-411B-82D3-71876F8C171D}" xr6:coauthVersionLast="47" xr6:coauthVersionMax="47" xr10:uidLastSave="{00000000-0000-0000-0000-000000000000}"/>
  <bookViews>
    <workbookView xWindow="2562" yWindow="2562" windowWidth="17280" windowHeight="10074" xr2:uid="{E2717D22-7274-4D2C-8D79-FDE7D6064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8" i="1"/>
  <c r="J25" i="1"/>
  <c r="J23" i="1"/>
  <c r="J22" i="1"/>
  <c r="J18" i="1"/>
  <c r="J17" i="1"/>
  <c r="J16" i="1"/>
  <c r="J14" i="1"/>
  <c r="J10" i="1"/>
  <c r="J8" i="1"/>
  <c r="J6" i="1"/>
  <c r="J4" i="1"/>
  <c r="J27" i="1"/>
  <c r="J26" i="1"/>
  <c r="J24" i="1"/>
  <c r="J21" i="1"/>
  <c r="J20" i="1"/>
  <c r="J19" i="1"/>
  <c r="J15" i="1"/>
  <c r="J13" i="1"/>
  <c r="J12" i="1"/>
  <c r="J11" i="1"/>
  <c r="J9" i="1"/>
  <c r="J7" i="1"/>
  <c r="J5" i="1"/>
  <c r="J3" i="1"/>
  <c r="I18" i="1"/>
  <c r="I17" i="1"/>
  <c r="I16" i="1"/>
  <c r="I15" i="1"/>
  <c r="I14" i="1"/>
  <c r="I13" i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H17" i="1"/>
  <c r="H16" i="1"/>
  <c r="H15" i="1"/>
  <c r="H14" i="1"/>
  <c r="H13" i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G26" i="1"/>
  <c r="G25" i="1"/>
  <c r="G9" i="1"/>
  <c r="G8" i="1"/>
  <c r="G7" i="1"/>
  <c r="G6" i="1"/>
  <c r="G5" i="1"/>
  <c r="E28" i="1"/>
  <c r="F28" i="1" s="1"/>
  <c r="E27" i="1"/>
  <c r="F27" i="1" s="1"/>
  <c r="E26" i="1"/>
  <c r="F26" i="1" s="1"/>
  <c r="E25" i="1"/>
  <c r="F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G4" i="1" s="1"/>
  <c r="E3" i="1"/>
  <c r="G3" i="1" s="1"/>
  <c r="E2" i="1"/>
  <c r="G2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2" i="1" l="1"/>
  <c r="G27" i="1"/>
  <c r="F16" i="1"/>
  <c r="F11" i="1"/>
  <c r="F14" i="1"/>
  <c r="G28" i="1"/>
  <c r="G10" i="1"/>
  <c r="F17" i="1"/>
  <c r="F13" i="1"/>
  <c r="F15" i="1"/>
  <c r="F18" i="1"/>
  <c r="F19" i="1"/>
  <c r="F20" i="1"/>
  <c r="F2" i="1"/>
  <c r="F21" i="1"/>
  <c r="F22" i="1"/>
  <c r="F3" i="1"/>
  <c r="F23" i="1"/>
  <c r="F4" i="1"/>
  <c r="F24" i="1"/>
</calcChain>
</file>

<file path=xl/sharedStrings.xml><?xml version="1.0" encoding="utf-8"?>
<sst xmlns="http://schemas.openxmlformats.org/spreadsheetml/2006/main" count="38" uniqueCount="38">
  <si>
    <t>Season</t>
  </si>
  <si>
    <t>Games</t>
  </si>
  <si>
    <t>Goals</t>
  </si>
  <si>
    <t>GPG</t>
  </si>
  <si>
    <t>1996-97</t>
  </si>
  <si>
    <t>1995-96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</si>
  <si>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</si>
  <si>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</si>
  <si>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</si>
  <si>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</si>
  <si>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</si>
  <si>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</si>
  <si>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</si>
  <si>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</si>
  <si>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</si>
  <si>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</si>
  <si>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</si>
  <si>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2009-10</t>
  </si>
  <si>
    <t>2010-11</t>
  </si>
  <si>
    <t>2011-12</t>
  </si>
  <si>
    <t>2012-13</t>
  </si>
  <si>
    <t>2013-14</t>
  </si>
  <si>
    <t>2014-15</t>
  </si>
  <si>
    <t>2015-16</t>
  </si>
  <si>
    <t>2017-18</t>
  </si>
  <si>
    <t>2018-19</t>
  </si>
  <si>
    <t>2020-21</t>
  </si>
  <si>
    <t>2008-09</t>
  </si>
  <si>
    <t>2016-17</t>
  </si>
  <si>
    <t>2019-20</t>
  </si>
  <si>
    <t>2021-22</t>
  </si>
  <si>
    <t>SE</t>
  </si>
  <si>
    <t>Lower95CI</t>
  </si>
  <si>
    <t>Upper95CI</t>
  </si>
  <si>
    <t>Change</t>
  </si>
  <si>
    <t>Z</t>
  </si>
  <si>
    <t>negged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</si>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</sst>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BABA-C4FC-4CF9-998B-C8FFE4C7F9CE}">
  <dimension ref="A1:K28"/>
  <sheetViews>
    <sheetView tabSelected="1" workbookViewId="0">
      <selection activeCell="L2" sqref="L2"/>
    </sheetView>
  </sheetViews>
  <sheetFormatPr defaultRowHeight="14.4" x14ac:dyDescent="0.55000000000000004"/>
  <cols>
    <col min="1" max="1" width="8.734375" style="1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55000000000000004">
      <c r="A2" s="1" t="s">
        <v>5</v>
      </c>
      <c r="B2">
        <v>380</v>
      </c>
      <c r="C2">
        <v>988</v>
      </c>
      <c r="D2">
        <f>C2/B2</f>
        <v>2.6</v>
      </c>
      <c r="E2">
        <f>SQRT(C2)</f>
        <v>31.432467291003423</v>
      </c>
      <c r="F2">
        <f>C2-(1.96*E2)</f>
        <v>926.39236410963326</v>
      </c>
      <c r="G2">
        <f>C2+(1.96*E2)</f>
        <v>1049.6076358903667</v>
      </c>
    </row>
    <row r="3" spans="1:11" x14ac:dyDescent="0.55000000000000004">
      <c r="A3" s="1" t="s">
        <v>4</v>
      </c>
      <c r="B3">
        <v>380</v>
      </c>
      <c r="C3">
        <v>970</v>
      </c>
      <c r="D3">
        <f t="shared" ref="D3:D28" si="0">C3/B3</f>
        <v>2.5526315789473686</v>
      </c>
      <c r="E3">
        <f t="shared" ref="E3:E28" si="1">SQRT(C3)</f>
        <v>31.144823004794873</v>
      </c>
      <c r="F3">
        <f t="shared" ref="F3:F28" si="2">C3-(1.96*E3)</f>
        <v>908.956146910602</v>
      </c>
      <c r="G3">
        <f t="shared" ref="G3:G28" si="3">C3+(1.96*E3)</f>
        <v>1031.043853089398</v>
      </c>
      <c r="H3">
        <f>C3-C2</f>
        <v>-18</v>
      </c>
      <c r="I3">
        <f>H3/SQRT(C3+C2)</f>
        <v>-0.40678615323501183</v>
      </c>
      <c r="J3">
        <f>I3</f>
        <v>-0.40678615323501183</v>
      </c>
      <c r="K3">
        <f>2*(NORMSDIST(J3))</f>
        <v>0.6841650575347652</v>
      </c>
    </row>
    <row r="4" spans="1:11" x14ac:dyDescent="0.55000000000000004">
      <c r="A4" s="1" t="s">
        <v>6</v>
      </c>
      <c r="B4">
        <v>380</v>
      </c>
      <c r="C4">
        <v>1019</v>
      </c>
      <c r="D4">
        <f t="shared" si="0"/>
        <v>2.6815789473684211</v>
      </c>
      <c r="E4">
        <f t="shared" si="1"/>
        <v>31.921779399024736</v>
      </c>
      <c r="F4">
        <f t="shared" si="2"/>
        <v>956.43331237791153</v>
      </c>
      <c r="G4">
        <f t="shared" si="3"/>
        <v>1081.5666876220885</v>
      </c>
      <c r="H4">
        <f t="shared" ref="H4:H28" si="4">C4-C3</f>
        <v>49</v>
      </c>
      <c r="I4">
        <f>H4/SQRT(C4+C3)</f>
        <v>1.0986988968606437</v>
      </c>
      <c r="J4">
        <f>-1*I4</f>
        <v>-1.0986988968606437</v>
      </c>
      <c r="K4">
        <f t="shared" ref="K4:K28" si="5">2*(NORMSDIST(J4))</f>
        <v>0.27189942390396465</v>
      </c>
    </row>
    <row r="5" spans="1:11" x14ac:dyDescent="0.55000000000000004">
      <c r="A5" s="1" t="s">
        <v>7</v>
      </c>
      <c r="B5">
        <v>380</v>
      </c>
      <c r="C5">
        <v>959</v>
      </c>
      <c r="D5">
        <f t="shared" si="0"/>
        <v>2.5236842105263158</v>
      </c>
      <c r="E5">
        <f t="shared" si="1"/>
        <v>30.967725134404045</v>
      </c>
      <c r="F5">
        <f t="shared" si="2"/>
        <v>898.30325873656807</v>
      </c>
      <c r="G5">
        <f t="shared" si="3"/>
        <v>1019.6967412634319</v>
      </c>
      <c r="H5">
        <f t="shared" si="4"/>
        <v>-60</v>
      </c>
      <c r="I5">
        <f>H5/SQRT(C5+C4)</f>
        <v>-1.3490812512398636</v>
      </c>
      <c r="J5">
        <f>I5</f>
        <v>-1.3490812512398636</v>
      </c>
      <c r="K5">
        <f t="shared" si="5"/>
        <v>0.17731086963743348</v>
      </c>
    </row>
    <row r="6" spans="1:11" x14ac:dyDescent="0.55000000000000004">
      <c r="A6" s="1" t="s">
        <v>8</v>
      </c>
      <c r="B6">
        <v>380</v>
      </c>
      <c r="C6">
        <v>1060</v>
      </c>
      <c r="D6">
        <f t="shared" si="0"/>
        <v>2.7894736842105261</v>
      </c>
      <c r="E6">
        <f t="shared" si="1"/>
        <v>32.557641192199412</v>
      </c>
      <c r="F6">
        <f t="shared" si="2"/>
        <v>996.18702326328912</v>
      </c>
      <c r="G6">
        <f t="shared" si="3"/>
        <v>1123.8129767367109</v>
      </c>
      <c r="H6">
        <f t="shared" si="4"/>
        <v>101</v>
      </c>
      <c r="I6" s="2">
        <f>H6/SQRT(C6+C5)</f>
        <v>2.2477769547347779</v>
      </c>
      <c r="J6">
        <f>-1*I6</f>
        <v>-2.2477769547347779</v>
      </c>
      <c r="K6">
        <f t="shared" si="5"/>
        <v>2.4590416072125431E-2</v>
      </c>
    </row>
    <row r="7" spans="1:11" x14ac:dyDescent="0.55000000000000004">
      <c r="A7" s="1" t="s">
        <v>9</v>
      </c>
      <c r="B7">
        <v>380</v>
      </c>
      <c r="C7">
        <v>992</v>
      </c>
      <c r="D7">
        <f t="shared" si="0"/>
        <v>2.6105263157894738</v>
      </c>
      <c r="E7">
        <f t="shared" si="1"/>
        <v>31.496031496047245</v>
      </c>
      <c r="F7">
        <f t="shared" si="2"/>
        <v>930.26777826774742</v>
      </c>
      <c r="G7">
        <f t="shared" si="3"/>
        <v>1053.7322217322526</v>
      </c>
      <c r="H7">
        <f t="shared" si="4"/>
        <v>-68</v>
      </c>
      <c r="I7">
        <f t="shared" ref="I7:I28" si="6">H7/SQRT(C7+C6)</f>
        <v>-1.5011366713403829</v>
      </c>
      <c r="J7">
        <f>I7</f>
        <v>-1.5011366713403829</v>
      </c>
      <c r="K7">
        <f t="shared" si="5"/>
        <v>0.13332021558962739</v>
      </c>
    </row>
    <row r="8" spans="1:11" x14ac:dyDescent="0.55000000000000004">
      <c r="A8" s="1" t="s">
        <v>10</v>
      </c>
      <c r="B8">
        <v>380</v>
      </c>
      <c r="C8">
        <v>1001</v>
      </c>
      <c r="D8">
        <f t="shared" si="0"/>
        <v>2.6342105263157896</v>
      </c>
      <c r="E8">
        <f t="shared" si="1"/>
        <v>31.63858403911275</v>
      </c>
      <c r="F8">
        <f t="shared" si="2"/>
        <v>938.988375283339</v>
      </c>
      <c r="G8">
        <f t="shared" si="3"/>
        <v>1063.0116247166609</v>
      </c>
      <c r="H8">
        <f t="shared" si="4"/>
        <v>9</v>
      </c>
      <c r="I8">
        <f t="shared" si="6"/>
        <v>0.20159922586045906</v>
      </c>
      <c r="J8">
        <f>-1*I8</f>
        <v>-0.20159922586045906</v>
      </c>
      <c r="K8">
        <f t="shared" si="5"/>
        <v>0.84023005047613752</v>
      </c>
    </row>
    <row r="9" spans="1:11" x14ac:dyDescent="0.55000000000000004">
      <c r="A9" s="1" t="s">
        <v>11</v>
      </c>
      <c r="B9">
        <v>380</v>
      </c>
      <c r="C9">
        <v>1000</v>
      </c>
      <c r="D9">
        <f t="shared" si="0"/>
        <v>2.6315789473684212</v>
      </c>
      <c r="E9">
        <f t="shared" si="1"/>
        <v>31.622776601683793</v>
      </c>
      <c r="F9">
        <f t="shared" si="2"/>
        <v>938.01935786069976</v>
      </c>
      <c r="G9">
        <f t="shared" si="3"/>
        <v>1061.9806421393002</v>
      </c>
      <c r="H9">
        <f t="shared" si="4"/>
        <v>-1</v>
      </c>
      <c r="I9">
        <f t="shared" si="6"/>
        <v>-2.2355091700494795E-2</v>
      </c>
      <c r="J9">
        <f>I9</f>
        <v>-2.2355091700494795E-2</v>
      </c>
      <c r="K9">
        <f t="shared" si="5"/>
        <v>0.98216470302119685</v>
      </c>
    </row>
    <row r="10" spans="1:11" x14ac:dyDescent="0.55000000000000004">
      <c r="A10" s="1" t="s">
        <v>12</v>
      </c>
      <c r="B10">
        <v>380</v>
      </c>
      <c r="C10">
        <v>1012</v>
      </c>
      <c r="D10">
        <f t="shared" si="0"/>
        <v>2.6631578947368419</v>
      </c>
      <c r="E10">
        <f t="shared" si="1"/>
        <v>31.811947441173732</v>
      </c>
      <c r="F10">
        <f t="shared" si="2"/>
        <v>949.64858301529944</v>
      </c>
      <c r="G10">
        <f t="shared" si="3"/>
        <v>1074.3514169847006</v>
      </c>
      <c r="H10">
        <f t="shared" si="4"/>
        <v>12</v>
      </c>
      <c r="I10">
        <f t="shared" si="6"/>
        <v>0.2675267772406259</v>
      </c>
      <c r="J10">
        <f>-1*I10</f>
        <v>-0.2675267772406259</v>
      </c>
      <c r="K10">
        <f t="shared" si="5"/>
        <v>0.78906359998926567</v>
      </c>
    </row>
    <row r="11" spans="1:11" x14ac:dyDescent="0.55000000000000004">
      <c r="A11" s="1" t="s">
        <v>13</v>
      </c>
      <c r="B11">
        <v>380</v>
      </c>
      <c r="C11">
        <v>975</v>
      </c>
      <c r="D11">
        <f t="shared" si="0"/>
        <v>2.5657894736842106</v>
      </c>
      <c r="E11">
        <f t="shared" si="1"/>
        <v>31.22498999199199</v>
      </c>
      <c r="F11">
        <f t="shared" si="2"/>
        <v>913.79901961569567</v>
      </c>
      <c r="G11">
        <f t="shared" si="3"/>
        <v>1036.2009803843043</v>
      </c>
      <c r="H11">
        <f t="shared" si="4"/>
        <v>-37</v>
      </c>
      <c r="I11">
        <f t="shared" si="6"/>
        <v>-0.83004720307683821</v>
      </c>
      <c r="J11">
        <f t="shared" ref="J11:J13" si="7">I11</f>
        <v>-0.83004720307683821</v>
      </c>
      <c r="K11">
        <f t="shared" si="5"/>
        <v>0.40651209608022415</v>
      </c>
    </row>
    <row r="12" spans="1:11" x14ac:dyDescent="0.55000000000000004">
      <c r="A12" s="1" t="s">
        <v>14</v>
      </c>
      <c r="B12">
        <v>380</v>
      </c>
      <c r="C12">
        <v>944</v>
      </c>
      <c r="D12">
        <f t="shared" si="0"/>
        <v>2.4842105263157896</v>
      </c>
      <c r="E12">
        <f t="shared" si="1"/>
        <v>30.724582991474431</v>
      </c>
      <c r="F12">
        <f t="shared" si="2"/>
        <v>883.77981733671015</v>
      </c>
      <c r="G12">
        <f t="shared" si="3"/>
        <v>1004.2201826632898</v>
      </c>
      <c r="H12">
        <f t="shared" si="4"/>
        <v>-31</v>
      </c>
      <c r="I12">
        <f t="shared" si="6"/>
        <v>-0.70765928038363191</v>
      </c>
      <c r="J12">
        <f t="shared" si="7"/>
        <v>-0.70765928038363191</v>
      </c>
      <c r="K12">
        <f t="shared" si="5"/>
        <v>0.47915687005866592</v>
      </c>
    </row>
    <row r="13" spans="1:11" x14ac:dyDescent="0.55000000000000004">
      <c r="A13" s="1" t="s">
        <v>15</v>
      </c>
      <c r="B13">
        <v>380</v>
      </c>
      <c r="C13">
        <v>931</v>
      </c>
      <c r="D13">
        <f t="shared" si="0"/>
        <v>2.4500000000000002</v>
      </c>
      <c r="E13">
        <f t="shared" si="1"/>
        <v>30.512292604784715</v>
      </c>
      <c r="F13">
        <f t="shared" si="2"/>
        <v>871.19590649462191</v>
      </c>
      <c r="G13">
        <f t="shared" si="3"/>
        <v>990.80409350537809</v>
      </c>
      <c r="H13">
        <f t="shared" si="4"/>
        <v>-13</v>
      </c>
      <c r="I13">
        <f t="shared" si="6"/>
        <v>-0.30022213997860542</v>
      </c>
      <c r="J13">
        <f t="shared" si="7"/>
        <v>-0.30022213997860542</v>
      </c>
      <c r="K13">
        <f t="shared" si="5"/>
        <v>0.76400771830703762</v>
      </c>
    </row>
    <row r="14" spans="1:11" x14ac:dyDescent="0.55000000000000004">
      <c r="A14" s="1" t="s">
        <v>16</v>
      </c>
      <c r="B14">
        <v>380</v>
      </c>
      <c r="C14">
        <v>1002</v>
      </c>
      <c r="D14">
        <f t="shared" si="0"/>
        <v>2.6368421052631579</v>
      </c>
      <c r="E14">
        <f t="shared" si="1"/>
        <v>31.654383582688826</v>
      </c>
      <c r="F14">
        <f t="shared" si="2"/>
        <v>939.95740817792989</v>
      </c>
      <c r="G14">
        <f t="shared" si="3"/>
        <v>1064.0425918220701</v>
      </c>
      <c r="H14">
        <f t="shared" si="4"/>
        <v>71</v>
      </c>
      <c r="I14">
        <f t="shared" si="6"/>
        <v>1.6148880533115606</v>
      </c>
      <c r="J14">
        <f>-1*I14</f>
        <v>-1.6148880533115606</v>
      </c>
      <c r="K14">
        <f t="shared" si="5"/>
        <v>0.10633493984505288</v>
      </c>
    </row>
    <row r="15" spans="1:11" x14ac:dyDescent="0.55000000000000004">
      <c r="A15" s="1" t="s">
        <v>27</v>
      </c>
      <c r="B15">
        <v>380</v>
      </c>
      <c r="C15">
        <v>942</v>
      </c>
      <c r="D15">
        <f t="shared" si="0"/>
        <v>2.4789473684210526</v>
      </c>
      <c r="E15">
        <f t="shared" si="1"/>
        <v>30.692018506445613</v>
      </c>
      <c r="F15">
        <f t="shared" si="2"/>
        <v>881.84364372736661</v>
      </c>
      <c r="G15">
        <f t="shared" si="3"/>
        <v>1002.1563562726334</v>
      </c>
      <c r="H15">
        <f t="shared" si="4"/>
        <v>-60</v>
      </c>
      <c r="I15">
        <f t="shared" si="6"/>
        <v>-1.3608276348795434</v>
      </c>
      <c r="J15">
        <f>I15</f>
        <v>-1.3608276348795434</v>
      </c>
      <c r="K15">
        <f t="shared" si="5"/>
        <v>0.17356816655592153</v>
      </c>
    </row>
    <row r="16" spans="1:11" x14ac:dyDescent="0.55000000000000004">
      <c r="A16" s="1" t="s">
        <v>17</v>
      </c>
      <c r="B16">
        <v>380</v>
      </c>
      <c r="C16">
        <v>1053</v>
      </c>
      <c r="D16">
        <f t="shared" si="0"/>
        <v>2.7710526315789474</v>
      </c>
      <c r="E16">
        <f t="shared" si="1"/>
        <v>32.449961479175904</v>
      </c>
      <c r="F16">
        <f t="shared" si="2"/>
        <v>989.39807550081525</v>
      </c>
      <c r="G16">
        <f t="shared" si="3"/>
        <v>1116.6019244991849</v>
      </c>
      <c r="H16">
        <f t="shared" si="4"/>
        <v>111</v>
      </c>
      <c r="I16" s="2">
        <f t="shared" si="6"/>
        <v>2.4851438287600298</v>
      </c>
      <c r="J16">
        <f t="shared" ref="J16:J18" si="8">-1*I16</f>
        <v>-2.4851438287600298</v>
      </c>
      <c r="K16">
        <f t="shared" si="5"/>
        <v>1.2949910169946278E-2</v>
      </c>
    </row>
    <row r="17" spans="1:11" x14ac:dyDescent="0.55000000000000004">
      <c r="A17" s="1" t="s">
        <v>18</v>
      </c>
      <c r="B17">
        <v>380</v>
      </c>
      <c r="C17">
        <v>1063</v>
      </c>
      <c r="D17">
        <f t="shared" si="0"/>
        <v>2.7973684210526315</v>
      </c>
      <c r="E17">
        <f t="shared" si="1"/>
        <v>32.603680773802211</v>
      </c>
      <c r="F17">
        <f t="shared" si="2"/>
        <v>999.09678568334766</v>
      </c>
      <c r="G17">
        <f t="shared" si="3"/>
        <v>1126.9032143166523</v>
      </c>
      <c r="H17">
        <f t="shared" si="4"/>
        <v>10</v>
      </c>
      <c r="I17">
        <f t="shared" si="6"/>
        <v>0.21739130434782608</v>
      </c>
      <c r="J17">
        <f t="shared" si="8"/>
        <v>-0.21739130434782608</v>
      </c>
      <c r="K17">
        <f t="shared" si="5"/>
        <v>0.82790340729646261</v>
      </c>
    </row>
    <row r="18" spans="1:11" x14ac:dyDescent="0.55000000000000004">
      <c r="A18" s="1" t="s">
        <v>19</v>
      </c>
      <c r="B18">
        <v>380</v>
      </c>
      <c r="C18">
        <v>1066</v>
      </c>
      <c r="D18">
        <f t="shared" si="0"/>
        <v>2.8052631578947369</v>
      </c>
      <c r="E18">
        <f t="shared" si="1"/>
        <v>32.649655434629018</v>
      </c>
      <c r="F18">
        <f t="shared" si="2"/>
        <v>1002.0066753481271</v>
      </c>
      <c r="G18">
        <f t="shared" si="3"/>
        <v>1129.9933246518729</v>
      </c>
      <c r="H18">
        <f t="shared" si="4"/>
        <v>3</v>
      </c>
      <c r="I18">
        <f t="shared" si="6"/>
        <v>6.5017972729315143E-2</v>
      </c>
      <c r="J18">
        <f t="shared" si="8"/>
        <v>-6.5017972729315143E-2</v>
      </c>
      <c r="K18">
        <f t="shared" si="5"/>
        <v>0.94815969036299552</v>
      </c>
    </row>
    <row r="19" spans="1:11" x14ac:dyDescent="0.55000000000000004">
      <c r="A19" s="1" t="s">
        <v>20</v>
      </c>
      <c r="B19">
        <v>380</v>
      </c>
      <c r="C19">
        <v>1063</v>
      </c>
      <c r="D19">
        <f t="shared" si="0"/>
        <v>2.7973684210526315</v>
      </c>
      <c r="E19">
        <f t="shared" si="1"/>
        <v>32.603680773802211</v>
      </c>
      <c r="F19">
        <f t="shared" si="2"/>
        <v>999.09678568334766</v>
      </c>
      <c r="G19">
        <f t="shared" si="3"/>
        <v>1126.9032143166523</v>
      </c>
      <c r="H19">
        <f t="shared" si="4"/>
        <v>-3</v>
      </c>
      <c r="I19">
        <f t="shared" si="6"/>
        <v>-6.5017972729315143E-2</v>
      </c>
      <c r="J19">
        <f t="shared" ref="J19:J21" si="9">I19</f>
        <v>-6.5017972729315143E-2</v>
      </c>
      <c r="K19">
        <f t="shared" si="5"/>
        <v>0.94815969036299552</v>
      </c>
    </row>
    <row r="20" spans="1:11" x14ac:dyDescent="0.55000000000000004">
      <c r="A20" s="1" t="s">
        <v>21</v>
      </c>
      <c r="B20">
        <v>380</v>
      </c>
      <c r="C20">
        <v>1052</v>
      </c>
      <c r="D20">
        <f t="shared" si="0"/>
        <v>2.7684210526315791</v>
      </c>
      <c r="E20">
        <f t="shared" si="1"/>
        <v>32.434549480453711</v>
      </c>
      <c r="F20">
        <f t="shared" si="2"/>
        <v>988.42828301831071</v>
      </c>
      <c r="G20">
        <f t="shared" si="3"/>
        <v>1115.5717169816892</v>
      </c>
      <c r="H20">
        <f t="shared" si="4"/>
        <v>-11</v>
      </c>
      <c r="I20">
        <f t="shared" si="6"/>
        <v>-0.23918696011959548</v>
      </c>
      <c r="J20">
        <f t="shared" si="9"/>
        <v>-0.23918696011959548</v>
      </c>
      <c r="K20">
        <f t="shared" si="5"/>
        <v>0.81096061356641369</v>
      </c>
    </row>
    <row r="21" spans="1:11" x14ac:dyDescent="0.55000000000000004">
      <c r="A21" s="1" t="s">
        <v>22</v>
      </c>
      <c r="B21">
        <v>380</v>
      </c>
      <c r="C21">
        <v>975</v>
      </c>
      <c r="D21">
        <f t="shared" si="0"/>
        <v>2.5657894736842106</v>
      </c>
      <c r="E21">
        <f t="shared" si="1"/>
        <v>31.22498999199199</v>
      </c>
      <c r="F21">
        <f t="shared" si="2"/>
        <v>913.79901961569567</v>
      </c>
      <c r="G21">
        <f t="shared" si="3"/>
        <v>1036.2009803843043</v>
      </c>
      <c r="H21">
        <f t="shared" si="4"/>
        <v>-77</v>
      </c>
      <c r="I21">
        <f t="shared" si="6"/>
        <v>-1.7102667433759509</v>
      </c>
      <c r="J21">
        <f t="shared" si="9"/>
        <v>-1.7102667433759509</v>
      </c>
      <c r="K21">
        <f t="shared" si="5"/>
        <v>8.7216558573678798E-2</v>
      </c>
    </row>
    <row r="22" spans="1:11" x14ac:dyDescent="0.55000000000000004">
      <c r="A22" s="1" t="s">
        <v>23</v>
      </c>
      <c r="B22">
        <v>380</v>
      </c>
      <c r="C22">
        <v>1026</v>
      </c>
      <c r="D22">
        <f t="shared" si="0"/>
        <v>2.7</v>
      </c>
      <c r="E22">
        <f t="shared" si="1"/>
        <v>32.03123475609393</v>
      </c>
      <c r="F22">
        <f t="shared" si="2"/>
        <v>963.2187798780559</v>
      </c>
      <c r="G22">
        <f t="shared" si="3"/>
        <v>1088.781220121944</v>
      </c>
      <c r="H22">
        <f t="shared" si="4"/>
        <v>51</v>
      </c>
      <c r="I22">
        <f t="shared" si="6"/>
        <v>1.1401096767252346</v>
      </c>
      <c r="J22">
        <f t="shared" ref="J22:J23" si="10">-1*I22</f>
        <v>-1.1401096767252346</v>
      </c>
      <c r="K22">
        <f t="shared" si="5"/>
        <v>0.25424061094959599</v>
      </c>
    </row>
    <row r="23" spans="1:11" x14ac:dyDescent="0.55000000000000004">
      <c r="A23" s="1" t="s">
        <v>28</v>
      </c>
      <c r="B23">
        <v>380</v>
      </c>
      <c r="C23">
        <v>1064</v>
      </c>
      <c r="D23">
        <f t="shared" si="0"/>
        <v>2.8</v>
      </c>
      <c r="E23">
        <f t="shared" si="1"/>
        <v>32.619012860600179</v>
      </c>
      <c r="F23">
        <f t="shared" si="2"/>
        <v>1000.0667347932236</v>
      </c>
      <c r="G23">
        <f t="shared" si="3"/>
        <v>1127.9332652067762</v>
      </c>
      <c r="H23">
        <f t="shared" si="4"/>
        <v>38</v>
      </c>
      <c r="I23">
        <f t="shared" si="6"/>
        <v>0.83120941459363351</v>
      </c>
      <c r="J23">
        <f t="shared" si="10"/>
        <v>-0.83120941459363351</v>
      </c>
      <c r="K23">
        <f t="shared" si="5"/>
        <v>0.40585533724248352</v>
      </c>
    </row>
    <row r="24" spans="1:11" x14ac:dyDescent="0.55000000000000004">
      <c r="A24" s="1" t="s">
        <v>24</v>
      </c>
      <c r="B24">
        <v>380</v>
      </c>
      <c r="C24">
        <v>1018</v>
      </c>
      <c r="D24">
        <f t="shared" si="0"/>
        <v>2.6789473684210527</v>
      </c>
      <c r="E24">
        <f t="shared" si="1"/>
        <v>31.906112267087632</v>
      </c>
      <c r="F24">
        <f t="shared" si="2"/>
        <v>955.4640199565082</v>
      </c>
      <c r="G24">
        <f t="shared" si="3"/>
        <v>1080.5359800434917</v>
      </c>
      <c r="H24">
        <f t="shared" si="4"/>
        <v>-46</v>
      </c>
      <c r="I24">
        <f t="shared" si="6"/>
        <v>-1.0081321597335109</v>
      </c>
      <c r="J24">
        <f>I24</f>
        <v>-1.0081321597335109</v>
      </c>
      <c r="K24">
        <f t="shared" si="5"/>
        <v>0.31339102053484241</v>
      </c>
    </row>
    <row r="25" spans="1:11" x14ac:dyDescent="0.55000000000000004">
      <c r="A25" s="1" t="s">
        <v>25</v>
      </c>
      <c r="B25">
        <v>380</v>
      </c>
      <c r="C25">
        <v>1072</v>
      </c>
      <c r="D25">
        <f t="shared" si="0"/>
        <v>2.8210526315789473</v>
      </c>
      <c r="E25">
        <f t="shared" si="1"/>
        <v>32.741411087489801</v>
      </c>
      <c r="F25">
        <f t="shared" si="2"/>
        <v>1007.82683426852</v>
      </c>
      <c r="G25">
        <f t="shared" si="3"/>
        <v>1136.1731657314799</v>
      </c>
      <c r="H25">
        <f t="shared" si="4"/>
        <v>54</v>
      </c>
      <c r="I25">
        <f t="shared" si="6"/>
        <v>1.1811923260014792</v>
      </c>
      <c r="J25">
        <f>-1*I25</f>
        <v>-1.1811923260014792</v>
      </c>
      <c r="K25">
        <f t="shared" si="5"/>
        <v>0.23752632913047209</v>
      </c>
    </row>
    <row r="26" spans="1:11" x14ac:dyDescent="0.55000000000000004">
      <c r="A26" s="1" t="s">
        <v>29</v>
      </c>
      <c r="B26">
        <v>380</v>
      </c>
      <c r="C26">
        <v>1034</v>
      </c>
      <c r="D26">
        <f t="shared" si="0"/>
        <v>2.7210526315789472</v>
      </c>
      <c r="E26">
        <f t="shared" si="1"/>
        <v>32.155870381627054</v>
      </c>
      <c r="F26">
        <f t="shared" si="2"/>
        <v>970.97449405201098</v>
      </c>
      <c r="G26">
        <f t="shared" si="3"/>
        <v>1097.0255059479891</v>
      </c>
      <c r="H26">
        <f t="shared" si="4"/>
        <v>-38</v>
      </c>
      <c r="I26">
        <f t="shared" si="6"/>
        <v>-0.82804590391677702</v>
      </c>
      <c r="J26">
        <f t="shared" ref="J26:J27" si="11">I26</f>
        <v>-0.82804590391677702</v>
      </c>
      <c r="K26">
        <f t="shared" si="5"/>
        <v>0.40764450375417449</v>
      </c>
    </row>
    <row r="27" spans="1:11" x14ac:dyDescent="0.55000000000000004">
      <c r="A27" s="1" t="s">
        <v>26</v>
      </c>
      <c r="B27">
        <v>380</v>
      </c>
      <c r="C27">
        <v>1024</v>
      </c>
      <c r="D27">
        <f t="shared" si="0"/>
        <v>2.6947368421052631</v>
      </c>
      <c r="E27">
        <f t="shared" si="1"/>
        <v>32</v>
      </c>
      <c r="F27">
        <f t="shared" si="2"/>
        <v>961.28</v>
      </c>
      <c r="G27">
        <f t="shared" si="3"/>
        <v>1086.72</v>
      </c>
      <c r="H27">
        <f t="shared" si="4"/>
        <v>-10</v>
      </c>
      <c r="I27">
        <f t="shared" si="6"/>
        <v>-0.22043335708870274</v>
      </c>
      <c r="J27">
        <f t="shared" si="11"/>
        <v>-0.22043335708870274</v>
      </c>
      <c r="K27">
        <f t="shared" si="5"/>
        <v>0.82553366904357195</v>
      </c>
    </row>
    <row r="28" spans="1:11" x14ac:dyDescent="0.55000000000000004">
      <c r="A28" s="1" t="s">
        <v>30</v>
      </c>
      <c r="B28">
        <v>380</v>
      </c>
      <c r="C28">
        <v>1071</v>
      </c>
      <c r="D28">
        <f t="shared" si="0"/>
        <v>2.8184210526315789</v>
      </c>
      <c r="E28">
        <f t="shared" si="1"/>
        <v>32.726136343907143</v>
      </c>
      <c r="F28">
        <f t="shared" si="2"/>
        <v>1006.856772765942</v>
      </c>
      <c r="G28">
        <f t="shared" si="3"/>
        <v>1135.143227234058</v>
      </c>
      <c r="H28">
        <f t="shared" si="4"/>
        <v>47</v>
      </c>
      <c r="I28">
        <f t="shared" si="6"/>
        <v>1.0268472498200534</v>
      </c>
      <c r="J28">
        <f>-1*I28</f>
        <v>-1.0268472498200534</v>
      </c>
      <c r="K28">
        <f t="shared" si="5"/>
        <v>0.30449239645111736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Nick</dc:creator>
  <cp:lastModifiedBy>Lee, Nick</cp:lastModifiedBy>
  <dcterms:created xsi:type="dcterms:W3CDTF">2022-11-17T14:10:43Z</dcterms:created>
  <dcterms:modified xsi:type="dcterms:W3CDTF">2022-11-24T21:52:15Z</dcterms:modified>
</cp:coreProperties>
</file>