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ogenor\Documents\obsidian\school\000\010\Fizika\attachments\"/>
    </mc:Choice>
  </mc:AlternateContent>
  <xr:revisionPtr revIDLastSave="0" documentId="13_ncr:1_{6C865B3F-A06E-4F12-B765-5792E571F017}" xr6:coauthVersionLast="47" xr6:coauthVersionMax="47" xr10:uidLastSave="{00000000-0000-0000-0000-000000000000}"/>
  <bookViews>
    <workbookView xWindow="-108" yWindow="-108" windowWidth="23256" windowHeight="13896" activeTab="2" xr2:uid="{044DC9AB-2F3B-4585-9064-05638B37FE5D}"/>
  </bookViews>
  <sheets>
    <sheet name="direct" sheetId="1" r:id="rId1"/>
    <sheet name="bessel" sheetId="2" r:id="rId2"/>
    <sheet name="abb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J2" i="3" s="1"/>
  <c r="H2" i="1"/>
  <c r="I2" i="1" s="1"/>
  <c r="F2" i="2"/>
  <c r="E5" i="2"/>
  <c r="E8" i="2"/>
  <c r="E2" i="2"/>
  <c r="G2" i="2" s="1"/>
  <c r="H2" i="2" s="1"/>
  <c r="G5" i="3"/>
  <c r="H5" i="3" s="1"/>
  <c r="J5" i="3" s="1"/>
  <c r="G8" i="3"/>
  <c r="H8" i="3" s="1"/>
  <c r="J8" i="3" s="1"/>
  <c r="G2" i="3"/>
  <c r="G5" i="2"/>
  <c r="G8" i="2"/>
  <c r="D5" i="2"/>
  <c r="D8" i="2"/>
  <c r="D2" i="2"/>
  <c r="G5" i="1"/>
  <c r="G8" i="1"/>
  <c r="G2" i="1"/>
  <c r="F5" i="3"/>
  <c r="F8" i="3"/>
  <c r="F2" i="1"/>
  <c r="C8" i="1"/>
  <c r="C7" i="1"/>
  <c r="C6" i="1"/>
  <c r="C5" i="1"/>
  <c r="B5" i="1"/>
  <c r="C4" i="1"/>
  <c r="C3" i="1"/>
  <c r="C2" i="1"/>
  <c r="D8" i="1"/>
  <c r="E8" i="1" s="1"/>
  <c r="D2" i="1"/>
  <c r="E2" i="1" s="1"/>
  <c r="D5" i="3"/>
  <c r="D8" i="3"/>
  <c r="F2" i="3"/>
  <c r="D2" i="3"/>
  <c r="K2" i="3" l="1"/>
  <c r="I2" i="3"/>
  <c r="L2" i="3" s="1"/>
  <c r="I2" i="2"/>
  <c r="D5" i="1"/>
  <c r="E5" i="1" s="1"/>
</calcChain>
</file>

<file path=xl/sharedStrings.xml><?xml version="1.0" encoding="utf-8"?>
<sst xmlns="http://schemas.openxmlformats.org/spreadsheetml/2006/main" count="30" uniqueCount="18">
  <si>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Aptos Narrow"/>
        <family val="2"/>
      </rPr>
      <t>f/f*100(%)</t>
    </r>
  </si>
  <si>
    <t>x1(cm)</t>
  </si>
  <si>
    <t>x2(cm)</t>
  </si>
  <si>
    <t>x2 avg(cm)</t>
  </si>
  <si>
    <t>f(cm)</t>
  </si>
  <si>
    <t>f avg(cm)</t>
  </si>
  <si>
    <r>
      <t>D</t>
    </r>
    <r>
      <rPr>
        <sz val="11"/>
        <color theme="1"/>
        <rFont val="Aptos Narrow"/>
        <family val="2"/>
        <scheme val="minor"/>
      </rPr>
      <t>f</t>
    </r>
    <r>
      <rPr>
        <sz val="11"/>
        <color theme="1"/>
        <rFont val="Symbol"/>
        <family val="1"/>
        <charset val="2"/>
      </rPr>
      <t>(</t>
    </r>
    <r>
      <rPr>
        <sz val="11"/>
        <color theme="1"/>
        <rFont val="Aptos Display"/>
        <family val="2"/>
        <scheme val="major"/>
      </rPr>
      <t>cm</t>
    </r>
    <r>
      <rPr>
        <sz val="11"/>
        <color theme="1"/>
        <rFont val="Symbol"/>
        <family val="1"/>
        <charset val="2"/>
      </rPr>
      <t>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</si>
  <si>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Aptos Narrow"/>
        <family val="2"/>
        <scheme val="minor"/>
      </rPr>
      <t>f avg (</t>
    </r>
    <r>
      <rPr>
        <sz val="11"/>
        <color theme="1"/>
        <rFont val="Aptos Display"/>
        <family val="2"/>
        <scheme val="major"/>
      </rPr>
      <t>cm</t>
    </r>
    <r>
      <rPr>
        <sz val="11"/>
        <color theme="1"/>
        <rFont val="Aptos Narrow"/>
        <family val="1"/>
        <charset val="2"/>
        <scheme val="minor"/>
      </rPr>
      <t>)</t>
    </r>
  </si>
  <si>
    <t>b</t>
  </si>
  <si>
    <t>y2(cm)</t>
  </si>
  <si>
    <t>y2 avg(cm)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</si>
  <si>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Aptos Display"/>
        <family val="2"/>
        <scheme val="major"/>
      </rPr>
      <t>f(cm)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</si>
  <si>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Aptos Narrow"/>
        <family val="2"/>
        <scheme val="minor"/>
      </rPr>
      <t>f avg (cm)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</si>
  <si>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Aptos Narrow"/>
        <family val="2"/>
        <scheme val="minor"/>
      </rPr>
      <t>f/f*100(%)</t>
    </r>
  </si>
  <si>
    <t>NR</t>
  </si>
  <si>
    <t>d</t>
  </si>
  <si>
    <t>l(cm)</t>
  </si>
  <si>
    <t>d avg(cm)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</si>
</sst>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8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Aptos Narrow"/>
      <family val="2"/>
    </font>
    <font>
      <sz val="11"/>
      <color theme="1"/>
      <name val="Aptos Narrow"/>
      <family val="1"/>
      <charset val="2"/>
      <scheme val="minor"/>
    </font>
    <font>
      <sz val="11"/>
      <color theme="1"/>
      <name val="Aptos Narrow"/>
      <family val="1"/>
      <charset val="2"/>
    </font>
    <font>
      <sz val="11"/>
      <color theme="1"/>
      <name val="Aptos Display"/>
      <family val="2"/>
      <scheme val="major"/>
    </font>
    <font>
      <sz val="11"/>
      <color theme="1"/>
      <name val="Aptos Display"/>
      <family val="1"/>
      <charset val="2"/>
      <scheme val="maj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1" fillId="0" borderId="3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3" xfId="0" applyFont="1" applyBorder="1"/>
    <xf numFmtId="0" fontId="6" fillId="0" borderId="4" xfId="0" applyFont="1" applyBorder="1"/>
    <xf numFmtId="0" fontId="3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3" xfId="1" applyFont="1" applyBorder="1" applyAlignment="1">
      <alignment horizontal="center" vertical="center"/>
    </xf>
    <xf numFmtId="9" fontId="0" fillId="0" borderId="14" xfId="1" applyFont="1" applyBorder="1" applyAlignment="1">
      <alignment horizontal="center" vertical="center"/>
    </xf>
    <xf numFmtId="9" fontId="0" fillId="0" borderId="15" xfId="1" applyFon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68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619D-B528-485C-AB59-06130258ABC6}">
  <dimension ref="A1:I10"/>
  <sheetViews>
    <sheetView workbookViewId="0">
      <selection activeCell="K14" sqref="K14"/>
    </sheetView>
  </sheetViews>
  <sheetFormatPr defaultRowHeight="13.8"/>
  <cols>
    <col min="4" max="4" width="10" customWidth="1"/>
    <col min="8" max="8" width="11.19921875" customWidth="1"/>
    <col min="9" max="9" width="11.796875" customWidth="1"/>
  </cols>
  <sheetData>
    <row r="1" spans="1:9">
      <c r="A1" s="2" t="s">
        <v>14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6" t="s">
        <v>7</v>
      </c>
      <c r="I1" s="7" t="s">
        <v>0</v>
      </c>
    </row>
    <row r="2" spans="1:9">
      <c r="A2" s="21">
        <v>1</v>
      </c>
      <c r="B2" s="14">
        <v>-12.9</v>
      </c>
      <c r="C2" s="1">
        <f>15+24</f>
        <v>39</v>
      </c>
      <c r="D2" s="14">
        <f>AVERAGE(C2:C4)</f>
        <v>40</v>
      </c>
      <c r="E2" s="14">
        <f>(B2*D2)/(B2-D2)</f>
        <v>9.7542533081285452</v>
      </c>
      <c r="F2" s="14">
        <f>AVERAGE(E2:E10)</f>
        <v>9.9132563473029478</v>
      </c>
      <c r="G2" s="18">
        <f>1/E2</f>
        <v>0.10251937984496123</v>
      </c>
      <c r="H2" s="30">
        <f>AVERAGE(G2:G10)</f>
        <v>0.10089350773648827</v>
      </c>
      <c r="I2" s="24">
        <f>(H2/F2)</f>
        <v>1.0177635299821323E-2</v>
      </c>
    </row>
    <row r="3" spans="1:9">
      <c r="A3" s="22"/>
      <c r="B3" s="15"/>
      <c r="C3" s="1">
        <f>24+19.4</f>
        <v>43.4</v>
      </c>
      <c r="D3" s="15"/>
      <c r="E3" s="15"/>
      <c r="F3" s="15"/>
      <c r="G3" s="19"/>
      <c r="H3" s="31"/>
      <c r="I3" s="25"/>
    </row>
    <row r="4" spans="1:9">
      <c r="A4" s="23"/>
      <c r="B4" s="17"/>
      <c r="C4" s="1">
        <f>24+13.6</f>
        <v>37.6</v>
      </c>
      <c r="D4" s="17"/>
      <c r="E4" s="17"/>
      <c r="F4" s="15"/>
      <c r="G4" s="20"/>
      <c r="H4" s="31"/>
      <c r="I4" s="25"/>
    </row>
    <row r="5" spans="1:9">
      <c r="A5" s="21">
        <v>2</v>
      </c>
      <c r="B5" s="14">
        <f>-31+18</f>
        <v>-13</v>
      </c>
      <c r="C5" s="1">
        <f>29+13.7</f>
        <v>42.7</v>
      </c>
      <c r="D5" s="14">
        <f>AVERAGE(C5:C7)</f>
        <v>41.56666666666667</v>
      </c>
      <c r="E5" s="14">
        <f t="shared" ref="E5" si="0">(B5*D5)/(B5-D5)</f>
        <v>9.9028711056811236</v>
      </c>
      <c r="F5" s="15"/>
      <c r="G5" s="18">
        <f t="shared" ref="G5:G10" si="1">1/E5</f>
        <v>0.10098081549565111</v>
      </c>
      <c r="H5" s="31"/>
      <c r="I5" s="25"/>
    </row>
    <row r="6" spans="1:9">
      <c r="A6" s="22"/>
      <c r="B6" s="15"/>
      <c r="C6" s="1">
        <f>29+8</f>
        <v>37</v>
      </c>
      <c r="D6" s="15"/>
      <c r="E6" s="15"/>
      <c r="F6" s="15"/>
      <c r="G6" s="19"/>
      <c r="H6" s="31"/>
      <c r="I6" s="25"/>
    </row>
    <row r="7" spans="1:9">
      <c r="A7" s="23"/>
      <c r="B7" s="17"/>
      <c r="C7" s="1">
        <f>29+16</f>
        <v>45</v>
      </c>
      <c r="D7" s="17"/>
      <c r="E7" s="17"/>
      <c r="F7" s="15"/>
      <c r="G7" s="20"/>
      <c r="H7" s="31"/>
      <c r="I7" s="25"/>
    </row>
    <row r="8" spans="1:9">
      <c r="A8" s="21">
        <v>3</v>
      </c>
      <c r="B8" s="14">
        <v>-20</v>
      </c>
      <c r="C8" s="1">
        <f>5+16</f>
        <v>21</v>
      </c>
      <c r="D8" s="14">
        <f>AVERAGE(C8:C10)</f>
        <v>20.333333333333332</v>
      </c>
      <c r="E8" s="14">
        <f t="shared" ref="E8" si="2">(B8*D8)/(B8-D8)</f>
        <v>10.082644628099175</v>
      </c>
      <c r="F8" s="15"/>
      <c r="G8" s="18">
        <f t="shared" ref="G8:G10" si="3">1/E8</f>
        <v>9.9180327868852447E-2</v>
      </c>
      <c r="H8" s="31"/>
      <c r="I8" s="25"/>
    </row>
    <row r="9" spans="1:9">
      <c r="A9" s="22"/>
      <c r="B9" s="15"/>
      <c r="C9" s="1">
        <v>19.5</v>
      </c>
      <c r="D9" s="15"/>
      <c r="E9" s="15"/>
      <c r="F9" s="15"/>
      <c r="G9" s="19"/>
      <c r="H9" s="31"/>
      <c r="I9" s="25"/>
    </row>
    <row r="10" spans="1:9" ht="14.4" thickBot="1">
      <c r="A10" s="23"/>
      <c r="B10" s="17"/>
      <c r="C10" s="4">
        <v>20.5</v>
      </c>
      <c r="D10" s="17"/>
      <c r="E10" s="17"/>
      <c r="F10" s="16"/>
      <c r="G10" s="20"/>
      <c r="H10" s="32"/>
      <c r="I10" s="26"/>
    </row>
  </sheetData>
  <mergeCells count="18">
    <mergeCell ref="A2:A4"/>
    <mergeCell ref="A5:A7"/>
    <mergeCell ref="A8:A10"/>
    <mergeCell ref="D2:D4"/>
    <mergeCell ref="D5:D7"/>
    <mergeCell ref="D8:D10"/>
    <mergeCell ref="B2:B4"/>
    <mergeCell ref="B5:B7"/>
    <mergeCell ref="B8:B10"/>
    <mergeCell ref="H2:H10"/>
    <mergeCell ref="F2:F10"/>
    <mergeCell ref="I2:I10"/>
    <mergeCell ref="E2:E4"/>
    <mergeCell ref="E5:E7"/>
    <mergeCell ref="E8:E10"/>
    <mergeCell ref="G2:G4"/>
    <mergeCell ref="G5:G7"/>
    <mergeCell ref="G8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6CAA-50DC-46BC-BADA-D18289B8438D}">
  <dimension ref="A1:L10"/>
  <sheetViews>
    <sheetView workbookViewId="0">
      <selection activeCell="K22" sqref="K22"/>
    </sheetView>
  </sheetViews>
  <sheetFormatPr defaultRowHeight="13.8"/>
  <sheetData>
    <row r="1" spans="1:12">
      <c r="A1" s="2" t="s">
        <v>14</v>
      </c>
      <c r="B1" s="3" t="s">
        <v>16</v>
      </c>
      <c r="C1" s="3" t="s">
        <v>15</v>
      </c>
      <c r="D1" s="3" t="s">
        <v>17</v>
      </c>
      <c r="E1" s="3" t="s">
        <v>4</v>
      </c>
      <c r="F1" s="3" t="s">
        <v>5</v>
      </c>
      <c r="G1" s="5" t="s">
        <v>6</v>
      </c>
      <c r="H1" s="6" t="s">
        <v>7</v>
      </c>
      <c r="I1" s="7" t="s">
        <v>0</v>
      </c>
      <c r="K1" s="33"/>
      <c r="L1" s="33"/>
    </row>
    <row r="2" spans="1:12">
      <c r="A2" s="21">
        <v>1</v>
      </c>
      <c r="B2" s="14">
        <v>53.3</v>
      </c>
      <c r="C2" s="11">
        <v>27</v>
      </c>
      <c r="D2" s="14">
        <f>AVERAGE(C2:C4)</f>
        <v>27.066666666666663</v>
      </c>
      <c r="E2" s="27">
        <f>(B2^2-D2^2)/(4*B2)</f>
        <v>9.8887690223056079</v>
      </c>
      <c r="F2" s="27">
        <f>AVERAGE(E2:E10)</f>
        <v>9.8615937893282055</v>
      </c>
      <c r="G2" s="14">
        <f>1/E2</f>
        <v>0.10112482127394717</v>
      </c>
      <c r="H2" s="14">
        <f>AVERAGE(G2:G10)</f>
        <v>0.10140759227372247</v>
      </c>
      <c r="I2" s="24">
        <f>H2/F2</f>
        <v>1.0283083489350517E-2</v>
      </c>
      <c r="K2" s="34"/>
      <c r="L2" s="35"/>
    </row>
    <row r="3" spans="1:12">
      <c r="A3" s="22"/>
      <c r="B3" s="15"/>
      <c r="C3" s="12">
        <v>27.3</v>
      </c>
      <c r="D3" s="15"/>
      <c r="E3" s="28"/>
      <c r="F3" s="28"/>
      <c r="G3" s="15"/>
      <c r="H3" s="15"/>
      <c r="I3" s="25"/>
      <c r="K3" s="34"/>
      <c r="L3" s="35"/>
    </row>
    <row r="4" spans="1:12">
      <c r="A4" s="23"/>
      <c r="B4" s="17"/>
      <c r="C4" s="13">
        <v>26.9</v>
      </c>
      <c r="D4" s="17"/>
      <c r="E4" s="36"/>
      <c r="F4" s="28"/>
      <c r="G4" s="17"/>
      <c r="H4" s="15"/>
      <c r="I4" s="25"/>
      <c r="K4" s="34"/>
      <c r="L4" s="35"/>
    </row>
    <row r="5" spans="1:12">
      <c r="A5" s="21">
        <v>2</v>
      </c>
      <c r="B5" s="14">
        <v>40</v>
      </c>
      <c r="C5" s="11">
        <v>7</v>
      </c>
      <c r="D5" s="14">
        <f t="shared" ref="D5" si="0">AVERAGE(C5:C7)</f>
        <v>6</v>
      </c>
      <c r="E5" s="27">
        <f t="shared" ref="E5" si="1">(B5^2-D5^2)/(4*B5)</f>
        <v>9.7750000000000004</v>
      </c>
      <c r="F5" s="28"/>
      <c r="G5" s="14">
        <f t="shared" ref="G5:G10" si="2">1/E5</f>
        <v>0.10230179028132992</v>
      </c>
      <c r="H5" s="15"/>
      <c r="I5" s="25"/>
      <c r="K5" s="34"/>
      <c r="L5" s="35"/>
    </row>
    <row r="6" spans="1:12">
      <c r="A6" s="22"/>
      <c r="B6" s="15"/>
      <c r="C6" s="12">
        <v>5</v>
      </c>
      <c r="D6" s="15"/>
      <c r="E6" s="28"/>
      <c r="F6" s="28"/>
      <c r="G6" s="15"/>
      <c r="H6" s="15"/>
      <c r="I6" s="25"/>
      <c r="K6" s="34"/>
      <c r="L6" s="35"/>
    </row>
    <row r="7" spans="1:12">
      <c r="A7" s="23"/>
      <c r="B7" s="17"/>
      <c r="C7" s="13">
        <v>6</v>
      </c>
      <c r="D7" s="17"/>
      <c r="E7" s="36"/>
      <c r="F7" s="28"/>
      <c r="G7" s="17"/>
      <c r="H7" s="15"/>
      <c r="I7" s="25"/>
      <c r="K7" s="34"/>
      <c r="L7" s="35"/>
    </row>
    <row r="8" spans="1:12">
      <c r="A8" s="21">
        <v>3</v>
      </c>
      <c r="B8" s="14">
        <v>45</v>
      </c>
      <c r="C8" s="11">
        <v>15</v>
      </c>
      <c r="D8" s="14">
        <f t="shared" ref="D8" si="3">AVERAGE(C8:C10)</f>
        <v>15.466666666666667</v>
      </c>
      <c r="E8" s="27">
        <f t="shared" ref="E8" si="4">(B8^2-D8^2)/(4*B8)</f>
        <v>9.9210123456790118</v>
      </c>
      <c r="F8" s="28"/>
      <c r="G8" s="14">
        <f t="shared" ref="G8:G10" si="5">1/E8</f>
        <v>0.10079616526589033</v>
      </c>
      <c r="H8" s="15"/>
      <c r="I8" s="25"/>
      <c r="K8" s="34"/>
      <c r="L8" s="35"/>
    </row>
    <row r="9" spans="1:12">
      <c r="A9" s="22"/>
      <c r="B9" s="15"/>
      <c r="C9" s="12">
        <v>15.4</v>
      </c>
      <c r="D9" s="15"/>
      <c r="E9" s="28"/>
      <c r="F9" s="28"/>
      <c r="G9" s="15"/>
      <c r="H9" s="15"/>
      <c r="I9" s="25"/>
      <c r="K9" s="34"/>
      <c r="L9" s="35"/>
    </row>
    <row r="10" spans="1:12" ht="14.4" thickBot="1">
      <c r="A10" s="23"/>
      <c r="B10" s="16"/>
      <c r="C10" s="12">
        <v>16</v>
      </c>
      <c r="D10" s="17"/>
      <c r="E10" s="36"/>
      <c r="F10" s="29"/>
      <c r="G10" s="17"/>
      <c r="H10" s="16"/>
      <c r="I10" s="26"/>
      <c r="K10" s="34"/>
      <c r="L10" s="35"/>
    </row>
  </sheetData>
  <mergeCells count="18">
    <mergeCell ref="E5:E7"/>
    <mergeCell ref="G5:G7"/>
    <mergeCell ref="F2:F10"/>
    <mergeCell ref="G2:G4"/>
    <mergeCell ref="E8:E10"/>
    <mergeCell ref="G8:G10"/>
    <mergeCell ref="H2:H10"/>
    <mergeCell ref="I2:I10"/>
    <mergeCell ref="E2:E4"/>
    <mergeCell ref="A8:A10"/>
    <mergeCell ref="B8:B10"/>
    <mergeCell ref="D8:D10"/>
    <mergeCell ref="A2:A4"/>
    <mergeCell ref="B2:B4"/>
    <mergeCell ref="D2:D4"/>
    <mergeCell ref="A5:A7"/>
    <mergeCell ref="B5:B7"/>
    <mergeCell ref="D5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FED8-15D2-442F-BB12-0968FDBB4834}">
  <dimension ref="A1:L10"/>
  <sheetViews>
    <sheetView tabSelected="1" workbookViewId="0">
      <selection activeCell="J20" sqref="J20"/>
    </sheetView>
  </sheetViews>
  <sheetFormatPr defaultRowHeight="13.8"/>
  <cols>
    <col min="4" max="4" width="10.59765625" customWidth="1"/>
    <col min="6" max="6" width="9.8984375" customWidth="1"/>
    <col min="11" max="11" width="11.296875" customWidth="1"/>
    <col min="12" max="12" width="12.19921875" customWidth="1"/>
  </cols>
  <sheetData>
    <row r="1" spans="1:12">
      <c r="A1" s="1" t="s">
        <v>14</v>
      </c>
      <c r="B1" s="2" t="s">
        <v>1</v>
      </c>
      <c r="C1" s="3" t="s">
        <v>2</v>
      </c>
      <c r="D1" s="3" t="s">
        <v>3</v>
      </c>
      <c r="E1" s="3" t="s">
        <v>9</v>
      </c>
      <c r="F1" s="3" t="s">
        <v>10</v>
      </c>
      <c r="G1" s="5" t="s">
        <v>8</v>
      </c>
      <c r="H1" s="8" t="s">
        <v>4</v>
      </c>
      <c r="I1" s="8" t="s">
        <v>5</v>
      </c>
      <c r="J1" s="9" t="s">
        <v>11</v>
      </c>
      <c r="K1" s="10" t="s">
        <v>12</v>
      </c>
      <c r="L1" s="10" t="s">
        <v>13</v>
      </c>
    </row>
    <row r="2" spans="1:12">
      <c r="A2" s="14">
        <v>1</v>
      </c>
      <c r="B2" s="14">
        <v>-19.8</v>
      </c>
      <c r="C2" s="1">
        <v>20.399999999999999</v>
      </c>
      <c r="D2" s="14">
        <f>AVERAGE(C2:C4)</f>
        <v>20.2</v>
      </c>
      <c r="E2" s="1">
        <v>0.2</v>
      </c>
      <c r="F2" s="30">
        <f>AVERAGE(E2:E4)</f>
        <v>0.20333333333333337</v>
      </c>
      <c r="G2" s="27">
        <f>D2/B2</f>
        <v>-1.0202020202020201</v>
      </c>
      <c r="H2" s="14">
        <f>D2/(1-G2)</f>
        <v>9.9990000000000006</v>
      </c>
      <c r="I2" s="14">
        <f>AVERAGE(H2:H10)</f>
        <v>10.237057855135761</v>
      </c>
      <c r="J2" s="18">
        <f>1/H2</f>
        <v>0.1000100010001</v>
      </c>
      <c r="K2" s="14">
        <f>AVERAGE(J2:J10)</f>
        <v>9.7874007501996887E-2</v>
      </c>
      <c r="L2" s="38">
        <f>K2/I2</f>
        <v>9.5607555302518032E-3</v>
      </c>
    </row>
    <row r="3" spans="1:12">
      <c r="A3" s="15"/>
      <c r="B3" s="15"/>
      <c r="C3" s="1">
        <v>20.2</v>
      </c>
      <c r="D3" s="15"/>
      <c r="E3" s="1">
        <v>0.21</v>
      </c>
      <c r="F3" s="31"/>
      <c r="G3" s="28"/>
      <c r="H3" s="15"/>
      <c r="I3" s="15"/>
      <c r="J3" s="19"/>
      <c r="K3" s="15"/>
      <c r="L3" s="39"/>
    </row>
    <row r="4" spans="1:12">
      <c r="A4" s="17"/>
      <c r="B4" s="17"/>
      <c r="C4" s="1">
        <v>20</v>
      </c>
      <c r="D4" s="17"/>
      <c r="E4" s="1">
        <v>0.2</v>
      </c>
      <c r="F4" s="37"/>
      <c r="G4" s="36"/>
      <c r="H4" s="17"/>
      <c r="I4" s="15"/>
      <c r="J4" s="20"/>
      <c r="K4" s="15"/>
      <c r="L4" s="39"/>
    </row>
    <row r="5" spans="1:12">
      <c r="A5" s="14">
        <v>2</v>
      </c>
      <c r="B5" s="14">
        <v>-19.8</v>
      </c>
      <c r="C5" s="1">
        <v>24.3</v>
      </c>
      <c r="D5" s="27">
        <f t="shared" ref="D5" si="0">AVERAGE(C5:C7)</f>
        <v>24.133333333333336</v>
      </c>
      <c r="E5" s="1">
        <v>0.3</v>
      </c>
      <c r="F5" s="14">
        <f t="shared" ref="F5" si="1">AVERAGE(E5:E7)</f>
        <v>0.3</v>
      </c>
      <c r="G5" s="27">
        <f t="shared" ref="G5:G10" si="2">D5/B5</f>
        <v>-1.2188552188552189</v>
      </c>
      <c r="H5" s="14">
        <f t="shared" ref="H5" si="3">D5/(1-G5)</f>
        <v>10.876479514415783</v>
      </c>
      <c r="I5" s="15"/>
      <c r="J5" s="18">
        <f t="shared" ref="J5:J10" si="4">1/H5</f>
        <v>9.1941514593448279E-2</v>
      </c>
      <c r="K5" s="15"/>
      <c r="L5" s="39"/>
    </row>
    <row r="6" spans="1:12">
      <c r="A6" s="15"/>
      <c r="B6" s="15"/>
      <c r="C6" s="1">
        <v>24</v>
      </c>
      <c r="D6" s="28"/>
      <c r="E6" s="1">
        <v>0.3</v>
      </c>
      <c r="F6" s="15"/>
      <c r="G6" s="28"/>
      <c r="H6" s="15"/>
      <c r="I6" s="15"/>
      <c r="J6" s="19"/>
      <c r="K6" s="15"/>
      <c r="L6" s="39"/>
    </row>
    <row r="7" spans="1:12">
      <c r="A7" s="17"/>
      <c r="B7" s="17"/>
      <c r="C7" s="1">
        <v>24.1</v>
      </c>
      <c r="D7" s="36"/>
      <c r="E7" s="1">
        <v>0.3</v>
      </c>
      <c r="F7" s="17"/>
      <c r="G7" s="36"/>
      <c r="H7" s="17"/>
      <c r="I7" s="15"/>
      <c r="J7" s="20"/>
      <c r="K7" s="15"/>
      <c r="L7" s="39"/>
    </row>
    <row r="8" spans="1:12">
      <c r="A8" s="14">
        <v>3</v>
      </c>
      <c r="B8" s="14">
        <v>-14</v>
      </c>
      <c r="C8" s="1">
        <v>32.799999999999997</v>
      </c>
      <c r="D8" s="27">
        <f t="shared" ref="D8" si="5">AVERAGE(C8:C10)</f>
        <v>33.066666666666663</v>
      </c>
      <c r="E8" s="1">
        <v>0.5</v>
      </c>
      <c r="F8" s="14">
        <f t="shared" ref="F8" si="6">AVERAGE(E8:E10)</f>
        <v>0.5</v>
      </c>
      <c r="G8" s="27">
        <f t="shared" ref="G8:G10" si="7">D8/B8</f>
        <v>-2.3619047619047615</v>
      </c>
      <c r="H8" s="14">
        <f t="shared" ref="H8" si="8">D8/(1-G8)</f>
        <v>9.835694050991501</v>
      </c>
      <c r="I8" s="15"/>
      <c r="J8" s="18">
        <f t="shared" ref="J8:J10" si="9">1/H8</f>
        <v>0.10167050691244241</v>
      </c>
      <c r="K8" s="15"/>
      <c r="L8" s="39"/>
    </row>
    <row r="9" spans="1:12">
      <c r="A9" s="15"/>
      <c r="B9" s="15"/>
      <c r="C9" s="1">
        <v>33</v>
      </c>
      <c r="D9" s="28"/>
      <c r="E9" s="1">
        <v>0.5</v>
      </c>
      <c r="F9" s="15"/>
      <c r="G9" s="28"/>
      <c r="H9" s="15"/>
      <c r="I9" s="15"/>
      <c r="J9" s="19"/>
      <c r="K9" s="15"/>
      <c r="L9" s="39"/>
    </row>
    <row r="10" spans="1:12">
      <c r="A10" s="17"/>
      <c r="B10" s="17"/>
      <c r="C10" s="1">
        <v>33.4</v>
      </c>
      <c r="D10" s="36"/>
      <c r="E10" s="1">
        <v>0.5</v>
      </c>
      <c r="F10" s="17"/>
      <c r="G10" s="36"/>
      <c r="H10" s="17"/>
      <c r="I10" s="17"/>
      <c r="J10" s="20"/>
      <c r="K10" s="17"/>
      <c r="L10" s="40"/>
    </row>
  </sheetData>
  <mergeCells count="24">
    <mergeCell ref="G2:G4"/>
    <mergeCell ref="G5:G7"/>
    <mergeCell ref="G8:G10"/>
    <mergeCell ref="I2:I10"/>
    <mergeCell ref="B2:B4"/>
    <mergeCell ref="D2:D4"/>
    <mergeCell ref="F2:F4"/>
    <mergeCell ref="F5:F7"/>
    <mergeCell ref="A5:A7"/>
    <mergeCell ref="B5:B7"/>
    <mergeCell ref="D5:D7"/>
    <mergeCell ref="A8:A10"/>
    <mergeCell ref="B8:B10"/>
    <mergeCell ref="D8:D10"/>
    <mergeCell ref="L2:L10"/>
    <mergeCell ref="K2:K10"/>
    <mergeCell ref="J2:J4"/>
    <mergeCell ref="J5:J7"/>
    <mergeCell ref="J8:J10"/>
    <mergeCell ref="H5:H7"/>
    <mergeCell ref="H8:H10"/>
    <mergeCell ref="F8:F10"/>
    <mergeCell ref="H2:H4"/>
    <mergeCell ref="A2:A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9ff28b-c80d-4485-af82-63d6a3e44f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369CCA2F02242830E46222914F37C" ma:contentTypeVersion="7" ma:contentTypeDescription="Create a new document." ma:contentTypeScope="" ma:versionID="7cfc4f1f26d230452a7216096a0793a8">
  <xsd:schema xmlns:xsd="http://www.w3.org/2001/XMLSchema" xmlns:xs="http://www.w3.org/2001/XMLSchema" xmlns:p="http://schemas.microsoft.com/office/2006/metadata/properties" xmlns:ns3="a99ff28b-c80d-4485-af82-63d6a3e44fc2" xmlns:ns4="669cc944-8b30-40ea-8f53-052a2a8c0aa8" targetNamespace="http://schemas.microsoft.com/office/2006/metadata/properties" ma:root="true" ma:fieldsID="354e077394dab471b14fa63612293e4d" ns3:_="" ns4:_="">
    <xsd:import namespace="a99ff28b-c80d-4485-af82-63d6a3e44fc2"/>
    <xsd:import namespace="669cc944-8b30-40ea-8f53-052a2a8c0a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ff28b-c80d-4485-af82-63d6a3e44f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cc944-8b30-40ea-8f53-052a2a8c0aa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BB8FA4-4F5E-4B1E-AAAF-D06379D40C5F}">
  <ds:schemaRefs>
    <ds:schemaRef ds:uri="a99ff28b-c80d-4485-af82-63d6a3e44fc2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669cc944-8b30-40ea-8f53-052a2a8c0aa8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2B2D6B3-6267-4F7E-9D39-6161013D4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9ff28b-c80d-4485-af82-63d6a3e44fc2"/>
    <ds:schemaRef ds:uri="669cc944-8b30-40ea-8f53-052a2a8c0a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8F1E75-A515-4B67-AF99-21760A8C7D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</vt:lpstr>
      <vt:lpstr>bessel</vt:lpstr>
      <vt:lpstr>abbe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Bodi-Kolumbán Ágnes</dc:creator>
  <cp:lastModifiedBy>progenor</cp:lastModifiedBy>
  <dcterms:created xsi:type="dcterms:W3CDTF">2024-03-25T11:06:28Z</dcterms:created>
  <dcterms:modified xsi:type="dcterms:W3CDTF">2024-06-01T14:44:34Z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0x010100750369CCA2F02242830E46222914F37C</vt:lpwstr>
  </property>
</Properties>
</file>