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acultad\Programación Avanzada\Ejercicios\Lotes y Casos de Prueba\Formando Equipos\"/>
    </mc:Choice>
  </mc:AlternateContent>
  <bookViews>
    <workbookView xWindow="0" yWindow="0" windowWidth="10215" windowHeight="2130"/>
  </bookViews>
  <sheets>
    <sheet name="Métricas" sheetId="2" r:id="rId1"/>
  </sheets>
  <calcPr calcId="162913"/>
</workbook>
</file>

<file path=xl/calcChain.xml><?xml version="1.0" encoding="utf-8"?>
<calcChain xmlns="http://schemas.openxmlformats.org/spreadsheetml/2006/main">
  <c r="B24" i="2" l="1"/>
  <c r="L26" i="2"/>
  <c r="K26" i="2"/>
  <c r="M26" i="2"/>
  <c r="E34" i="2" s="1"/>
  <c r="J26" i="2"/>
  <c r="G26" i="2"/>
  <c r="F26" i="2"/>
  <c r="E5" i="2"/>
  <c r="E37" i="2" s="1"/>
  <c r="E9" i="2"/>
  <c r="E38" i="2" s="1"/>
  <c r="E13" i="2"/>
  <c r="E30" i="2"/>
  <c r="J22" i="2"/>
  <c r="N22" i="2"/>
  <c r="N23" i="2"/>
  <c r="J25" i="2"/>
  <c r="N25" i="2" s="1"/>
  <c r="J19" i="2"/>
  <c r="N19" i="2" s="1"/>
  <c r="J20" i="2"/>
  <c r="N20" i="2" s="1"/>
  <c r="J21" i="2"/>
  <c r="N21" i="2" s="1"/>
  <c r="J23" i="2"/>
  <c r="J18" i="2"/>
  <c r="N18" i="2" s="1"/>
  <c r="N26" i="2" s="1"/>
  <c r="B19" i="2"/>
  <c r="B20" i="2"/>
  <c r="B21" i="2"/>
  <c r="B22" i="2"/>
  <c r="B23" i="2"/>
  <c r="B25" i="2"/>
  <c r="B18" i="2"/>
  <c r="E39" i="2"/>
  <c r="E41" i="2"/>
  <c r="E40" i="2"/>
  <c r="E33" i="2"/>
  <c r="E42" i="2" l="1"/>
  <c r="F42" i="2" s="1"/>
  <c r="E35" i="2"/>
  <c r="E36" i="2"/>
  <c r="E43" i="2" l="1"/>
  <c r="F41" i="2" s="1"/>
  <c r="F39" i="2" l="1"/>
  <c r="F37" i="2"/>
  <c r="F38" i="2"/>
  <c r="F40" i="2"/>
</calcChain>
</file>

<file path=xl/sharedStrings.xml><?xml version="1.0" encoding="utf-8"?>
<sst xmlns="http://schemas.openxmlformats.org/spreadsheetml/2006/main" count="51" uniqueCount="34">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</sst>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[h]:mm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93"/>
          <c:h val="0.85185169474450007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0-8D8D-4F11-A754-4E1A1631EDE6}"/>
              </c:ext>
            </c:extLst>
          </c:dPt>
          <c:dPt>
            <c:idx val="1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1-8D8D-4F11-A754-4E1A1631EDE6}"/>
              </c:ext>
            </c:extLst>
          </c:dPt>
          <c:dPt>
            <c:idx val="2"/>
            <c:bubble3D val="0"/>
            <c:spPr>
              <a:solidFill>
                <a:srgbClr val="0066FF"/>
              </a:solidFill>
            </c:spPr>
            <c:extLst>
              <c:ext xmlns:c16="http://schemas.microsoft.com/office/drawing/2014/chart" uri="{C3380CC4-5D6E-409C-BE32-E72D297353CC}">
                <c16:uniqueId val="{00000002-8D8D-4F11-A754-4E1A1631EDE6}"/>
              </c:ext>
            </c:extLst>
          </c:dPt>
          <c:dPt>
            <c:idx val="3"/>
            <c:bubble3D val="0"/>
            <c:spPr>
              <a:solidFill>
                <a:srgbClr val="009900"/>
              </a:solidFill>
            </c:spPr>
            <c:extLst>
              <c:ext xmlns:c16="http://schemas.microsoft.com/office/drawing/2014/chart" uri="{C3380CC4-5D6E-409C-BE32-E72D297353CC}">
                <c16:uniqueId val="{00000003-8D8D-4F11-A754-4E1A1631EDE6}"/>
              </c:ext>
            </c:extLst>
          </c:dPt>
          <c:dPt>
            <c:idx val="4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4-8D8D-4F11-A754-4E1A1631EDE6}"/>
              </c:ext>
            </c:extLst>
          </c:dPt>
          <c:dPt>
            <c:idx val="5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5-8D8D-4F11-A754-4E1A1631EDE6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4.8611111111110383E-3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8D-4F11-A754-4E1A1631E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83"/>
          <c:h val="0.52354412740966338"/>
        </c:manualLayout>
      </c:layout>
      <c:overlay val="0"/>
      <c:txPr>
        <a:bodyPr/>
        <a:lstStyle/>
        <a:p>
          <a:pPr>
            <a:defRPr lang="es-ES"/>
          </a:pPr>
          <a:endParaRPr lang="es-AR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selection activeCell="E5" sqref="E5"/>
    </sheetView>
  </sheetViews>
  <sheetFormatPr baseColWidth="10" defaultColWidth="0" defaultRowHeight="15" zeroHeight="1" x14ac:dyDescent="0.25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 x14ac:dyDescent="0.25">
      <c r="B1" s="92" t="s">
        <v>19</v>
      </c>
      <c r="C1" s="92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 x14ac:dyDescent="0.3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 x14ac:dyDescent="0.25">
      <c r="A3" s="11"/>
      <c r="B3" s="67" t="s">
        <v>3</v>
      </c>
      <c r="C3" s="68"/>
      <c r="D3" s="68"/>
      <c r="E3" s="69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 x14ac:dyDescent="0.25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 x14ac:dyDescent="0.3">
      <c r="A5" s="19"/>
      <c r="B5" s="1">
        <v>6.9444444444444441E-3</v>
      </c>
      <c r="C5" s="2">
        <v>0.4916666666666667</v>
      </c>
      <c r="D5" s="2">
        <v>0.49652777777777773</v>
      </c>
      <c r="E5" s="52">
        <f>IFERROR(IF(OR(ISBLANK(C5),ISBLANK(D5)),"Completar",IF(D5&gt;=C5,D5-C5,"Error")),"Error")</f>
        <v>4.8611111111110383E-3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 x14ac:dyDescent="0.25">
      <c r="A7" s="11"/>
      <c r="B7" s="67" t="s">
        <v>0</v>
      </c>
      <c r="C7" s="68"/>
      <c r="D7" s="68"/>
      <c r="E7" s="69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 x14ac:dyDescent="0.25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 x14ac:dyDescent="0.3">
      <c r="A9" s="19"/>
      <c r="B9" s="1"/>
      <c r="C9" s="2"/>
      <c r="D9" s="2"/>
      <c r="E9" s="52" t="str">
        <f>IFERROR(IF(OR(ISBLANK(C9),ISBLANK(D9)),"Completar",IF(D9&gt;=C9,D9-C9,"Error")),"Error")</f>
        <v>Completar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 x14ac:dyDescent="0.25">
      <c r="A11" s="11"/>
      <c r="B11" s="67" t="s">
        <v>30</v>
      </c>
      <c r="C11" s="68"/>
      <c r="D11" s="68"/>
      <c r="E11" s="69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 x14ac:dyDescent="0.25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 x14ac:dyDescent="0.3">
      <c r="A13" s="19"/>
      <c r="B13" s="1"/>
      <c r="C13" s="2"/>
      <c r="D13" s="2"/>
      <c r="E13" s="52" t="str">
        <f>IFERROR(IF(OR(ISBLANK(C13),ISBLANK(D13)),"Completar",IF(D13&gt;=C13,D13-C13,"Error")),"Error")</f>
        <v>Completar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 x14ac:dyDescent="0.3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 x14ac:dyDescent="0.25">
      <c r="A15" s="11"/>
      <c r="B15" s="67" t="s">
        <v>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9"/>
      <c r="O15" s="11"/>
    </row>
    <row r="16" spans="1:16" s="15" customFormat="1" ht="16.5" customHeight="1" x14ac:dyDescent="0.25">
      <c r="A16" s="14"/>
      <c r="B16" s="88" t="s">
        <v>8</v>
      </c>
      <c r="C16" s="74" t="s">
        <v>9</v>
      </c>
      <c r="D16" s="74"/>
      <c r="E16" s="75"/>
      <c r="F16" s="61" t="s">
        <v>11</v>
      </c>
      <c r="G16" s="62"/>
      <c r="H16" s="63" t="s">
        <v>13</v>
      </c>
      <c r="I16" s="74"/>
      <c r="J16" s="75"/>
      <c r="K16" s="61" t="s">
        <v>15</v>
      </c>
      <c r="L16" s="62"/>
      <c r="M16" s="63" t="s">
        <v>17</v>
      </c>
      <c r="N16" s="64" t="s">
        <v>2</v>
      </c>
      <c r="O16" s="14"/>
      <c r="P16" s="18"/>
    </row>
    <row r="17" spans="1:16" s="15" customFormat="1" ht="30" x14ac:dyDescent="0.25">
      <c r="A17" s="14"/>
      <c r="B17" s="88"/>
      <c r="C17" s="74"/>
      <c r="D17" s="74"/>
      <c r="E17" s="75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63"/>
      <c r="N17" s="64"/>
      <c r="O17" s="14"/>
      <c r="P17" s="18"/>
    </row>
    <row r="18" spans="1:16" s="23" customFormat="1" x14ac:dyDescent="0.25">
      <c r="A18" s="19"/>
      <c r="B18" s="44">
        <f>ROW($B18)-16</f>
        <v>2</v>
      </c>
      <c r="C18" s="76"/>
      <c r="D18" s="76"/>
      <c r="E18" s="77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 x14ac:dyDescent="0.25">
      <c r="A19" s="19"/>
      <c r="B19" s="44">
        <f t="shared" ref="B19:B25" si="0">ROW($B19)-16</f>
        <v>3</v>
      </c>
      <c r="C19" s="76"/>
      <c r="D19" s="76"/>
      <c r="E19" s="77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 x14ac:dyDescent="0.25">
      <c r="A20" s="19"/>
      <c r="B20" s="44">
        <f t="shared" si="0"/>
        <v>4</v>
      </c>
      <c r="C20" s="76"/>
      <c r="D20" s="76"/>
      <c r="E20" s="77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 x14ac:dyDescent="0.25">
      <c r="A21" s="19"/>
      <c r="B21" s="44">
        <f t="shared" si="0"/>
        <v>5</v>
      </c>
      <c r="C21" s="76"/>
      <c r="D21" s="76"/>
      <c r="E21" s="77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 x14ac:dyDescent="0.25">
      <c r="A22" s="19"/>
      <c r="B22" s="44">
        <f t="shared" si="0"/>
        <v>6</v>
      </c>
      <c r="C22" s="76"/>
      <c r="D22" s="76"/>
      <c r="E22" s="77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 x14ac:dyDescent="0.25">
      <c r="A23" s="19"/>
      <c r="B23" s="44">
        <f t="shared" si="0"/>
        <v>7</v>
      </c>
      <c r="C23" s="76"/>
      <c r="D23" s="76"/>
      <c r="E23" s="77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 x14ac:dyDescent="0.25">
      <c r="A24" s="19"/>
      <c r="B24" s="44">
        <f t="shared" si="0"/>
        <v>8</v>
      </c>
      <c r="C24" s="76"/>
      <c r="D24" s="76"/>
      <c r="E24" s="77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 x14ac:dyDescent="0.25">
      <c r="A25" s="19"/>
      <c r="B25" s="44">
        <f t="shared" si="0"/>
        <v>9</v>
      </c>
      <c r="C25" s="76"/>
      <c r="D25" s="76"/>
      <c r="E25" s="77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 x14ac:dyDescent="0.3">
      <c r="A26" s="14"/>
      <c r="B26" s="81" t="s">
        <v>33</v>
      </c>
      <c r="C26" s="82"/>
      <c r="D26" s="82"/>
      <c r="E26" s="83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 x14ac:dyDescent="0.3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 x14ac:dyDescent="0.25">
      <c r="A28" s="11"/>
      <c r="B28" s="67" t="s">
        <v>18</v>
      </c>
      <c r="C28" s="68"/>
      <c r="D28" s="68"/>
      <c r="E28" s="69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 x14ac:dyDescent="0.25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 x14ac:dyDescent="0.3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 x14ac:dyDescent="0.3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 x14ac:dyDescent="0.25">
      <c r="B32" s="67" t="s">
        <v>20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9"/>
    </row>
    <row r="33" spans="1:15" ht="15" customHeight="1" x14ac:dyDescent="0.25">
      <c r="B33" s="78" t="s">
        <v>22</v>
      </c>
      <c r="C33" s="79"/>
      <c r="D33" s="80"/>
      <c r="E33" s="72" t="str">
        <f>M26</f>
        <v>Completar</v>
      </c>
      <c r="F33" s="73"/>
      <c r="G33" s="29"/>
      <c r="H33" s="30"/>
      <c r="I33" s="30"/>
      <c r="J33" s="30"/>
      <c r="K33" s="30"/>
      <c r="L33" s="30"/>
      <c r="M33" s="30"/>
      <c r="N33" s="31"/>
    </row>
    <row r="34" spans="1:15" x14ac:dyDescent="0.25">
      <c r="B34" s="78" t="s">
        <v>23</v>
      </c>
      <c r="C34" s="79"/>
      <c r="D34" s="80"/>
      <c r="E34" s="70" t="str">
        <f>IF(M26="Completar","Completar",IFERROR(M26/(N26*24),"Error"))</f>
        <v>Completar</v>
      </c>
      <c r="F34" s="71"/>
      <c r="G34" s="32"/>
      <c r="H34" s="33"/>
      <c r="I34" s="33"/>
      <c r="J34" s="33"/>
      <c r="K34" s="33"/>
      <c r="L34" s="33"/>
      <c r="M34" s="33"/>
      <c r="N34" s="34"/>
    </row>
    <row r="35" spans="1:15" ht="15" customHeight="1" x14ac:dyDescent="0.25">
      <c r="B35" s="78" t="s">
        <v>21</v>
      </c>
      <c r="C35" s="79"/>
      <c r="D35" s="80"/>
      <c r="E35" s="72">
        <f>IF(K26=0,0,IFERROR(ROUNDUP(K26/(M26/100),0),"Error"))</f>
        <v>0</v>
      </c>
      <c r="F35" s="73"/>
      <c r="G35" s="32"/>
      <c r="H35" s="33"/>
      <c r="I35" s="33"/>
      <c r="J35" s="33"/>
      <c r="K35" s="33"/>
      <c r="L35" s="33"/>
      <c r="M35" s="33"/>
      <c r="N35" s="34"/>
    </row>
    <row r="36" spans="1:15" ht="15" customHeight="1" x14ac:dyDescent="0.25">
      <c r="B36" s="78" t="s">
        <v>24</v>
      </c>
      <c r="C36" s="79"/>
      <c r="D36" s="80"/>
      <c r="E36" s="84">
        <f>IF(K26=0,0,IFERROR(K26/M26,"Error"))</f>
        <v>0</v>
      </c>
      <c r="F36" s="85"/>
      <c r="G36" s="32"/>
      <c r="H36" s="33"/>
      <c r="I36" s="33"/>
      <c r="J36" s="33"/>
      <c r="K36" s="33"/>
      <c r="L36" s="33"/>
      <c r="M36" s="33"/>
      <c r="N36" s="34"/>
    </row>
    <row r="37" spans="1:15" ht="15" customHeight="1" x14ac:dyDescent="0.25">
      <c r="B37" s="78" t="s">
        <v>27</v>
      </c>
      <c r="C37" s="79"/>
      <c r="D37" s="80"/>
      <c r="E37" s="57">
        <f>E5</f>
        <v>4.8611111111110383E-3</v>
      </c>
      <c r="F37" s="58">
        <f>IF(E37="Completar",E37,IFERROR(E37/$E$43,"Error"))</f>
        <v>1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 x14ac:dyDescent="0.25">
      <c r="B38" s="78" t="s">
        <v>28</v>
      </c>
      <c r="C38" s="79"/>
      <c r="D38" s="80"/>
      <c r="E38" s="57" t="str">
        <f>E9</f>
        <v>Completar</v>
      </c>
      <c r="F38" s="58" t="str">
        <f>IF(E38="Completar",E38,IFERROR(E38/$E$43,"Error"))</f>
        <v>Completar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 x14ac:dyDescent="0.25">
      <c r="B39" s="78" t="s">
        <v>31</v>
      </c>
      <c r="C39" s="79"/>
      <c r="D39" s="80"/>
      <c r="E39" s="57" t="str">
        <f>E13</f>
        <v>Completar</v>
      </c>
      <c r="F39" s="58" t="str">
        <f t="shared" ref="F39" si="3">IF(E39="Completar",E39,IFERROR(E39/$E$43,"Error"))</f>
        <v>Completar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 x14ac:dyDescent="0.25">
      <c r="B40" s="78" t="s">
        <v>29</v>
      </c>
      <c r="C40" s="79"/>
      <c r="D40" s="80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 x14ac:dyDescent="0.25">
      <c r="B41" s="78" t="s">
        <v>25</v>
      </c>
      <c r="C41" s="79"/>
      <c r="D41" s="80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 x14ac:dyDescent="0.25">
      <c r="B42" s="78" t="s">
        <v>26</v>
      </c>
      <c r="C42" s="79"/>
      <c r="D42" s="80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 x14ac:dyDescent="0.3">
      <c r="B43" s="89" t="s">
        <v>6</v>
      </c>
      <c r="C43" s="90"/>
      <c r="D43" s="91"/>
      <c r="E43" s="86">
        <f>IF(COUNTIF(E37:E42,"Error")&gt;0,"Error",IF(SUM(E37:E42)=0,"Completar",SUM(E37:E42)))</f>
        <v>4.8611111111110383E-3</v>
      </c>
      <c r="F43" s="87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 x14ac:dyDescent="0.25">
      <c r="A44" s="21"/>
      <c r="O44" s="21"/>
    </row>
    <row r="45" spans="1:15" hidden="1" x14ac:dyDescent="0.25"/>
    <row r="46" spans="1:15" hidden="1" x14ac:dyDescent="0.25"/>
    <row r="47" spans="1:15" hidden="1" x14ac:dyDescent="0.25"/>
    <row r="48" spans="1:15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</sheetData>
  <sheetProtection formatCells="0" formatColumns="0" formatRows="0" insertColumns="0" insertRows="0" deleteColumns="0" deleteRows="0"/>
  <mergeCells count="44">
    <mergeCell ref="B1:C1"/>
    <mergeCell ref="D1:N1"/>
    <mergeCell ref="B11:E11"/>
    <mergeCell ref="F12:N12"/>
    <mergeCell ref="F13:N13"/>
    <mergeCell ref="B7:E7"/>
    <mergeCell ref="B3:E3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K16:L16"/>
    <mergeCell ref="M16:M17"/>
    <mergeCell ref="N16:N17"/>
    <mergeCell ref="F8:N8"/>
    <mergeCell ref="F9:N9"/>
    <mergeCell ref="B15:N15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Laboratorios</cp:lastModifiedBy>
  <dcterms:created xsi:type="dcterms:W3CDTF">2014-04-14T14:00:11Z</dcterms:created>
  <dcterms:modified xsi:type="dcterms:W3CDTF">2019-04-03T15:02:34Z</dcterms:modified>
</cp:coreProperties>
</file>