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LTURAS EN COMÚN\CONVENIO TEF\"/>
    </mc:Choice>
  </mc:AlternateContent>
  <bookViews>
    <workbookView xWindow="0" yWindow="0" windowWidth="23040" windowHeight="9384" tabRatio="529" activeTab="2"/>
  </bookViews>
  <sheets>
    <sheet name="INFORME FINANCIERO" sheetId="1" r:id="rId1"/>
    <sheet name="DETALLE" sheetId="5" r:id="rId2"/>
    <sheet name="P - A - T" sheetId="3" r:id="rId3"/>
    <sheet name="RECURSOS GESTIONADOS" sheetId="4" r:id="rId4"/>
    <sheet name="VALIDACIÓN - LISTAS" sheetId="11" state="hidden" r:id="rId5"/>
  </sheets>
  <externalReferences>
    <externalReference r:id="rId6"/>
  </externalReferences>
  <definedNames>
    <definedName name="___xlfn_IFERROR">NA()</definedName>
    <definedName name="__xlfn_IFERROR">#N/A</definedName>
    <definedName name="_xlnm._FilterDatabase" localSheetId="1" hidden="1">DETALLE!$A$1:$S$2</definedName>
    <definedName name="_FilterDatabase_0" localSheetId="1">DETALLE!$A$2:$S$101</definedName>
    <definedName name="_FilterDatabase_0_0" localSheetId="1">DETALLE!$A$2:$S$101</definedName>
    <definedName name="_FilterDatabase_0_0_0" localSheetId="1">DETALLE!$A$2:$S$101</definedName>
    <definedName name="_FilterDatabase_0_0_0_0" localSheetId="1">DETALLE!$A$2:$S$101</definedName>
    <definedName name="Alimentacion">#REF!</definedName>
    <definedName name="Alojamiento">#REF!</definedName>
    <definedName name="Alquiler">#REF!</definedName>
    <definedName name="Divulgacion">#REF!</definedName>
    <definedName name="Duplicacion">#REF!</definedName>
    <definedName name="Logistica">#REF!</definedName>
    <definedName name="Materiales">#REF!</definedName>
    <definedName name="Personal">#REF!</definedName>
    <definedName name="Piezas">#REF!</definedName>
    <definedName name="Print_Area_0" localSheetId="1">DETALLE!$A$2:$S$101</definedName>
    <definedName name="Print_Area_0_0" localSheetId="1">DETALLE!$A$2:$S$101</definedName>
    <definedName name="Print_Area_0_0_0" localSheetId="1">DETALLE!$A$2:$S$101</definedName>
    <definedName name="Print_Area_0_0_0_0" localSheetId="1">DETALLE!$A$2:$S$101</definedName>
    <definedName name="Produccion">#REF!</definedName>
    <definedName name="RA">#REF!</definedName>
    <definedName name="Recurso">#REF!</definedName>
    <definedName name="Subgastos">#REF!</definedName>
    <definedName name="terceros">[1]terceros!$A$2:$A$57</definedName>
    <definedName name="tipodoc">#REF!</definedName>
    <definedName name="tipogasto">#REF!</definedName>
    <definedName name="_xlnm.Print_Titles" localSheetId="1">DETALLE!$A:$S,DETALLE!$1:$1</definedName>
    <definedName name="_xlnm.Print_Titles" localSheetId="3">'RECURSOS GESTIONADOS'!$A:$E,'RECURSOS GESTIONADOS'!$1:$5</definedName>
    <definedName name="Total">#N/A</definedName>
    <definedName name="Total1">#N/A</definedName>
    <definedName name="Tramites">#REF!</definedName>
    <definedName name="Transporte">#REF!</definedName>
    <definedName name="Vigilancia">#REF!</definedName>
  </definedNames>
  <calcPr calcId="152511"/>
  <fileRecoveryPr repairLoad="1"/>
</workbook>
</file>

<file path=xl/calcChain.xml><?xml version="1.0" encoding="utf-8"?>
<calcChain xmlns="http://schemas.openxmlformats.org/spreadsheetml/2006/main">
  <c r="W21" i="3" l="1"/>
  <c r="G31" i="1" l="1"/>
  <c r="G20" i="1"/>
  <c r="G21" i="1"/>
  <c r="G22" i="1"/>
  <c r="G23" i="1"/>
  <c r="G24" i="1"/>
  <c r="G25" i="1"/>
  <c r="G26" i="1"/>
  <c r="G27" i="1"/>
  <c r="G28" i="1"/>
  <c r="G29" i="1"/>
  <c r="G30" i="1"/>
  <c r="G32" i="1"/>
  <c r="E18" i="1"/>
  <c r="E19" i="1"/>
  <c r="E20" i="1"/>
  <c r="E23" i="1"/>
  <c r="H23" i="1" s="1"/>
  <c r="E24" i="1"/>
  <c r="E27" i="1"/>
  <c r="H27" i="1" s="1"/>
  <c r="E28" i="1"/>
  <c r="G18" i="1"/>
  <c r="I48" i="1"/>
  <c r="I47" i="1"/>
  <c r="E8" i="4"/>
  <c r="E9" i="4"/>
  <c r="E10" i="4"/>
  <c r="E11" i="4"/>
  <c r="E12" i="4"/>
  <c r="E13" i="4"/>
  <c r="E14" i="4"/>
  <c r="E15" i="4"/>
  <c r="E16" i="4"/>
  <c r="E7" i="4"/>
  <c r="D17" i="4"/>
  <c r="E17" i="4"/>
  <c r="C17" i="4"/>
  <c r="W8" i="3"/>
  <c r="D14" i="1"/>
  <c r="W10" i="3"/>
  <c r="W11" i="3"/>
  <c r="E21" i="1" s="1"/>
  <c r="W12" i="3"/>
  <c r="E22" i="1" s="1"/>
  <c r="W13" i="3"/>
  <c r="W14" i="3"/>
  <c r="W15" i="3"/>
  <c r="E25" i="1" s="1"/>
  <c r="W16" i="3"/>
  <c r="E26" i="1" s="1"/>
  <c r="W17" i="3"/>
  <c r="W18" i="3"/>
  <c r="W19" i="3"/>
  <c r="E29" i="1" s="1"/>
  <c r="W20" i="3"/>
  <c r="E30" i="1" s="1"/>
  <c r="W22" i="3"/>
  <c r="E32" i="1" s="1"/>
  <c r="H32" i="1" s="1"/>
  <c r="W9" i="3"/>
  <c r="P23" i="3"/>
  <c r="O23" i="3"/>
  <c r="L23" i="3"/>
  <c r="K23" i="3"/>
  <c r="T23" i="3"/>
  <c r="S23" i="3"/>
  <c r="L100" i="5"/>
  <c r="P100" i="5"/>
  <c r="L99" i="5"/>
  <c r="P99" i="5"/>
  <c r="L98" i="5"/>
  <c r="P98" i="5"/>
  <c r="L97" i="5"/>
  <c r="P97" i="5"/>
  <c r="L96" i="5"/>
  <c r="P96" i="5"/>
  <c r="L95" i="5"/>
  <c r="P95" i="5"/>
  <c r="L94" i="5"/>
  <c r="P94" i="5"/>
  <c r="L93" i="5"/>
  <c r="P93" i="5"/>
  <c r="L92" i="5"/>
  <c r="P92" i="5"/>
  <c r="L91" i="5"/>
  <c r="P91" i="5"/>
  <c r="L90" i="5"/>
  <c r="P90" i="5"/>
  <c r="L89" i="5"/>
  <c r="P89" i="5"/>
  <c r="L88" i="5"/>
  <c r="P88" i="5"/>
  <c r="L87" i="5"/>
  <c r="P87" i="5"/>
  <c r="L86" i="5"/>
  <c r="P86" i="5"/>
  <c r="L85" i="5"/>
  <c r="P85" i="5"/>
  <c r="L84" i="5"/>
  <c r="P84" i="5"/>
  <c r="L83" i="5"/>
  <c r="P83" i="5"/>
  <c r="L82" i="5"/>
  <c r="P82" i="5"/>
  <c r="L81" i="5"/>
  <c r="P81" i="5"/>
  <c r="L80" i="5"/>
  <c r="P80" i="5"/>
  <c r="L79" i="5"/>
  <c r="P79" i="5"/>
  <c r="L78" i="5"/>
  <c r="P78" i="5"/>
  <c r="L77" i="5"/>
  <c r="P77" i="5"/>
  <c r="L76" i="5"/>
  <c r="P76" i="5"/>
  <c r="L75" i="5"/>
  <c r="P75" i="5"/>
  <c r="L74" i="5"/>
  <c r="P74" i="5"/>
  <c r="L73" i="5"/>
  <c r="P73" i="5"/>
  <c r="L72" i="5"/>
  <c r="P72" i="5"/>
  <c r="L71" i="5"/>
  <c r="P71" i="5"/>
  <c r="L70" i="5"/>
  <c r="P70" i="5"/>
  <c r="L69" i="5"/>
  <c r="P69" i="5"/>
  <c r="L68" i="5"/>
  <c r="P68" i="5"/>
  <c r="L67" i="5"/>
  <c r="P67" i="5"/>
  <c r="L66" i="5"/>
  <c r="P66" i="5"/>
  <c r="L65" i="5"/>
  <c r="P65" i="5"/>
  <c r="L64" i="5"/>
  <c r="P64" i="5"/>
  <c r="L63" i="5"/>
  <c r="P63" i="5"/>
  <c r="L62" i="5"/>
  <c r="P62" i="5"/>
  <c r="L61" i="5"/>
  <c r="P61" i="5"/>
  <c r="L60" i="5"/>
  <c r="P60" i="5"/>
  <c r="L59" i="5"/>
  <c r="P59" i="5"/>
  <c r="L58" i="5"/>
  <c r="P58" i="5"/>
  <c r="L57" i="5"/>
  <c r="P57" i="5"/>
  <c r="L56" i="5"/>
  <c r="P56" i="5"/>
  <c r="L55" i="5"/>
  <c r="P55" i="5"/>
  <c r="L54" i="5"/>
  <c r="P54" i="5"/>
  <c r="L53" i="5"/>
  <c r="P53" i="5"/>
  <c r="L52" i="5"/>
  <c r="P52" i="5"/>
  <c r="L51" i="5"/>
  <c r="P51" i="5"/>
  <c r="L50" i="5"/>
  <c r="P50" i="5"/>
  <c r="L49" i="5"/>
  <c r="P49" i="5"/>
  <c r="L48" i="5"/>
  <c r="P48" i="5"/>
  <c r="L47" i="5"/>
  <c r="P47" i="5"/>
  <c r="L46" i="5"/>
  <c r="P46" i="5"/>
  <c r="L45" i="5"/>
  <c r="P45" i="5"/>
  <c r="L44" i="5"/>
  <c r="P44" i="5"/>
  <c r="L43" i="5"/>
  <c r="P43" i="5"/>
  <c r="L42" i="5"/>
  <c r="P42" i="5"/>
  <c r="L41" i="5"/>
  <c r="P41" i="5"/>
  <c r="L40" i="5"/>
  <c r="P40" i="5"/>
  <c r="L39" i="5"/>
  <c r="P39" i="5"/>
  <c r="L38" i="5"/>
  <c r="P38" i="5"/>
  <c r="L37" i="5"/>
  <c r="P37" i="5"/>
  <c r="L36" i="5"/>
  <c r="P36" i="5"/>
  <c r="L35" i="5"/>
  <c r="P35" i="5"/>
  <c r="L34" i="5"/>
  <c r="P34" i="5"/>
  <c r="L33" i="5"/>
  <c r="P33" i="5"/>
  <c r="L32" i="5"/>
  <c r="P32" i="5"/>
  <c r="L31" i="5"/>
  <c r="P31" i="5"/>
  <c r="L30" i="5"/>
  <c r="P30" i="5"/>
  <c r="L29" i="5"/>
  <c r="P29" i="5"/>
  <c r="L28" i="5"/>
  <c r="P28" i="5"/>
  <c r="L27" i="5"/>
  <c r="P27" i="5"/>
  <c r="L26" i="5"/>
  <c r="P26" i="5"/>
  <c r="L25" i="5"/>
  <c r="P25" i="5"/>
  <c r="L24" i="5"/>
  <c r="P24" i="5"/>
  <c r="L23" i="5"/>
  <c r="P23" i="5"/>
  <c r="L22" i="5"/>
  <c r="P22" i="5"/>
  <c r="L21" i="5"/>
  <c r="P21" i="5"/>
  <c r="L20" i="5"/>
  <c r="P20" i="5"/>
  <c r="L19" i="5"/>
  <c r="P19" i="5"/>
  <c r="L18" i="5"/>
  <c r="P18" i="5"/>
  <c r="L17" i="5"/>
  <c r="P17" i="5"/>
  <c r="L16" i="5"/>
  <c r="P16" i="5"/>
  <c r="L15" i="5"/>
  <c r="P15" i="5"/>
  <c r="L14" i="5"/>
  <c r="P14" i="5"/>
  <c r="L13" i="5"/>
  <c r="P13" i="5"/>
  <c r="L12" i="5"/>
  <c r="P12" i="5"/>
  <c r="L11" i="5"/>
  <c r="P11" i="5"/>
  <c r="L10" i="5"/>
  <c r="P10" i="5"/>
  <c r="L9" i="5"/>
  <c r="P9" i="5"/>
  <c r="L8" i="5"/>
  <c r="P8" i="5"/>
  <c r="L7" i="5"/>
  <c r="P7" i="5"/>
  <c r="L6" i="5"/>
  <c r="P6" i="5"/>
  <c r="L5" i="5"/>
  <c r="P5" i="5"/>
  <c r="L4" i="5"/>
  <c r="P4" i="5"/>
  <c r="L3" i="5"/>
  <c r="P3" i="5"/>
  <c r="H23" i="3"/>
  <c r="G19" i="1"/>
  <c r="E36" i="1"/>
  <c r="E37" i="1"/>
  <c r="L2" i="5"/>
  <c r="L101" i="5"/>
  <c r="P101" i="5"/>
  <c r="P2" i="5"/>
  <c r="P103" i="5"/>
  <c r="K103" i="5"/>
  <c r="O103" i="5"/>
  <c r="J103" i="5"/>
  <c r="G23" i="3"/>
  <c r="F23" i="3"/>
  <c r="E44" i="1"/>
  <c r="E23" i="3"/>
  <c r="E43" i="1" s="1"/>
  <c r="D23" i="3"/>
  <c r="E42" i="1"/>
  <c r="C23" i="3"/>
  <c r="E41" i="1" s="1"/>
  <c r="B23" i="3"/>
  <c r="C42" i="1" s="1"/>
  <c r="H19" i="1"/>
  <c r="N103" i="5"/>
  <c r="L103" i="5"/>
  <c r="M103" i="5"/>
  <c r="H28" i="1"/>
  <c r="L104" i="5"/>
  <c r="P104" i="5"/>
  <c r="E38" i="1"/>
  <c r="H20" i="1"/>
  <c r="H18" i="1"/>
  <c r="G34" i="1"/>
  <c r="H24" i="1"/>
  <c r="H30" i="1" l="1"/>
  <c r="H26" i="1"/>
  <c r="H22" i="1"/>
  <c r="E45" i="1"/>
  <c r="I43" i="1" s="1"/>
  <c r="C43" i="1"/>
  <c r="C41" i="1"/>
  <c r="C44" i="1"/>
  <c r="H29" i="1"/>
  <c r="H25" i="1"/>
  <c r="H21" i="1"/>
  <c r="E34" i="1"/>
  <c r="F29" i="1" s="1"/>
  <c r="W23" i="3"/>
  <c r="E31" i="1"/>
  <c r="H34" i="1" l="1"/>
  <c r="F30" i="1"/>
  <c r="F25" i="1"/>
  <c r="H31" i="1"/>
  <c r="F31" i="1"/>
  <c r="F26" i="1"/>
  <c r="F21" i="1"/>
  <c r="F18" i="1"/>
  <c r="I23" i="1"/>
  <c r="F20" i="1"/>
  <c r="I30" i="1"/>
  <c r="I34" i="1"/>
  <c r="F32" i="1"/>
  <c r="F28" i="1"/>
  <c r="I32" i="1"/>
  <c r="F24" i="1"/>
  <c r="F19" i="1"/>
  <c r="F23" i="1"/>
  <c r="I31" i="1"/>
  <c r="I29" i="1"/>
  <c r="I28" i="1"/>
  <c r="I24" i="1"/>
  <c r="I20" i="1"/>
  <c r="I18" i="1"/>
  <c r="I41" i="1"/>
  <c r="I44" i="1" s="1"/>
  <c r="I49" i="1" s="1"/>
  <c r="I22" i="1"/>
  <c r="I19" i="1"/>
  <c r="I21" i="1"/>
  <c r="F27" i="1"/>
  <c r="I27" i="1"/>
  <c r="I26" i="1"/>
  <c r="I25" i="1"/>
  <c r="F22" i="1"/>
  <c r="F34" i="1" l="1"/>
</calcChain>
</file>

<file path=xl/comments1.xml><?xml version="1.0" encoding="utf-8"?>
<comments xmlns="http://schemas.openxmlformats.org/spreadsheetml/2006/main">
  <authors>
    <author>Javier</author>
  </authors>
  <commentList>
    <comment ref="I6" authorId="0" shapeId="0">
      <text>
        <r>
          <rPr>
            <b/>
            <sz val="8"/>
            <color indexed="81"/>
            <rFont val="Calibri"/>
            <family val="2"/>
          </rPr>
          <t>REGISTRE LA INFORMACIÓN DEL COMITÉ OPERATIVO EN EL CUAL SE AUTORIZA EL TRASLADO PRESUPUESTAL</t>
        </r>
      </text>
    </comment>
    <comment ref="M6" authorId="0" shapeId="0">
      <text>
        <r>
          <rPr>
            <b/>
            <sz val="8"/>
            <color indexed="81"/>
            <rFont val="Calibri"/>
            <family val="2"/>
          </rPr>
          <t>REGISTRE LA INFORMACIÓN DEL COMITÉ OPERATIVO EN EL CUAL SE AUTORIZA EL TRASLADO PRESUPUESTAL</t>
        </r>
      </text>
    </comment>
    <comment ref="Q6" authorId="0" shapeId="0">
      <text>
        <r>
          <rPr>
            <b/>
            <sz val="8"/>
            <color indexed="81"/>
            <rFont val="Calibri"/>
            <family val="2"/>
          </rPr>
          <t>REGISTRE LA INFORMACIÓN DEL COMITÉ OPERATIVO EN EL CUAL SE AUTORIZA EL TRASLADO PRESUPUESTAL</t>
        </r>
      </text>
    </comment>
    <comment ref="U6" authorId="0" shapeId="0">
      <text>
        <r>
          <rPr>
            <b/>
            <sz val="8"/>
            <color indexed="81"/>
            <rFont val="Calibri"/>
            <family val="2"/>
          </rPr>
          <t>REGISTRE LA INFORMACIÓN DEL COMITÉ OPERATIVO EN EL CUAL SE AUTORIZA EL TRASLADO PRESUPUESTAL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5" authorId="0" shapeId="0">
      <text>
        <r>
          <rPr>
            <b/>
            <sz val="14"/>
            <color indexed="50"/>
            <rFont val="Calibri"/>
            <family val="2"/>
          </rPr>
          <t>NOMBRE DE PERSONA NATURAL O PERSONA JURÍDICA APORTANTE DEL RECURSO</t>
        </r>
      </text>
    </comment>
  </commentList>
</comments>
</file>

<file path=xl/sharedStrings.xml><?xml version="1.0" encoding="utf-8"?>
<sst xmlns="http://schemas.openxmlformats.org/spreadsheetml/2006/main" count="297" uniqueCount="225">
  <si>
    <t>NIT:</t>
  </si>
  <si>
    <t>%</t>
  </si>
  <si>
    <t>OTROS RECURSOS</t>
  </si>
  <si>
    <t>QUIENES SUSCRIBEN ESTE INFORME, HACEN CONSTAR:</t>
  </si>
  <si>
    <t>PIEZAS COMUNICATIVAS</t>
  </si>
  <si>
    <t>IVA</t>
  </si>
  <si>
    <t>Alimentación|Alimentación y Catering</t>
  </si>
  <si>
    <t>Alimentación|Refrigerios</t>
  </si>
  <si>
    <t>Alimentación|Hidratación</t>
  </si>
  <si>
    <t>Alojamiento|Alojamiento</t>
  </si>
  <si>
    <t>Alquiler|Andamios</t>
  </si>
  <si>
    <t>Alquiler|Backline e instrumentos</t>
  </si>
  <si>
    <t>Alquiler|Baños</t>
  </si>
  <si>
    <t>Alquiler|Bodega</t>
  </si>
  <si>
    <t>Alquiler|Camerinos</t>
  </si>
  <si>
    <t>Alquiler|Carpas</t>
  </si>
  <si>
    <t>Alquiler|Contenedores</t>
  </si>
  <si>
    <t>Alquiler|Equipo de cómputo (Computador, Videobeam, Impresora, etc)</t>
  </si>
  <si>
    <t>Alquiler|Equipos de filmación</t>
  </si>
  <si>
    <t>Alquiler|Equipos de Comunicación</t>
  </si>
  <si>
    <t>Alquiler|Escenarios (Incluye Auditorios, Plazas, Parques)</t>
  </si>
  <si>
    <t>Alquiler|Vestuario</t>
  </si>
  <si>
    <t>Alquiler|Ferreteria</t>
  </si>
  <si>
    <t>Alquiler|Grúas</t>
  </si>
  <si>
    <t>Alquiler|Iluminación</t>
  </si>
  <si>
    <t>Alquiler|Luz Perimetral</t>
  </si>
  <si>
    <t>Alquiler|Mobiliario</t>
  </si>
  <si>
    <t>Alquiler|Ornato</t>
  </si>
  <si>
    <t>Alquiler|Pantallas</t>
  </si>
  <si>
    <t>Alquiler|Planta Eléctrica</t>
  </si>
  <si>
    <t>Alquiler|Polisombras</t>
  </si>
  <si>
    <t>Alquiler|Señalización</t>
  </si>
  <si>
    <t>Alquiler|Sonido</t>
  </si>
  <si>
    <t>Alquiler|Tarima</t>
  </si>
  <si>
    <t>Alquiler|Vallas</t>
  </si>
  <si>
    <t>Alquiler|Wi Fi (Equipos)</t>
  </si>
  <si>
    <t>Divulgación|BTL</t>
  </si>
  <si>
    <t>Divulgación|Diseñador</t>
  </si>
  <si>
    <t>Divulgación|Impresos</t>
  </si>
  <si>
    <t>Divulgación|Pauta Publicitaria</t>
  </si>
  <si>
    <t>Divulgación|Realización de Comerciales</t>
  </si>
  <si>
    <t>Divulgación|Volanteo</t>
  </si>
  <si>
    <t>Divulgación|Transmisión Web</t>
  </si>
  <si>
    <t>Duplicación De Documentos|Fotocopias y Útiles de Papelería</t>
  </si>
  <si>
    <t>Duplicación De Documentos|Planos</t>
  </si>
  <si>
    <t>Logística De Eventos|Ambulancia</t>
  </si>
  <si>
    <t>Logística De Eventos|Aseo</t>
  </si>
  <si>
    <t>Logística De Eventos|Guantes y Tapabocas</t>
  </si>
  <si>
    <t>Logística De Eventos|Paramédicos</t>
  </si>
  <si>
    <t>Logística De Eventos|Personal Logístico</t>
  </si>
  <si>
    <t>Materiales Para Procesos De Formación|Materiales</t>
  </si>
  <si>
    <t>Personal Docente|Conferencista</t>
  </si>
  <si>
    <t>Personal Docente|Tallerista</t>
  </si>
  <si>
    <t>Personal Docente|Artistas Formadores</t>
  </si>
  <si>
    <t>Piezas Comunicativas|Avisos</t>
  </si>
  <si>
    <t>Piezas Comunicativas|Catálogos</t>
  </si>
  <si>
    <t>Piezas Comunicativas|Diseñador</t>
  </si>
  <si>
    <t>Piezas Comunicativas|Displays</t>
  </si>
  <si>
    <t>Piezas Comunicativas|Impresos</t>
  </si>
  <si>
    <t>Piezas Comunicativas|Pendones</t>
  </si>
  <si>
    <t>Piezas Comunicativas|Souvenirs y Merchandising</t>
  </si>
  <si>
    <t>Producción De Material|Adaptación de Escenario</t>
  </si>
  <si>
    <t>Producción De Material|Callejon de las Exposiciones</t>
  </si>
  <si>
    <t>Producción De Material|Derechos de exhibición</t>
  </si>
  <si>
    <t>Producción De Material|Documental</t>
  </si>
  <si>
    <t>Producción De Material|Exposición</t>
  </si>
  <si>
    <t>Producción De Material|Grafitti</t>
  </si>
  <si>
    <t>Producción De Material|Registro y Documentación</t>
  </si>
  <si>
    <t>Producción De Material|Residencia Artística</t>
  </si>
  <si>
    <t>Recurso Humano|Acompañantes de Bandas</t>
  </si>
  <si>
    <t>Recurso Humano|Apoyo Administrativo</t>
  </si>
  <si>
    <t>Recurso Humano|Apoyo Emprendimiento</t>
  </si>
  <si>
    <t>Recurso Humano|Apoyo Comunicaciones</t>
  </si>
  <si>
    <t>Recurso Humano|Artistas</t>
  </si>
  <si>
    <t>Recurso Humano|Dirección Artística</t>
  </si>
  <si>
    <t>Recurso Humano|Diseño Escenografía</t>
  </si>
  <si>
    <t>Recurso Humano|Apoyo Formación de Público</t>
  </si>
  <si>
    <t>Recurso Humano|Curador</t>
  </si>
  <si>
    <t>Recurso Humano|Jurados</t>
  </si>
  <si>
    <t>Recurso Humano|Fotógrafo</t>
  </si>
  <si>
    <t>Recurso Humano|Camarógrafo</t>
  </si>
  <si>
    <t>Recurso Humano|Videógrafo</t>
  </si>
  <si>
    <t>Recurso Humano|Operativo</t>
  </si>
  <si>
    <t>Recurso Humano|Presentador</t>
  </si>
  <si>
    <t>Recurso Humano|Rodies</t>
  </si>
  <si>
    <t>Recurso Humano|Traductor</t>
  </si>
  <si>
    <t>Trámite De Permisos|Secretaria de Ambiente</t>
  </si>
  <si>
    <t>Trámite De Permisos|Obligatorios del SUGA</t>
  </si>
  <si>
    <t>Transporte|Seguros de transporte y de pasajeros</t>
  </si>
  <si>
    <t>Transporte|Tiquetes Aéreos</t>
  </si>
  <si>
    <t>Transporte|Transporte de carga</t>
  </si>
  <si>
    <t>Transporte|Transporte de Pasajeros</t>
  </si>
  <si>
    <t>Transporte|Transporte urbano</t>
  </si>
  <si>
    <t>Transporte|Vigilancia En Eventos</t>
  </si>
  <si>
    <t>Vigilancia En Eventos|Servicios especiales de vigilancia</t>
  </si>
  <si>
    <t>Vigilancia En Eventos|Vigilancia</t>
  </si>
  <si>
    <t>VIGENCIA</t>
  </si>
  <si>
    <t>GESTIÓN JURÍDICA</t>
  </si>
  <si>
    <t>TRANSPORTE</t>
  </si>
  <si>
    <t>ALOJAMIENTO</t>
  </si>
  <si>
    <t>ALIMENTACIÓN</t>
  </si>
  <si>
    <t>LOGÍSTICA DE EVENTOS</t>
  </si>
  <si>
    <t>VIGILANCIA DE EVENTOS</t>
  </si>
  <si>
    <t>ALQUILER</t>
  </si>
  <si>
    <t>RECURSO HUMANO</t>
  </si>
  <si>
    <t>PERSONAL DE PROCESOS DE FORMACIÓN</t>
  </si>
  <si>
    <t>PRODUCCIÓN DE MATERIAL</t>
  </si>
  <si>
    <t>DIVULGACIÓN</t>
  </si>
  <si>
    <t>DUPLICACIÓN DE DOCUMENTOS</t>
  </si>
  <si>
    <t>TRÁMITE DE PERMISOS</t>
  </si>
  <si>
    <t>PRESUPUESTO</t>
  </si>
  <si>
    <t>VALOR</t>
  </si>
  <si>
    <t>ADICIÓN 1</t>
  </si>
  <si>
    <t>ADICIÓN 2</t>
  </si>
  <si>
    <t>ADICIÓN 3</t>
  </si>
  <si>
    <t>ADICIÓN 4</t>
  </si>
  <si>
    <t>TOTAL</t>
  </si>
  <si>
    <t>MACROACTIVIDAD</t>
  </si>
  <si>
    <t>ACTIVIDAD</t>
  </si>
  <si>
    <t>TIPO DE GASTO</t>
  </si>
  <si>
    <t>BENEFICIARIO(A)</t>
  </si>
  <si>
    <t>TIPO DE DOCUMENTO</t>
  </si>
  <si>
    <t>DOCUMENTO</t>
  </si>
  <si>
    <t>DESCRIPCIÓN DEL GASTO</t>
  </si>
  <si>
    <t>FECHA</t>
  </si>
  <si>
    <t>VALOR
(ANTES DE IVA)</t>
  </si>
  <si>
    <t>VALOR BRUTO
(J + K)</t>
  </si>
  <si>
    <t>RETENCIÓN EN LA FUENTE</t>
  </si>
  <si>
    <t>RETENCIÓN DE ICA</t>
  </si>
  <si>
    <t>VALOR NETO GIRADO
(L-M-N-O-P)</t>
  </si>
  <si>
    <t>CUENTA POR PAGAR</t>
  </si>
  <si>
    <t>NO. INFORME</t>
  </si>
  <si>
    <t>FOLIO DEL EGRESO</t>
  </si>
  <si>
    <t>DE</t>
  </si>
  <si>
    <t>PRESUPUESTO DEL PROYECTO</t>
  </si>
  <si>
    <t>MONTO APROBADO</t>
  </si>
  <si>
    <t>MONTO EJECUTADO</t>
  </si>
  <si>
    <t>% EJECUCIÓN PROYECTO</t>
  </si>
  <si>
    <t>NO</t>
  </si>
  <si>
    <t>VALIDACIÓN</t>
  </si>
  <si>
    <t>TOTAL DE RECURSOS APORTADOS POR IDARTES</t>
  </si>
  <si>
    <t>C.C.:</t>
  </si>
  <si>
    <t>T.P.:</t>
  </si>
  <si>
    <t>C.C.</t>
  </si>
  <si>
    <t>NIT.</t>
  </si>
  <si>
    <t>C.E.</t>
  </si>
  <si>
    <t>PAS.</t>
  </si>
  <si>
    <t>INFORME
(NO.)</t>
  </si>
  <si>
    <t>SI</t>
  </si>
  <si>
    <t>COMPROBANTE DE EGRESO
(NO.)</t>
  </si>
  <si>
    <t>CRITERIOS DE VALIDACIÓN</t>
  </si>
  <si>
    <t>INSTITUTO DISTRITAL DE LAS ARTES - IDARTES</t>
  </si>
  <si>
    <t>ADICIÓN</t>
  </si>
  <si>
    <t>% ACUMULADO</t>
  </si>
  <si>
    <t>RECURSOS DE IDARTES</t>
  </si>
  <si>
    <t>VALOR DE ADICIONES</t>
  </si>
  <si>
    <t>VALOR RECURSOS</t>
  </si>
  <si>
    <t>NOMBRE DEL CONTRATISTA</t>
  </si>
  <si>
    <t>NOMBRE DEL PROYECTO</t>
  </si>
  <si>
    <t>INFORME FINANCIERO NO.</t>
  </si>
  <si>
    <t>PRESENTACIÓN DE CUENTAS X PAGAR</t>
  </si>
  <si>
    <t>TIPO DE INFORME</t>
  </si>
  <si>
    <t>CORREO ELECTRÓNICO - QUIEN ELABORA INFORME</t>
  </si>
  <si>
    <t>1. QUE LAS CIFRAS QUE SE DETALLAN CORRESPONDEN A LOS GASTOS EJECUTADOS EN LAS ACTIVIDADES PROPIAS DEL PROYECTO.</t>
  </si>
  <si>
    <t>2. QUE LOS VALORES DETALLADOS SE HALLAN REGISTRADOS EN LA CONTABILIDAD DE NUESTRA ORGANIZACIÓN.</t>
  </si>
  <si>
    <t>REPRESENTANTE LEGAL - FIRMA</t>
  </si>
  <si>
    <t>NOMBRE(S) Y APELLIDO(S)</t>
  </si>
  <si>
    <t>CONTADOR(A) - FIRMA</t>
  </si>
  <si>
    <t>REVISOR(A) FISCAL - FIRMA</t>
  </si>
  <si>
    <t>EFECTIVAMENTE PAGADO</t>
  </si>
  <si>
    <t>CUENTAS POR PAGAR</t>
  </si>
  <si>
    <t>TOTAL EJECUTADO DEL PROYECTO</t>
  </si>
  <si>
    <t>PRESUPUESTO - RECURSOS GESTIONADOS</t>
  </si>
  <si>
    <t>CONCEPTO / DESCRIPCIÓN / DETALLE</t>
  </si>
  <si>
    <r>
      <rPr>
        <b/>
        <sz val="14"/>
        <color indexed="45"/>
        <rFont val="Calibri"/>
        <family val="2"/>
      </rPr>
      <t>NOTA:</t>
    </r>
    <r>
      <rPr>
        <sz val="14"/>
        <color indexed="45"/>
        <rFont val="Calibri"/>
        <family val="2"/>
      </rPr>
      <t xml:space="preserve"> INSERTE LAS CELDAS QUE SEAN NECESARIAS PARA REGISTRAR LA TOTALIDAD DE RECURSOS GESTIONADOS</t>
    </r>
  </si>
  <si>
    <t>MATERIALES DE PROCESOS</t>
  </si>
  <si>
    <t>LEGALIZACIÓN DE CUENTAS X PAGAR</t>
  </si>
  <si>
    <t>AL</t>
  </si>
  <si>
    <t>PERIODO DEL INFORME</t>
  </si>
  <si>
    <t>DEL</t>
  </si>
  <si>
    <t>3. QUE LOS DOCUMENTOS SOPORTE NO SE HAN PRESENTADO PARA LEGALIZACIÓN ANTE OTRA INSTITUCIÓN U ORGANISMO QUE HAYA APOYADO EL PROYECTO</t>
  </si>
  <si>
    <t>4. QUE LAS CUENTAS POR PAGAR REGISTRADAS EN ESTE INFORME SE CANCELARÁN AL INMEDIATO RECIBO DE LOS RECURSOS DE IDARTES.</t>
  </si>
  <si>
    <t>5. QUE LA RELACIÓN DE CUENTAS POR PAGAR, LOS COMPROBANTES Y DEMÁS SOPORTES SE ENTREGARÁ AL SUPERVISOR DE ESTE CONTRATO ANTES DE LA SUSCRIPCIÓN DEL ACTA DE LIQUIDACIÓN.</t>
  </si>
  <si>
    <t>OTROS</t>
  </si>
  <si>
    <t>VALOR APROBADO</t>
  </si>
  <si>
    <t>ADICIÓN PRESUPUESTAL</t>
  </si>
  <si>
    <t>(+)</t>
  </si>
  <si>
    <t>(-)</t>
  </si>
  <si>
    <t>TRASLADO PRESUPUESTAL</t>
  </si>
  <si>
    <t>COMITÉ OPERATIVO</t>
  </si>
  <si>
    <t>FECHA
(DIA/MES/AÑO)</t>
  </si>
  <si>
    <t>ACTA
(NO.)</t>
  </si>
  <si>
    <t>TRASLADO PRESUPUESTAL 2</t>
  </si>
  <si>
    <t>TRASLADO PRESUPUESTAL 1</t>
  </si>
  <si>
    <t>TRASLADO PRESUPUESTAL 3</t>
  </si>
  <si>
    <t>TRASLADO PRESUPUESTAL 4</t>
  </si>
  <si>
    <t>PRESUPUESTO - ADICIONES PRESUPUESTALES - TRASLADOS PRESUPUESTALES</t>
  </si>
  <si>
    <t>ACTA DE INICIO / FECHA DE INICIO</t>
  </si>
  <si>
    <t>NOMBRE O RAZÓN SOCIAL</t>
  </si>
  <si>
    <t>VALOR - DINERO</t>
  </si>
  <si>
    <t>VALOR - ESPECIE</t>
  </si>
  <si>
    <t>VALOR TOTAL</t>
  </si>
  <si>
    <t>RECURSOS GESTIONADOS</t>
  </si>
  <si>
    <t>TOTAL RECURSOS + OTROS RECURSOS</t>
  </si>
  <si>
    <t>VALOR TOTAL DE EJECUCIÓN DEL CONTRATO / CONVENIO</t>
  </si>
  <si>
    <t>SUPERVISOR(A)</t>
  </si>
  <si>
    <t>PROFESIONAL DE APOYO A LA SUPERVISIÓN</t>
  </si>
  <si>
    <t>APROBACIÓN DE LA SUPERVISIÓN</t>
  </si>
  <si>
    <t>% EJECUCIÓN X RUBRO</t>
  </si>
  <si>
    <t>* NOTA: SI LA ORGANIZACIÓN NO TIENE REVISOR(A) FISCAL INDICAR SOBRE LA FIRMA “NO APLICA”</t>
  </si>
  <si>
    <t>GASTOS DE ADMINISTRACIÓN DEL PROYECTO</t>
  </si>
  <si>
    <t>CÓDIGO: 2TR - GJU - F - 09</t>
  </si>
  <si>
    <t>TIPO DE CONTRATO</t>
  </si>
  <si>
    <t>* RECURSOS GESTIONADOS - DINERO</t>
  </si>
  <si>
    <t>* RECURSOS GESTIONADOS - ESPECIE</t>
  </si>
  <si>
    <t>* SI APLICA</t>
  </si>
  <si>
    <t>CONTRATO DE INTERÉS PÚBLICO</t>
  </si>
  <si>
    <t>CONTRATO DE COOPERACIÓN</t>
  </si>
  <si>
    <t>CONTRATO DE APOYO</t>
  </si>
  <si>
    <t>CONVENIO DE ASOCIACIÓN</t>
  </si>
  <si>
    <t>* APORTES DEL CONTRATISTA O ASOCIADO</t>
  </si>
  <si>
    <t>SOPORTE DE EJECUCIÓN FINANCIERA PARA SUPERVISIÓN
(CONTRATO DE INTERÉS PÚBLICO / CONTRATO DE COOPERACIÓN / CONTRATO DE APOYO / CONVENIO DE ASOCIACIÓN - DECRETO 092 DE 2017)</t>
  </si>
  <si>
    <t>NÚMERO - CONTRATO / CONVENIO</t>
  </si>
  <si>
    <t>VERSIÓN: 3</t>
  </si>
  <si>
    <t>FECHA: 14 / 08 /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</si>
</sst>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&quot;$&quot;* #,##0_-;\-&quot;$&quot;* #,##0_-;_-&quot;$&quot;* &quot;-&quot;_-;_-@_-"/>
    <numFmt numFmtId="167" formatCode="[$$-240A]#,##0.00"/>
    <numFmt numFmtId="168" formatCode="[$$-240A]#,##0"/>
    <numFmt numFmtId="169" formatCode="&quot;$&quot;#,##0.00"/>
    <numFmt numFmtId="170" formatCode="&quot;$&quot;\ #,##0"/>
    <numFmt numFmtId="171" formatCode="_(* #,##0.00_);_(* \(#,##0.00\);_(* \-??_);_(@_)"/>
    <numFmt numFmtId="172" formatCode="_ * #,##0.00_ ;_ * \-#,##0.00_ ;_ * &quot;-&quot;??_ ;_ @_ "/>
    <numFmt numFmtId="173" formatCode="_-* #,##0.00\ _€_-;\-* #,##0.00\ _€_-;_-* &quot;-&quot;??\ _€_-;_-@_-"/>
    <numFmt numFmtId="174" formatCode="_(&quot;$&quot;* #,##0.00_);_(&quot;$&quot;* \(#,##0.00\);_(&quot;$&quot;* &quot;-&quot;??_);_(@_)"/>
    <numFmt numFmtId="175" formatCode="_ &quot;$&quot;\ * #,##0.00_ ;_ &quot;$&quot;\ * \-#,##0.00_ ;_ &quot;$&quot;\ * &quot;-&quot;??_ ;_ @_ "/>
    <numFmt numFmtId="176" formatCode="_(&quot;€&quot;\ * #,##0.00_);_(&quot;€&quot;\ * \(#,##0.00\);_(&quot;€&quot;\ * &quot;-&quot;??_);_(@_)"/>
    <numFmt numFmtId="177" formatCode="[$$-240A]\ #,##0.00"/>
    <numFmt numFmtId="178" formatCode="[$$-240A]\ #,##0"/>
  </numFmts>
  <fonts count="38">
    <font>
      <sz val="11"/>
      <color rgb="FF000000"/>
      <name val="Calibri"/>
      <family val="2"/>
      <charset val="1"/>
    </font>
    <font>
      <sz val="8"/>
      <color indexed="8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11"/>
      <name val="Calibri"/>
      <family val="2"/>
    </font>
    <font>
      <b/>
      <sz val="8"/>
      <name val="Calibri"/>
      <family val="2"/>
    </font>
    <font>
      <sz val="10"/>
      <name val="Arial"/>
      <family val="2"/>
    </font>
    <font>
      <b/>
      <sz val="16"/>
      <name val="Calibri"/>
      <family val="2"/>
    </font>
    <font>
      <b/>
      <sz val="14"/>
      <name val="Calibri"/>
      <family val="2"/>
    </font>
    <font>
      <b/>
      <sz val="14"/>
      <color indexed="50"/>
      <name val="Calibri"/>
      <family val="2"/>
    </font>
    <font>
      <sz val="14"/>
      <color indexed="45"/>
      <name val="Calibri"/>
      <family val="2"/>
    </font>
    <font>
      <b/>
      <sz val="14"/>
      <color indexed="45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Verdana"/>
      <family val="2"/>
    </font>
    <font>
      <sz val="14"/>
      <color indexed="8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DejaVu Sans"/>
      <family val="2"/>
      <charset val="1"/>
    </font>
    <font>
      <sz val="10"/>
      <color rgb="FF000000"/>
      <name val="DejaVu Sans"/>
      <family val="2"/>
      <charset val="1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sz val="8"/>
      <color rgb="FF171717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rgb="FFFF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4"/>
      <color rgb="FFFF0000"/>
      <name val="Calibri"/>
      <family val="2"/>
      <scheme val="minor"/>
    </font>
    <font>
      <u/>
      <sz val="11"/>
      <color theme="10"/>
      <name val="Calibri"/>
      <family val="2"/>
      <charset val="1"/>
    </font>
    <font>
      <b/>
      <sz val="8"/>
      <color theme="1"/>
      <name val="Calibri"/>
      <family val="2"/>
      <scheme val="minor"/>
    </font>
    <font>
      <b/>
      <sz val="8"/>
      <color indexed="81"/>
      <name val="Calibri"/>
      <family val="2"/>
    </font>
    <font>
      <b/>
      <sz val="9"/>
      <name val="Calibri"/>
      <family val="2"/>
    </font>
    <font>
      <sz val="9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2" tint="-0.249977111117893"/>
        <bgColor rgb="FF000080"/>
      </patternFill>
    </fill>
    <fill>
      <patternFill patternType="solid">
        <fgColor theme="2" tint="-0.24994659260841701"/>
        <bgColor rgb="FF3C3C3C"/>
      </patternFill>
    </fill>
    <fill>
      <patternFill patternType="solid">
        <fgColor theme="2" tint="-0.24994659260841701"/>
        <bgColor rgb="FFCCCC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CC00"/>
      </patternFill>
    </fill>
    <fill>
      <patternFill patternType="solid">
        <fgColor theme="0" tint="-0.14999847407452621"/>
        <bgColor rgb="FF008080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rgb="FF3C3C3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48118533890809E-2"/>
        <bgColor rgb="FFCCCCCC"/>
      </patternFill>
    </fill>
    <fill>
      <patternFill patternType="solid">
        <fgColor theme="0" tint="-0.249977111117893"/>
        <bgColor rgb="FF33996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rgb="FFCCCCFF"/>
      </patternFill>
    </fill>
  </fills>
  <borders count="69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171717"/>
      </left>
      <right style="thin">
        <color rgb="FF171717"/>
      </right>
      <top style="thin">
        <color rgb="FF171717"/>
      </top>
      <bottom style="thin">
        <color rgb="FF171717"/>
      </bottom>
      <diagonal/>
    </border>
    <border>
      <left style="thin">
        <color indexed="64"/>
      </left>
      <right style="thin">
        <color indexed="64"/>
      </right>
      <top style="thin">
        <color rgb="FF171717"/>
      </top>
      <bottom style="thin">
        <color rgb="FF1717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171717"/>
      </bottom>
      <diagonal/>
    </border>
    <border>
      <left/>
      <right style="thin">
        <color rgb="FF171717"/>
      </right>
      <top style="thin">
        <color rgb="FF171717"/>
      </top>
      <bottom style="thin">
        <color rgb="FF171717"/>
      </bottom>
      <diagonal/>
    </border>
    <border>
      <left style="thin">
        <color rgb="FF171717"/>
      </left>
      <right/>
      <top style="thin">
        <color rgb="FF171717"/>
      </top>
      <bottom style="thin">
        <color rgb="FF171717"/>
      </bottom>
      <diagonal/>
    </border>
    <border>
      <left/>
      <right/>
      <top style="thin">
        <color rgb="FF171717"/>
      </top>
      <bottom style="thin">
        <color rgb="FF171717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17171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rgb="FF171717"/>
      </top>
      <bottom style="thin">
        <color rgb="FF171717"/>
      </bottom>
      <diagonal/>
    </border>
  </borders>
  <cellStyleXfs count="265">
    <xf numFmtId="0" fontId="0" fillId="0" borderId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3" fillId="0" borderId="0"/>
    <xf numFmtId="0" fontId="33" fillId="0" borderId="0" applyNumberFormat="0" applyFill="0" applyBorder="0" applyAlignment="0" applyProtection="0"/>
    <xf numFmtId="41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71" fontId="12" fillId="0" borderId="0" applyFill="0" applyBorder="0" applyAlignment="0" applyProtection="0"/>
    <xf numFmtId="171" fontId="12" fillId="0" borderId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7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2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72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72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72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72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12" fillId="0" borderId="0" applyFill="0" applyBorder="0" applyAlignment="0" applyProtection="0"/>
    <xf numFmtId="171" fontId="12" fillId="0" borderId="0" applyFill="0" applyBorder="0" applyAlignment="0" applyProtection="0"/>
    <xf numFmtId="171" fontId="12" fillId="0" borderId="0" applyFill="0" applyBorder="0" applyAlignment="0" applyProtection="0"/>
    <xf numFmtId="165" fontId="17" fillId="0" borderId="0" applyFont="0" applyFill="0" applyBorder="0" applyAlignment="0" applyProtection="0"/>
    <xf numFmtId="171" fontId="12" fillId="0" borderId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71" fontId="12" fillId="0" borderId="0" applyFill="0" applyBorder="0" applyAlignment="0" applyProtection="0"/>
    <xf numFmtId="171" fontId="12" fillId="0" borderId="0" applyFill="0" applyBorder="0" applyAlignment="0" applyProtection="0"/>
    <xf numFmtId="165" fontId="17" fillId="0" borderId="0" applyFont="0" applyFill="0" applyBorder="0" applyAlignment="0" applyProtection="0"/>
    <xf numFmtId="171" fontId="12" fillId="0" borderId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72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72" fontId="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ill="0" applyBorder="0" applyAlignment="0" applyProtection="0"/>
    <xf numFmtId="165" fontId="17" fillId="0" borderId="0" applyFont="0" applyFill="0" applyBorder="0" applyAlignment="0" applyProtection="0"/>
    <xf numFmtId="171" fontId="12" fillId="0" borderId="0" applyFill="0" applyBorder="0" applyAlignment="0" applyProtection="0"/>
    <xf numFmtId="171" fontId="12" fillId="0" borderId="0" applyFill="0" applyBorder="0" applyAlignment="0" applyProtection="0"/>
    <xf numFmtId="165" fontId="17" fillId="0" borderId="0" applyFont="0" applyFill="0" applyBorder="0" applyAlignment="0" applyProtection="0"/>
    <xf numFmtId="171" fontId="12" fillId="0" borderId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6" fillId="0" borderId="0" applyFont="0" applyFill="0" applyBorder="0" applyAlignment="0" applyProtection="0"/>
    <xf numFmtId="166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4" fontId="14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5" fontId="6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6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ill="0" applyBorder="0" applyAlignment="0" applyProtection="0"/>
    <xf numFmtId="164" fontId="6" fillId="0" borderId="0" applyFill="0" applyBorder="0" applyAlignment="0" applyProtection="0"/>
    <xf numFmtId="0" fontId="6" fillId="0" borderId="0"/>
    <xf numFmtId="0" fontId="16" fillId="0" borderId="0"/>
    <xf numFmtId="0" fontId="12" fillId="0" borderId="0"/>
    <xf numFmtId="0" fontId="6" fillId="0" borderId="0"/>
    <xf numFmtId="0" fontId="17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6" fillId="0" borderId="0" applyBorder="0" applyProtection="0"/>
  </cellStyleXfs>
  <cellXfs count="233">
    <xf numFmtId="0" fontId="0" fillId="0" borderId="0" xfId="0"/>
    <xf numFmtId="0" fontId="18" fillId="0" borderId="0" xfId="0" applyFont="1"/>
    <xf numFmtId="0" fontId="19" fillId="0" borderId="0" xfId="0" applyFont="1"/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1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vertical="center"/>
      <protection locked="0"/>
    </xf>
    <xf numFmtId="3" fontId="3" fillId="0" borderId="0" xfId="0" applyNumberFormat="1" applyFont="1" applyAlignment="1" applyProtection="1">
      <alignment vertical="center"/>
      <protection locked="0"/>
    </xf>
    <xf numFmtId="3" fontId="3" fillId="0" borderId="0" xfId="0" applyNumberFormat="1" applyFont="1" applyFill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170" fontId="3" fillId="0" borderId="0" xfId="0" applyNumberFormat="1" applyFont="1" applyFill="1" applyBorder="1" applyAlignment="1" applyProtection="1">
      <alignment horizontal="center" vertical="center"/>
      <protection hidden="1"/>
    </xf>
    <xf numFmtId="3" fontId="2" fillId="0" borderId="0" xfId="0" applyNumberFormat="1" applyFont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3" fontId="2" fillId="0" borderId="0" xfId="0" applyNumberFormat="1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vertical="center"/>
      <protection locked="0"/>
    </xf>
    <xf numFmtId="0" fontId="2" fillId="0" borderId="0" xfId="0" applyFont="1"/>
    <xf numFmtId="0" fontId="20" fillId="0" borderId="0" xfId="0" applyFont="1"/>
    <xf numFmtId="0" fontId="20" fillId="0" borderId="0" xfId="0" applyFont="1" applyAlignment="1" applyProtection="1">
      <alignment vertical="center"/>
      <protection locked="0"/>
    </xf>
    <xf numFmtId="4" fontId="2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4" fontId="5" fillId="10" borderId="0" xfId="0" applyNumberFormat="1" applyFont="1" applyFill="1" applyAlignment="1" applyProtection="1">
      <alignment horizontal="center" vertical="center"/>
      <protection locked="0"/>
    </xf>
    <xf numFmtId="4" fontId="5" fillId="0" borderId="0" xfId="0" applyNumberFormat="1" applyFont="1" applyAlignment="1" applyProtection="1">
      <alignment horizontal="center" vertical="center"/>
      <protection locked="0"/>
    </xf>
    <xf numFmtId="169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/>
    <xf numFmtId="0" fontId="23" fillId="0" borderId="0" xfId="0" applyFont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4" fillId="11" borderId="2" xfId="0" applyFont="1" applyFill="1" applyBorder="1" applyAlignment="1">
      <alignment horizontal="center" vertical="center" wrapText="1"/>
    </xf>
    <xf numFmtId="0" fontId="24" fillId="11" borderId="3" xfId="0" applyFont="1" applyFill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Continuous" vertical="center"/>
    </xf>
    <xf numFmtId="0" fontId="8" fillId="0" borderId="0" xfId="0" applyFont="1" applyFill="1" applyAlignment="1">
      <alignment horizontal="centerContinuous" vertical="center"/>
    </xf>
    <xf numFmtId="0" fontId="2" fillId="12" borderId="9" xfId="0" applyFont="1" applyFill="1" applyBorder="1" applyAlignment="1">
      <alignment horizontal="justify" vertical="center" wrapText="1"/>
    </xf>
    <xf numFmtId="0" fontId="25" fillId="0" borderId="0" xfId="0" applyFont="1"/>
    <xf numFmtId="4" fontId="26" fillId="0" borderId="10" xfId="0" applyNumberFormat="1" applyFont="1" applyFill="1" applyBorder="1" applyAlignment="1">
      <alignment horizontal="justify" vertical="center"/>
    </xf>
    <xf numFmtId="0" fontId="26" fillId="0" borderId="9" xfId="0" applyFont="1" applyFill="1" applyBorder="1" applyAlignment="1">
      <alignment horizontal="center" vertical="center"/>
    </xf>
    <xf numFmtId="0" fontId="28" fillId="0" borderId="0" xfId="0" applyFont="1"/>
    <xf numFmtId="0" fontId="7" fillId="0" borderId="0" xfId="0" applyFont="1" applyAlignment="1">
      <alignment horizontal="centerContinuous"/>
    </xf>
    <xf numFmtId="0" fontId="23" fillId="0" borderId="0" xfId="0" applyFont="1" applyAlignment="1">
      <alignment horizontal="centerContinuous" wrapText="1"/>
    </xf>
    <xf numFmtId="0" fontId="29" fillId="0" borderId="14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center" vertical="center" wrapText="1"/>
      <protection locked="0"/>
    </xf>
    <xf numFmtId="3" fontId="2" fillId="0" borderId="16" xfId="0" applyNumberFormat="1" applyFont="1" applyFill="1" applyBorder="1" applyAlignment="1" applyProtection="1">
      <alignment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3" fontId="2" fillId="0" borderId="0" xfId="0" applyNumberFormat="1" applyFont="1" applyFill="1" applyBorder="1" applyAlignment="1" applyProtection="1">
      <alignment vertical="center"/>
      <protection locked="0"/>
    </xf>
    <xf numFmtId="0" fontId="2" fillId="0" borderId="26" xfId="0" applyFont="1" applyBorder="1" applyAlignment="1" applyProtection="1">
      <alignment horizontal="center" vertical="center"/>
      <protection hidden="1"/>
    </xf>
    <xf numFmtId="14" fontId="29" fillId="0" borderId="25" xfId="0" applyNumberFormat="1" applyFont="1" applyBorder="1" applyAlignment="1" applyProtection="1">
      <alignment horizontal="center" vertical="center" wrapText="1"/>
      <protection locked="0"/>
    </xf>
    <xf numFmtId="10" fontId="2" fillId="0" borderId="25" xfId="0" applyNumberFormat="1" applyFont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vertical="center"/>
      <protection locked="0"/>
    </xf>
    <xf numFmtId="0" fontId="2" fillId="0" borderId="30" xfId="0" applyFont="1" applyBorder="1" applyAlignment="1" applyProtection="1">
      <alignment vertical="center"/>
      <protection locked="0"/>
    </xf>
    <xf numFmtId="0" fontId="2" fillId="0" borderId="28" xfId="0" applyFont="1" applyBorder="1" applyAlignment="1" applyProtection="1">
      <alignment vertical="center"/>
      <protection locked="0"/>
    </xf>
    <xf numFmtId="168" fontId="2" fillId="0" borderId="25" xfId="0" applyNumberFormat="1" applyFont="1" applyBorder="1" applyAlignment="1" applyProtection="1">
      <alignment horizontal="center" vertical="center"/>
      <protection hidden="1"/>
    </xf>
    <xf numFmtId="4" fontId="2" fillId="0" borderId="25" xfId="0" applyNumberFormat="1" applyFont="1" applyBorder="1" applyAlignment="1" applyProtection="1">
      <alignment horizontal="center" vertical="center"/>
      <protection hidden="1"/>
    </xf>
    <xf numFmtId="4" fontId="2" fillId="0" borderId="0" xfId="0" applyNumberFormat="1" applyFont="1" applyBorder="1" applyAlignment="1" applyProtection="1">
      <alignment vertical="center"/>
      <protection locked="0"/>
    </xf>
    <xf numFmtId="10" fontId="2" fillId="0" borderId="0" xfId="0" applyNumberFormat="1" applyFont="1" applyBorder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5" fillId="15" borderId="10" xfId="0" applyFont="1" applyFill="1" applyBorder="1" applyAlignment="1" applyProtection="1">
      <alignment horizontal="centerContinuous" vertical="center"/>
      <protection locked="0"/>
    </xf>
    <xf numFmtId="170" fontId="5" fillId="15" borderId="10" xfId="0" applyNumberFormat="1" applyFont="1" applyFill="1" applyBorder="1" applyAlignment="1" applyProtection="1">
      <alignment horizontal="center" vertical="center"/>
      <protection hidden="1"/>
    </xf>
    <xf numFmtId="3" fontId="2" fillId="0" borderId="0" xfId="0" applyNumberFormat="1" applyFont="1" applyFill="1" applyAlignment="1" applyProtection="1">
      <alignment horizontal="center" vertical="center"/>
      <protection locked="0"/>
    </xf>
    <xf numFmtId="170" fontId="5" fillId="15" borderId="10" xfId="0" applyNumberFormat="1" applyFont="1" applyFill="1" applyBorder="1" applyAlignment="1" applyProtection="1">
      <alignment horizontal="centerContinuous" vertical="center"/>
      <protection hidden="1"/>
    </xf>
    <xf numFmtId="0" fontId="2" fillId="0" borderId="10" xfId="0" applyFont="1" applyFill="1" applyBorder="1" applyAlignment="1" applyProtection="1">
      <alignment vertical="center"/>
      <protection locked="0"/>
    </xf>
    <xf numFmtId="14" fontId="2" fillId="0" borderId="10" xfId="0" applyNumberFormat="1" applyFont="1" applyFill="1" applyBorder="1" applyAlignment="1" applyProtection="1">
      <alignment horizontal="center" vertical="center"/>
      <protection locked="0"/>
    </xf>
    <xf numFmtId="170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5" fillId="0" borderId="10" xfId="0" applyFont="1" applyFill="1" applyBorder="1" applyAlignment="1" applyProtection="1">
      <alignment vertical="center"/>
      <protection locked="0"/>
    </xf>
    <xf numFmtId="170" fontId="5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15" borderId="10" xfId="0" applyFont="1" applyFill="1" applyBorder="1" applyAlignment="1" applyProtection="1">
      <alignment horizontal="centerContinuous" vertical="center"/>
      <protection locked="0"/>
    </xf>
    <xf numFmtId="170" fontId="2" fillId="15" borderId="10" xfId="0" applyNumberFormat="1" applyFont="1" applyFill="1" applyBorder="1" applyAlignment="1" applyProtection="1">
      <alignment horizontal="centerContinuous" vertical="center"/>
      <protection hidden="1"/>
    </xf>
    <xf numFmtId="0" fontId="5" fillId="16" borderId="25" xfId="0" applyFont="1" applyFill="1" applyBorder="1" applyAlignment="1" applyProtection="1">
      <alignment horizontal="center" vertical="center" wrapText="1"/>
      <protection hidden="1"/>
    </xf>
    <xf numFmtId="168" fontId="20" fillId="0" borderId="0" xfId="0" applyNumberFormat="1" applyFont="1" applyAlignment="1" applyProtection="1">
      <alignment vertical="center"/>
      <protection locked="0"/>
    </xf>
    <xf numFmtId="0" fontId="15" fillId="0" borderId="0" xfId="0" applyFont="1"/>
    <xf numFmtId="0" fontId="5" fillId="5" borderId="31" xfId="223" applyFont="1" applyFill="1" applyBorder="1" applyAlignment="1" applyProtection="1">
      <alignment horizontal="center" vertical="center" wrapText="1"/>
      <protection locked="0"/>
    </xf>
    <xf numFmtId="0" fontId="5" fillId="5" borderId="32" xfId="223" applyFont="1" applyFill="1" applyBorder="1" applyAlignment="1" applyProtection="1">
      <alignment horizontal="center" vertical="center" wrapText="1"/>
      <protection locked="0"/>
    </xf>
    <xf numFmtId="0" fontId="5" fillId="5" borderId="32" xfId="0" applyFont="1" applyFill="1" applyBorder="1" applyAlignment="1" applyProtection="1">
      <alignment horizontal="center" vertical="center" wrapText="1"/>
    </xf>
    <xf numFmtId="4" fontId="5" fillId="5" borderId="32" xfId="0" applyNumberFormat="1" applyFont="1" applyFill="1" applyBorder="1" applyAlignment="1" applyProtection="1">
      <alignment horizontal="center" vertical="center" wrapText="1"/>
    </xf>
    <xf numFmtId="0" fontId="5" fillId="6" borderId="32" xfId="0" applyFont="1" applyFill="1" applyBorder="1" applyAlignment="1" applyProtection="1">
      <alignment horizontal="center" vertical="center" wrapText="1"/>
    </xf>
    <xf numFmtId="0" fontId="5" fillId="7" borderId="32" xfId="0" applyFont="1" applyFill="1" applyBorder="1" applyAlignment="1" applyProtection="1">
      <alignment horizontal="center" vertical="center" wrapText="1"/>
    </xf>
    <xf numFmtId="4" fontId="5" fillId="8" borderId="32" xfId="0" applyNumberFormat="1" applyFont="1" applyFill="1" applyBorder="1" applyAlignment="1" applyProtection="1">
      <alignment horizontal="center" vertical="center" wrapText="1"/>
    </xf>
    <xf numFmtId="4" fontId="5" fillId="7" borderId="32" xfId="0" applyNumberFormat="1" applyFont="1" applyFill="1" applyBorder="1" applyAlignment="1" applyProtection="1">
      <alignment horizontal="center" vertical="center" wrapText="1"/>
    </xf>
    <xf numFmtId="4" fontId="5" fillId="9" borderId="32" xfId="0" applyNumberFormat="1" applyFont="1" applyFill="1" applyBorder="1" applyAlignment="1" applyProtection="1">
      <alignment horizontal="center" vertical="center" wrapText="1"/>
    </xf>
    <xf numFmtId="0" fontId="22" fillId="0" borderId="33" xfId="0" applyFont="1" applyBorder="1" applyAlignment="1" applyProtection="1">
      <alignment horizontal="center" vertical="center" wrapText="1"/>
      <protection locked="0"/>
    </xf>
    <xf numFmtId="0" fontId="22" fillId="0" borderId="10" xfId="0" applyFont="1" applyBorder="1" applyAlignment="1" applyProtection="1">
      <alignment horizontal="center" vertical="center" wrapText="1"/>
      <protection locked="0"/>
    </xf>
    <xf numFmtId="3" fontId="20" fillId="0" borderId="10" xfId="0" applyNumberFormat="1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justify" vertical="center" wrapText="1"/>
      <protection locked="0"/>
    </xf>
    <xf numFmtId="49" fontId="22" fillId="0" borderId="10" xfId="0" applyNumberFormat="1" applyFont="1" applyBorder="1" applyAlignment="1" applyProtection="1">
      <alignment horizontal="center" vertical="center"/>
      <protection locked="0"/>
    </xf>
    <xf numFmtId="14" fontId="22" fillId="0" borderId="10" xfId="0" applyNumberFormat="1" applyFont="1" applyBorder="1" applyAlignment="1" applyProtection="1">
      <alignment horizontal="center" vertical="center"/>
      <protection locked="0"/>
    </xf>
    <xf numFmtId="168" fontId="22" fillId="0" borderId="10" xfId="0" applyNumberFormat="1" applyFont="1" applyBorder="1" applyAlignment="1" applyProtection="1">
      <alignment horizontal="center" vertical="center"/>
      <protection locked="0"/>
    </xf>
    <xf numFmtId="167" fontId="22" fillId="0" borderId="10" xfId="0" applyNumberFormat="1" applyFont="1" applyBorder="1" applyAlignment="1" applyProtection="1">
      <alignment horizontal="center" vertical="center"/>
      <protection locked="0"/>
    </xf>
    <xf numFmtId="3" fontId="22" fillId="0" borderId="10" xfId="0" applyNumberFormat="1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justify" vertical="center" wrapText="1"/>
      <protection locked="0"/>
    </xf>
    <xf numFmtId="0" fontId="22" fillId="0" borderId="34" xfId="0" applyFont="1" applyBorder="1" applyAlignment="1" applyProtection="1">
      <alignment horizontal="center" vertical="center" wrapText="1"/>
      <protection locked="0"/>
    </xf>
    <xf numFmtId="0" fontId="22" fillId="0" borderId="35" xfId="0" applyFont="1" applyBorder="1" applyAlignment="1" applyProtection="1">
      <alignment horizontal="center" vertical="center" wrapText="1"/>
      <protection locked="0"/>
    </xf>
    <xf numFmtId="3" fontId="20" fillId="0" borderId="35" xfId="0" applyNumberFormat="1" applyFont="1" applyBorder="1" applyAlignment="1" applyProtection="1">
      <alignment horizontal="center" vertical="center"/>
      <protection locked="0"/>
    </xf>
    <xf numFmtId="0" fontId="22" fillId="0" borderId="35" xfId="0" applyFont="1" applyBorder="1" applyAlignment="1" applyProtection="1">
      <alignment horizontal="justify" vertical="center" wrapText="1"/>
      <protection locked="0"/>
    </xf>
    <xf numFmtId="49" fontId="22" fillId="0" borderId="35" xfId="0" applyNumberFormat="1" applyFont="1" applyBorder="1" applyAlignment="1" applyProtection="1">
      <alignment horizontal="center" vertical="center"/>
      <protection locked="0"/>
    </xf>
    <xf numFmtId="14" fontId="22" fillId="0" borderId="35" xfId="0" applyNumberFormat="1" applyFont="1" applyBorder="1" applyAlignment="1" applyProtection="1">
      <alignment horizontal="center" vertical="center"/>
      <protection locked="0"/>
    </xf>
    <xf numFmtId="168" fontId="22" fillId="0" borderId="35" xfId="0" applyNumberFormat="1" applyFont="1" applyBorder="1" applyAlignment="1" applyProtection="1">
      <alignment horizontal="center" vertical="center"/>
      <protection locked="0"/>
    </xf>
    <xf numFmtId="167" fontId="22" fillId="0" borderId="35" xfId="0" applyNumberFormat="1" applyFont="1" applyBorder="1" applyAlignment="1" applyProtection="1">
      <alignment horizontal="center" vertical="center"/>
      <protection locked="0"/>
    </xf>
    <xf numFmtId="3" fontId="22" fillId="0" borderId="35" xfId="0" applyNumberFormat="1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0" borderId="37" xfId="0" applyFont="1" applyFill="1" applyBorder="1" applyAlignment="1" applyProtection="1">
      <alignment horizontal="center" vertical="center"/>
      <protection locked="0"/>
    </xf>
    <xf numFmtId="0" fontId="2" fillId="0" borderId="36" xfId="0" applyFont="1" applyFill="1" applyBorder="1" applyAlignment="1" applyProtection="1">
      <alignment horizontal="center" vertical="center"/>
      <protection locked="0"/>
    </xf>
    <xf numFmtId="0" fontId="3" fillId="0" borderId="2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3" xfId="0" applyFont="1" applyBorder="1" applyAlignment="1">
      <alignment horizontal="justify" vertical="center"/>
    </xf>
    <xf numFmtId="0" fontId="3" fillId="0" borderId="13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8" fontId="2" fillId="0" borderId="10" xfId="0" applyNumberFormat="1" applyFont="1" applyBorder="1" applyAlignment="1" applyProtection="1">
      <alignment horizontal="center" vertical="center"/>
      <protection hidden="1"/>
    </xf>
    <xf numFmtId="168" fontId="2" fillId="0" borderId="25" xfId="0" applyNumberFormat="1" applyFont="1" applyFill="1" applyBorder="1" applyAlignment="1" applyProtection="1">
      <alignment horizontal="center" vertical="center" wrapText="1"/>
      <protection locked="0"/>
    </xf>
    <xf numFmtId="177" fontId="19" fillId="0" borderId="0" xfId="0" applyNumberFormat="1" applyFont="1"/>
    <xf numFmtId="0" fontId="5" fillId="2" borderId="10" xfId="0" applyFont="1" applyFill="1" applyBorder="1" applyAlignment="1">
      <alignment horizontal="center" vertical="center" wrapText="1"/>
    </xf>
    <xf numFmtId="4" fontId="5" fillId="9" borderId="38" xfId="0" applyNumberFormat="1" applyFont="1" applyFill="1" applyBorder="1" applyAlignment="1" applyProtection="1">
      <alignment horizontal="center" vertical="center" wrapText="1"/>
    </xf>
    <xf numFmtId="3" fontId="22" fillId="0" borderId="39" xfId="0" applyNumberFormat="1" applyFont="1" applyBorder="1" applyAlignment="1" applyProtection="1">
      <alignment horizontal="center" vertical="center"/>
      <protection locked="0"/>
    </xf>
    <xf numFmtId="3" fontId="22" fillId="0" borderId="40" xfId="0" applyNumberFormat="1" applyFont="1" applyBorder="1" applyAlignment="1" applyProtection="1">
      <alignment horizontal="center" vertical="center"/>
      <protection locked="0"/>
    </xf>
    <xf numFmtId="168" fontId="5" fillId="17" borderId="25" xfId="0" applyNumberFormat="1" applyFont="1" applyFill="1" applyBorder="1" applyAlignment="1" applyProtection="1">
      <alignment horizontal="center" vertical="center"/>
      <protection locked="0"/>
    </xf>
    <xf numFmtId="168" fontId="20" fillId="0" borderId="10" xfId="0" applyNumberFormat="1" applyFont="1" applyBorder="1" applyAlignment="1" applyProtection="1">
      <alignment horizontal="center" vertical="center"/>
      <protection hidden="1"/>
    </xf>
    <xf numFmtId="168" fontId="20" fillId="18" borderId="10" xfId="0" applyNumberFormat="1" applyFont="1" applyFill="1" applyBorder="1" applyAlignment="1" applyProtection="1">
      <alignment horizontal="center" vertical="center"/>
      <protection hidden="1"/>
    </xf>
    <xf numFmtId="168" fontId="5" fillId="4" borderId="6" xfId="0" applyNumberFormat="1" applyFont="1" applyFill="1" applyBorder="1" applyAlignment="1" applyProtection="1">
      <alignment horizontal="center" vertical="center" wrapText="1"/>
      <protection hidden="1"/>
    </xf>
    <xf numFmtId="0" fontId="34" fillId="13" borderId="10" xfId="223" applyFont="1" applyFill="1" applyBorder="1" applyAlignment="1" applyProtection="1">
      <alignment horizontal="center" vertical="center" wrapText="1"/>
      <protection locked="0"/>
    </xf>
    <xf numFmtId="168" fontId="20" fillId="0" borderId="39" xfId="0" applyNumberFormat="1" applyFont="1" applyBorder="1" applyAlignment="1" applyProtection="1">
      <alignment horizontal="center" vertical="center"/>
      <protection hidden="1"/>
    </xf>
    <xf numFmtId="168" fontId="5" fillId="4" borderId="50" xfId="0" applyNumberFormat="1" applyFont="1" applyFill="1" applyBorder="1" applyAlignment="1" applyProtection="1">
      <alignment horizontal="center" vertical="center" wrapText="1"/>
      <protection hidden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168" fontId="20" fillId="0" borderId="33" xfId="0" applyNumberFormat="1" applyFont="1" applyBorder="1" applyAlignment="1" applyProtection="1">
      <alignment horizontal="center" vertical="center"/>
      <protection hidden="1"/>
    </xf>
    <xf numFmtId="168" fontId="5" fillId="4" borderId="55" xfId="0" applyNumberFormat="1" applyFont="1" applyFill="1" applyBorder="1" applyAlignment="1" applyProtection="1">
      <alignment horizontal="center" vertical="center" wrapText="1"/>
      <protection hidden="1"/>
    </xf>
    <xf numFmtId="0" fontId="34" fillId="13" borderId="33" xfId="223" applyFont="1" applyFill="1" applyBorder="1" applyAlignment="1" applyProtection="1">
      <alignment horizontal="center" vertical="center" wrapText="1"/>
      <protection locked="0"/>
    </xf>
    <xf numFmtId="0" fontId="34" fillId="13" borderId="39" xfId="223" applyFont="1" applyFill="1" applyBorder="1" applyAlignment="1" applyProtection="1">
      <alignment horizontal="center" vertical="center" wrapText="1"/>
      <protection locked="0"/>
    </xf>
    <xf numFmtId="168" fontId="20" fillId="19" borderId="33" xfId="0" applyNumberFormat="1" applyFont="1" applyFill="1" applyBorder="1" applyAlignment="1" applyProtection="1">
      <alignment horizontal="center" vertical="center"/>
      <protection hidden="1"/>
    </xf>
    <xf numFmtId="168" fontId="5" fillId="4" borderId="67" xfId="0" applyNumberFormat="1" applyFont="1" applyFill="1" applyBorder="1" applyAlignment="1" applyProtection="1">
      <alignment horizontal="center" vertical="center" wrapText="1"/>
      <protection hidden="1"/>
    </xf>
    <xf numFmtId="168" fontId="21" fillId="20" borderId="66" xfId="0" applyNumberFormat="1" applyFont="1" applyFill="1" applyBorder="1" applyAlignment="1" applyProtection="1">
      <alignment horizontal="center" vertical="center" wrapText="1"/>
      <protection hidden="1"/>
    </xf>
    <xf numFmtId="178" fontId="26" fillId="0" borderId="4" xfId="0" applyNumberFormat="1" applyFont="1" applyFill="1" applyBorder="1" applyAlignment="1">
      <alignment horizontal="center" vertical="center"/>
    </xf>
    <xf numFmtId="4" fontId="27" fillId="13" borderId="10" xfId="0" applyNumberFormat="1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178" fontId="26" fillId="0" borderId="10" xfId="0" applyNumberFormat="1" applyFont="1" applyFill="1" applyBorder="1" applyAlignment="1">
      <alignment horizontal="center" vertical="center"/>
    </xf>
    <xf numFmtId="178" fontId="31" fillId="14" borderId="6" xfId="0" applyNumberFormat="1" applyFont="1" applyFill="1" applyBorder="1" applyAlignment="1">
      <alignment horizontal="center" vertical="center"/>
    </xf>
    <xf numFmtId="178" fontId="31" fillId="14" borderId="7" xfId="0" applyNumberFormat="1" applyFont="1" applyFill="1" applyBorder="1" applyAlignment="1">
      <alignment horizontal="center" vertical="center"/>
    </xf>
    <xf numFmtId="10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23" fillId="0" borderId="5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" fillId="0" borderId="11" xfId="0" applyFont="1" applyFill="1" applyBorder="1" applyAlignment="1" applyProtection="1">
      <alignment horizontal="justify" vertical="center"/>
      <protection locked="0"/>
    </xf>
    <xf numFmtId="0" fontId="0" fillId="0" borderId="12" xfId="0" applyBorder="1" applyAlignment="1">
      <alignment horizontal="justify" vertical="center"/>
    </xf>
    <xf numFmtId="0" fontId="2" fillId="0" borderId="25" xfId="0" applyFont="1" applyBorder="1" applyAlignment="1" applyProtection="1">
      <alignment horizontal="justify" vertical="center"/>
      <protection locked="0"/>
    </xf>
    <xf numFmtId="0" fontId="0" fillId="0" borderId="25" xfId="0" applyBorder="1" applyAlignment="1">
      <alignment horizontal="justify" vertical="center"/>
    </xf>
    <xf numFmtId="0" fontId="5" fillId="0" borderId="11" xfId="0" applyFont="1" applyFill="1" applyBorder="1" applyAlignment="1" applyProtection="1">
      <alignment horizontal="justify" vertical="center"/>
      <protection locked="0"/>
    </xf>
    <xf numFmtId="0" fontId="30" fillId="0" borderId="12" xfId="0" applyFont="1" applyBorder="1" applyAlignment="1">
      <alignment horizontal="justify" vertical="center"/>
    </xf>
    <xf numFmtId="0" fontId="5" fillId="0" borderId="0" xfId="0" applyFont="1" applyBorder="1" applyAlignment="1" applyProtection="1">
      <alignment horizontal="justify" vertical="center"/>
      <protection locked="0"/>
    </xf>
    <xf numFmtId="0" fontId="4" fillId="0" borderId="0" xfId="0" applyFont="1" applyBorder="1" applyAlignment="1">
      <alignment horizontal="justify" vertical="center"/>
    </xf>
    <xf numFmtId="0" fontId="5" fillId="0" borderId="24" xfId="0" applyFont="1" applyBorder="1" applyAlignment="1" applyProtection="1">
      <alignment horizontal="justify" vertical="center"/>
      <protection locked="0"/>
    </xf>
    <xf numFmtId="0" fontId="4" fillId="0" borderId="24" xfId="0" applyFont="1" applyBorder="1" applyAlignment="1">
      <alignment horizontal="justify" vertical="center"/>
    </xf>
    <xf numFmtId="0" fontId="2" fillId="0" borderId="0" xfId="0" applyFont="1" applyAlignment="1" applyProtection="1">
      <alignment horizontal="justify" vertical="center"/>
      <protection locked="0"/>
    </xf>
    <xf numFmtId="0" fontId="4" fillId="0" borderId="0" xfId="0" applyFont="1" applyAlignment="1">
      <alignment horizontal="justify" vertical="center"/>
    </xf>
    <xf numFmtId="0" fontId="2" fillId="0" borderId="0" xfId="0" applyFont="1" applyFill="1" applyAlignment="1" applyProtection="1">
      <alignment horizontal="justify" vertical="center"/>
      <protection locked="0"/>
    </xf>
    <xf numFmtId="0" fontId="2" fillId="0" borderId="11" xfId="0" applyFont="1" applyBorder="1" applyAlignment="1">
      <alignment horizontal="justify" vertical="center"/>
    </xf>
    <xf numFmtId="0" fontId="2" fillId="0" borderId="12" xfId="0" applyFont="1" applyBorder="1" applyAlignment="1">
      <alignment horizontal="justify" vertical="center"/>
    </xf>
    <xf numFmtId="0" fontId="36" fillId="0" borderId="19" xfId="0" applyFont="1" applyBorder="1" applyAlignment="1" applyProtection="1">
      <alignment horizontal="center" vertical="center" wrapText="1"/>
      <protection locked="0"/>
    </xf>
    <xf numFmtId="0" fontId="37" fillId="0" borderId="0" xfId="0" applyFont="1" applyAlignment="1">
      <alignment horizontal="center" vertical="center" wrapText="1"/>
    </xf>
    <xf numFmtId="0" fontId="37" fillId="0" borderId="21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 wrapText="1"/>
    </xf>
    <xf numFmtId="0" fontId="5" fillId="16" borderId="25" xfId="0" applyFont="1" applyFill="1" applyBorder="1" applyAlignment="1" applyProtection="1">
      <alignment horizontal="center" vertical="center"/>
      <protection hidden="1"/>
    </xf>
    <xf numFmtId="0" fontId="20" fillId="0" borderId="10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6" fillId="0" borderId="11" xfId="0" applyFont="1" applyBorder="1" applyAlignment="1" applyProtection="1">
      <alignment horizontal="center" vertical="center"/>
      <protection locked="0"/>
    </xf>
    <xf numFmtId="0" fontId="37" fillId="0" borderId="13" xfId="0" applyFont="1" applyBorder="1" applyAlignment="1">
      <alignment horizontal="center" vertical="center"/>
    </xf>
    <xf numFmtId="0" fontId="29" fillId="0" borderId="11" xfId="0" applyFont="1" applyFill="1" applyBorder="1" applyAlignment="1" applyProtection="1">
      <alignment horizontal="justify" vertical="center"/>
      <protection locked="0"/>
    </xf>
    <xf numFmtId="0" fontId="29" fillId="0" borderId="13" xfId="0" applyFont="1" applyBorder="1" applyAlignment="1">
      <alignment horizontal="justify" vertical="center"/>
    </xf>
    <xf numFmtId="0" fontId="29" fillId="0" borderId="12" xfId="0" applyFont="1" applyBorder="1" applyAlignment="1">
      <alignment horizontal="justify" vertical="center"/>
    </xf>
    <xf numFmtId="0" fontId="33" fillId="0" borderId="11" xfId="6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4" fillId="0" borderId="12" xfId="0" applyFont="1" applyBorder="1" applyAlignment="1">
      <alignment horizontal="justify" vertical="center"/>
    </xf>
    <xf numFmtId="0" fontId="5" fillId="0" borderId="0" xfId="0" applyFont="1" applyFill="1" applyAlignment="1" applyProtection="1">
      <alignment horizontal="justify" vertical="center"/>
      <protection locked="0"/>
    </xf>
    <xf numFmtId="0" fontId="2" fillId="0" borderId="13" xfId="0" applyFont="1" applyBorder="1" applyAlignment="1">
      <alignment horizontal="justify" vertical="center"/>
    </xf>
    <xf numFmtId="0" fontId="2" fillId="0" borderId="11" xfId="0" applyFont="1" applyFill="1" applyBorder="1" applyAlignment="1" applyProtection="1">
      <alignment vertical="center"/>
      <protection locked="0"/>
    </xf>
    <xf numFmtId="0" fontId="4" fillId="0" borderId="12" xfId="0" applyFont="1" applyBorder="1" applyAlignment="1">
      <alignment vertical="center"/>
    </xf>
    <xf numFmtId="0" fontId="2" fillId="0" borderId="29" xfId="0" applyFont="1" applyBorder="1" applyAlignment="1" applyProtection="1">
      <alignment horizontal="justify" vertical="center"/>
      <protection hidden="1"/>
    </xf>
    <xf numFmtId="0" fontId="0" fillId="0" borderId="30" xfId="0" applyBorder="1" applyAlignment="1">
      <alignment horizontal="justify" vertical="center"/>
    </xf>
    <xf numFmtId="0" fontId="0" fillId="0" borderId="68" xfId="0" applyBorder="1" applyAlignment="1">
      <alignment horizontal="justify" vertical="center"/>
    </xf>
    <xf numFmtId="0" fontId="5" fillId="2" borderId="63" xfId="0" applyFont="1" applyFill="1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168" fontId="5" fillId="4" borderId="4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62" xfId="0" applyBorder="1" applyAlignment="1">
      <alignment horizontal="center" vertical="center" wrapText="1"/>
    </xf>
    <xf numFmtId="168" fontId="20" fillId="0" borderId="45" xfId="0" applyNumberFormat="1" applyFont="1" applyFill="1" applyBorder="1" applyAlignment="1" applyProtection="1">
      <alignment horizontal="center" vertical="center"/>
      <protection hidden="1"/>
    </xf>
    <xf numFmtId="0" fontId="0" fillId="0" borderId="4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14" fontId="20" fillId="0" borderId="60" xfId="0" applyNumberFormat="1" applyFont="1" applyFill="1" applyBorder="1" applyAlignment="1" applyProtection="1">
      <alignment horizontal="center" vertical="center"/>
      <protection hidden="1"/>
    </xf>
    <xf numFmtId="0" fontId="0" fillId="0" borderId="61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5" fillId="2" borderId="56" xfId="0" applyFont="1" applyFill="1" applyBorder="1" applyAlignment="1">
      <alignment horizontal="center" vertical="center" wrapText="1"/>
    </xf>
    <xf numFmtId="0" fontId="0" fillId="13" borderId="44" xfId="0" applyFill="1" applyBorder="1" applyAlignment="1">
      <alignment horizontal="center" vertical="center" wrapText="1"/>
    </xf>
    <xf numFmtId="0" fontId="0" fillId="13" borderId="57" xfId="0" applyFill="1" applyBorder="1" applyAlignment="1">
      <alignment horizontal="center" vertical="center" wrapText="1"/>
    </xf>
    <xf numFmtId="0" fontId="5" fillId="2" borderId="58" xfId="0" applyFont="1" applyFill="1" applyBorder="1" applyAlignment="1">
      <alignment horizontal="center" vertical="center" wrapText="1"/>
    </xf>
    <xf numFmtId="0" fontId="0" fillId="13" borderId="12" xfId="0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0" fillId="13" borderId="59" xfId="0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5" fillId="2" borderId="48" xfId="0" applyFont="1" applyFill="1" applyBorder="1" applyAlignment="1">
      <alignment horizontal="center" vertical="center" wrapText="1"/>
    </xf>
    <xf numFmtId="0" fontId="5" fillId="2" borderId="49" xfId="0" applyFont="1" applyFill="1" applyBorder="1" applyAlignment="1">
      <alignment horizontal="center" vertical="center" wrapText="1"/>
    </xf>
    <xf numFmtId="0" fontId="0" fillId="13" borderId="39" xfId="0" applyFill="1" applyBorder="1" applyAlignment="1">
      <alignment horizontal="center" vertical="center" wrapText="1"/>
    </xf>
    <xf numFmtId="0" fontId="5" fillId="2" borderId="51" xfId="0" applyFont="1" applyFill="1" applyBorder="1" applyAlignment="1">
      <alignment horizontal="center" vertical="center" wrapText="1"/>
    </xf>
    <xf numFmtId="0" fontId="0" fillId="13" borderId="47" xfId="0" applyFill="1" applyBorder="1" applyAlignment="1">
      <alignment horizontal="center" vertical="center" wrapText="1"/>
    </xf>
    <xf numFmtId="0" fontId="0" fillId="13" borderId="52" xfId="0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27" fillId="14" borderId="5" xfId="0" applyFont="1" applyFill="1" applyBorder="1" applyAlignment="1">
      <alignment horizontal="right" vertical="center"/>
    </xf>
    <xf numFmtId="0" fontId="31" fillId="14" borderId="6" xfId="0" applyFont="1" applyFill="1" applyBorder="1" applyAlignment="1">
      <alignment horizontal="right" vertical="center"/>
    </xf>
    <xf numFmtId="0" fontId="32" fillId="0" borderId="0" xfId="0" applyFont="1" applyAlignment="1">
      <alignment horizontal="center" vertical="center"/>
    </xf>
    <xf numFmtId="0" fontId="27" fillId="13" borderId="1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" fontId="27" fillId="13" borderId="2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265">
    <cellStyle name="Comma 2" xfId="1"/>
    <cellStyle name="Comma 2 2" xfId="2"/>
    <cellStyle name="Comma 2 2 2" xfId="3"/>
    <cellStyle name="Comma 2 3" xfId="4"/>
    <cellStyle name="Excel Built-in Normal 1" xfId="5"/>
    <cellStyle name="Hipervínculo" xfId="6" builtinId="8"/>
    <cellStyle name="Millares [0] 2" xfId="7"/>
    <cellStyle name="Millares 10" xfId="8"/>
    <cellStyle name="Millares 100" xfId="9"/>
    <cellStyle name="Millares 101" xfId="10"/>
    <cellStyle name="Millares 102" xfId="11"/>
    <cellStyle name="Millares 103" xfId="12"/>
    <cellStyle name="Millares 104" xfId="13"/>
    <cellStyle name="Millares 105" xfId="14"/>
    <cellStyle name="Millares 106" xfId="15"/>
    <cellStyle name="Millares 107" xfId="16"/>
    <cellStyle name="Millares 108" xfId="17"/>
    <cellStyle name="Millares 11" xfId="18"/>
    <cellStyle name="Millares 12" xfId="19"/>
    <cellStyle name="Millares 13" xfId="20"/>
    <cellStyle name="Millares 14" xfId="21"/>
    <cellStyle name="Millares 15" xfId="22"/>
    <cellStyle name="Millares 16" xfId="23"/>
    <cellStyle name="Millares 17" xfId="24"/>
    <cellStyle name="Millares 18" xfId="25"/>
    <cellStyle name="Millares 19" xfId="26"/>
    <cellStyle name="Millares 2" xfId="27"/>
    <cellStyle name="Millares 2 10" xfId="28"/>
    <cellStyle name="Millares 2 11" xfId="29"/>
    <cellStyle name="Millares 2 12" xfId="30"/>
    <cellStyle name="Millares 2 13" xfId="31"/>
    <cellStyle name="Millares 2 14" xfId="32"/>
    <cellStyle name="Millares 2 2" xfId="33"/>
    <cellStyle name="Millares 2 2 2" xfId="34"/>
    <cellStyle name="Millares 2 3" xfId="35"/>
    <cellStyle name="Millares 2 4" xfId="36"/>
    <cellStyle name="Millares 2 5" xfId="37"/>
    <cellStyle name="Millares 2 5 2" xfId="38"/>
    <cellStyle name="Millares 2 5 2 2" xfId="39"/>
    <cellStyle name="Millares 2 5 2 3" xfId="40"/>
    <cellStyle name="Millares 2 5 3" xfId="41"/>
    <cellStyle name="Millares 2 6" xfId="42"/>
    <cellStyle name="Millares 2 6 2" xfId="43"/>
    <cellStyle name="Millares 2 7" xfId="44"/>
    <cellStyle name="Millares 2 7 2" xfId="45"/>
    <cellStyle name="Millares 2 8" xfId="46"/>
    <cellStyle name="Millares 2 8 2" xfId="47"/>
    <cellStyle name="Millares 2 9" xfId="48"/>
    <cellStyle name="Millares 2 9 2" xfId="49"/>
    <cellStyle name="Millares 2 9 3" xfId="50"/>
    <cellStyle name="Millares 2 9 4" xfId="51"/>
    <cellStyle name="Millares 20" xfId="52"/>
    <cellStyle name="Millares 21" xfId="53"/>
    <cellStyle name="Millares 22" xfId="54"/>
    <cellStyle name="Millares 23" xfId="55"/>
    <cellStyle name="Millares 24" xfId="56"/>
    <cellStyle name="Millares 25" xfId="57"/>
    <cellStyle name="Millares 26" xfId="58"/>
    <cellStyle name="Millares 27" xfId="59"/>
    <cellStyle name="Millares 28" xfId="60"/>
    <cellStyle name="Millares 29" xfId="61"/>
    <cellStyle name="Millares 3" xfId="62"/>
    <cellStyle name="Millares 3 2" xfId="63"/>
    <cellStyle name="Millares 3 3" xfId="64"/>
    <cellStyle name="Millares 3 4" xfId="65"/>
    <cellStyle name="Millares 30" xfId="66"/>
    <cellStyle name="Millares 31" xfId="67"/>
    <cellStyle name="Millares 32" xfId="68"/>
    <cellStyle name="Millares 33" xfId="69"/>
    <cellStyle name="Millares 34" xfId="70"/>
    <cellStyle name="Millares 35" xfId="71"/>
    <cellStyle name="Millares 36" xfId="72"/>
    <cellStyle name="Millares 37" xfId="73"/>
    <cellStyle name="Millares 38" xfId="74"/>
    <cellStyle name="Millares 39" xfId="75"/>
    <cellStyle name="Millares 4" xfId="76"/>
    <cellStyle name="Millares 4 2" xfId="77"/>
    <cellStyle name="Millares 4 3" xfId="78"/>
    <cellStyle name="Millares 4 4" xfId="79"/>
    <cellStyle name="Millares 40" xfId="80"/>
    <cellStyle name="Millares 41" xfId="81"/>
    <cellStyle name="Millares 41 2" xfId="82"/>
    <cellStyle name="Millares 41 3" xfId="83"/>
    <cellStyle name="Millares 41 4" xfId="84"/>
    <cellStyle name="Millares 41 5" xfId="85"/>
    <cellStyle name="Millares 42" xfId="86"/>
    <cellStyle name="Millares 43" xfId="87"/>
    <cellStyle name="Millares 44" xfId="88"/>
    <cellStyle name="Millares 45" xfId="89"/>
    <cellStyle name="Millares 46" xfId="90"/>
    <cellStyle name="Millares 47" xfId="91"/>
    <cellStyle name="Millares 48" xfId="92"/>
    <cellStyle name="Millares 49" xfId="93"/>
    <cellStyle name="Millares 5" xfId="94"/>
    <cellStyle name="Millares 5 2" xfId="95"/>
    <cellStyle name="Millares 5 3" xfId="96"/>
    <cellStyle name="Millares 5 4" xfId="97"/>
    <cellStyle name="Millares 50" xfId="98"/>
    <cellStyle name="Millares 51" xfId="99"/>
    <cellStyle name="Millares 52" xfId="100"/>
    <cellStyle name="Millares 53" xfId="101"/>
    <cellStyle name="Millares 54" xfId="102"/>
    <cellStyle name="Millares 55" xfId="103"/>
    <cellStyle name="Millares 56" xfId="104"/>
    <cellStyle name="Millares 57" xfId="105"/>
    <cellStyle name="Millares 58" xfId="106"/>
    <cellStyle name="Millares 59" xfId="107"/>
    <cellStyle name="Millares 6" xfId="108"/>
    <cellStyle name="Millares 6 2" xfId="109"/>
    <cellStyle name="Millares 6 2 2" xfId="110"/>
    <cellStyle name="Millares 6 3" xfId="111"/>
    <cellStyle name="Millares 6 4" xfId="112"/>
    <cellStyle name="Millares 6 5" xfId="113"/>
    <cellStyle name="Millares 6 6" xfId="114"/>
    <cellStyle name="Millares 60" xfId="115"/>
    <cellStyle name="Millares 61" xfId="116"/>
    <cellStyle name="Millares 62" xfId="117"/>
    <cellStyle name="Millares 62 2" xfId="118"/>
    <cellStyle name="Millares 62 3" xfId="119"/>
    <cellStyle name="Millares 62 4" xfId="120"/>
    <cellStyle name="Millares 63" xfId="121"/>
    <cellStyle name="Millares 64" xfId="122"/>
    <cellStyle name="Millares 65" xfId="123"/>
    <cellStyle name="Millares 66" xfId="124"/>
    <cellStyle name="Millares 67" xfId="125"/>
    <cellStyle name="Millares 68" xfId="126"/>
    <cellStyle name="Millares 69" xfId="127"/>
    <cellStyle name="Millares 7" xfId="128"/>
    <cellStyle name="Millares 7 2" xfId="129"/>
    <cellStyle name="Millares 7 3" xfId="130"/>
    <cellStyle name="Millares 7 4" xfId="131"/>
    <cellStyle name="Millares 7 5" xfId="132"/>
    <cellStyle name="Millares 70" xfId="133"/>
    <cellStyle name="Millares 71" xfId="134"/>
    <cellStyle name="Millares 72" xfId="135"/>
    <cellStyle name="Millares 73" xfId="136"/>
    <cellStyle name="Millares 74" xfId="137"/>
    <cellStyle name="Millares 75" xfId="138"/>
    <cellStyle name="Millares 76" xfId="139"/>
    <cellStyle name="Millares 77" xfId="140"/>
    <cellStyle name="Millares 78" xfId="141"/>
    <cellStyle name="Millares 79" xfId="142"/>
    <cellStyle name="Millares 8" xfId="143"/>
    <cellStyle name="Millares 8 2" xfId="144"/>
    <cellStyle name="Millares 8 3" xfId="145"/>
    <cellStyle name="Millares 8 4" xfId="146"/>
    <cellStyle name="Millares 8 5" xfId="147"/>
    <cellStyle name="Millares 80" xfId="148"/>
    <cellStyle name="Millares 81" xfId="149"/>
    <cellStyle name="Millares 82" xfId="150"/>
    <cellStyle name="Millares 83" xfId="151"/>
    <cellStyle name="Millares 84" xfId="152"/>
    <cellStyle name="Millares 85" xfId="153"/>
    <cellStyle name="Millares 86" xfId="154"/>
    <cellStyle name="Millares 87" xfId="155"/>
    <cellStyle name="Millares 88" xfId="156"/>
    <cellStyle name="Millares 89" xfId="157"/>
    <cellStyle name="Millares 9" xfId="158"/>
    <cellStyle name="Millares 90" xfId="159"/>
    <cellStyle name="Millares 90 2" xfId="160"/>
    <cellStyle name="Millares 90 3" xfId="161"/>
    <cellStyle name="Millares 91" xfId="162"/>
    <cellStyle name="Millares 91 2" xfId="163"/>
    <cellStyle name="Millares 91 3" xfId="164"/>
    <cellStyle name="Millares 92" xfId="165"/>
    <cellStyle name="Millares 92 2" xfId="166"/>
    <cellStyle name="Millares 92 3" xfId="167"/>
    <cellStyle name="Millares 93" xfId="168"/>
    <cellStyle name="Millares 93 2" xfId="169"/>
    <cellStyle name="Millares 93 3" xfId="170"/>
    <cellStyle name="Millares 94" xfId="171"/>
    <cellStyle name="Millares 94 2" xfId="172"/>
    <cellStyle name="Millares 94 3" xfId="173"/>
    <cellStyle name="Millares 95" xfId="174"/>
    <cellStyle name="Millares 95 2" xfId="175"/>
    <cellStyle name="Millares 95 3" xfId="176"/>
    <cellStyle name="Millares 95 4" xfId="177"/>
    <cellStyle name="Millares 95 5" xfId="178"/>
    <cellStyle name="Millares 96" xfId="179"/>
    <cellStyle name="Millares 97" xfId="180"/>
    <cellStyle name="Millares 98" xfId="181"/>
    <cellStyle name="Millares 99" xfId="182"/>
    <cellStyle name="Moneda [0] 2" xfId="183"/>
    <cellStyle name="Moneda [0] 2 2" xfId="184"/>
    <cellStyle name="Moneda 2" xfId="185"/>
    <cellStyle name="Moneda 2 10" xfId="186"/>
    <cellStyle name="Moneda 2 2" xfId="187"/>
    <cellStyle name="Moneda 2 3" xfId="188"/>
    <cellStyle name="Moneda 2 3 2" xfId="189"/>
    <cellStyle name="Moneda 2 3 3" xfId="190"/>
    <cellStyle name="Moneda 2 4" xfId="191"/>
    <cellStyle name="Moneda 2 4 2" xfId="192"/>
    <cellStyle name="Moneda 2 4 2 2" xfId="193"/>
    <cellStyle name="Moneda 2 4 2 3" xfId="194"/>
    <cellStyle name="Moneda 2 4 3" xfId="195"/>
    <cellStyle name="Moneda 2 5" xfId="196"/>
    <cellStyle name="Moneda 2 5 2" xfId="197"/>
    <cellStyle name="Moneda 2 5 3" xfId="198"/>
    <cellStyle name="Moneda 2 6" xfId="199"/>
    <cellStyle name="Moneda 2 6 2" xfId="200"/>
    <cellStyle name="Moneda 2 7" xfId="201"/>
    <cellStyle name="Moneda 2 8" xfId="202"/>
    <cellStyle name="Moneda 2 9" xfId="203"/>
    <cellStyle name="Moneda 3" xfId="204"/>
    <cellStyle name="Moneda 3 2" xfId="205"/>
    <cellStyle name="Moneda 3 2 2" xfId="206"/>
    <cellStyle name="Moneda 3 2 3" xfId="207"/>
    <cellStyle name="Moneda 3 3" xfId="208"/>
    <cellStyle name="Moneda 3 4" xfId="209"/>
    <cellStyle name="Moneda 3 5" xfId="210"/>
    <cellStyle name="Moneda 4" xfId="211"/>
    <cellStyle name="Moneda 4 2" xfId="212"/>
    <cellStyle name="Moneda 4 3" xfId="213"/>
    <cellStyle name="Moneda 4 4" xfId="214"/>
    <cellStyle name="Moneda 5" xfId="215"/>
    <cellStyle name="Moneda 6" xfId="216"/>
    <cellStyle name="Moneda 7" xfId="217"/>
    <cellStyle name="Moneda 8" xfId="218"/>
    <cellStyle name="Moneda 9" xfId="219"/>
    <cellStyle name="Normal" xfId="0" builtinId="0"/>
    <cellStyle name="Normal 10" xfId="220"/>
    <cellStyle name="Normal 11" xfId="221"/>
    <cellStyle name="Normal 2" xfId="222"/>
    <cellStyle name="Normal 2 2" xfId="223"/>
    <cellStyle name="Normal 2 2 2" xfId="224"/>
    <cellStyle name="Normal 2 2 3" xfId="225"/>
    <cellStyle name="Normal 2 2 4" xfId="226"/>
    <cellStyle name="Normal 2 3" xfId="227"/>
    <cellStyle name="Normal 2 3 2" xfId="228"/>
    <cellStyle name="Normal 2 4" xfId="229"/>
    <cellStyle name="Normal 2 4 2" xfId="230"/>
    <cellStyle name="Normal 2 4 3" xfId="231"/>
    <cellStyle name="Normal 3" xfId="232"/>
    <cellStyle name="Normal 3 2" xfId="233"/>
    <cellStyle name="Normal 3 2 2" xfId="234"/>
    <cellStyle name="Normal 3 2 3" xfId="235"/>
    <cellStyle name="Normal 3 3" xfId="236"/>
    <cellStyle name="Normal 3 4" xfId="237"/>
    <cellStyle name="Normal 4" xfId="238"/>
    <cellStyle name="Normal 4 2" xfId="239"/>
    <cellStyle name="Normal 5" xfId="240"/>
    <cellStyle name="Normal 5 2" xfId="241"/>
    <cellStyle name="Normal 5 2 2" xfId="242"/>
    <cellStyle name="Normal 5 3" xfId="243"/>
    <cellStyle name="Normal 6" xfId="244"/>
    <cellStyle name="Normal 6 2" xfId="245"/>
    <cellStyle name="Normal 6 3" xfId="246"/>
    <cellStyle name="Normal 7" xfId="247"/>
    <cellStyle name="Normal 7 2" xfId="248"/>
    <cellStyle name="Normal 7 2 2" xfId="249"/>
    <cellStyle name="Normal 7 3" xfId="250"/>
    <cellStyle name="Normal 7 4" xfId="251"/>
    <cellStyle name="Normal 7 5" xfId="252"/>
    <cellStyle name="Normal 8" xfId="253"/>
    <cellStyle name="Normal 9" xfId="254"/>
    <cellStyle name="Porcentaje 2" xfId="255"/>
    <cellStyle name="Porcentual 2" xfId="256"/>
    <cellStyle name="Porcentual 2 2" xfId="257"/>
    <cellStyle name="Porcentual 2 3" xfId="258"/>
    <cellStyle name="Porcentual 2 4" xfId="259"/>
    <cellStyle name="Porcentual 3" xfId="260"/>
    <cellStyle name="Porcentual 3 2" xfId="261"/>
    <cellStyle name="Porcentual 3 3" xfId="262"/>
    <cellStyle name="Porcentual 4" xfId="263"/>
    <cellStyle name="TableStyleLight1" xfId="264"/>
  </cellStyles>
  <dxfs count="11">
    <dxf>
      <font>
        <sz val="11"/>
        <color rgb="FF000000"/>
        <name val="Calibri"/>
        <scheme val="none"/>
      </font>
      <fill>
        <patternFill>
          <bgColor rgb="FFFF6600"/>
        </patternFill>
      </fill>
    </dxf>
    <dxf>
      <font>
        <sz val="11"/>
        <color rgb="FFFF0000"/>
        <name val="Calibri"/>
        <scheme val="none"/>
      </font>
      <fill>
        <patternFill>
          <bgColor rgb="FFFFFF00"/>
        </patternFill>
      </fill>
    </dxf>
    <dxf>
      <font>
        <sz val="11"/>
        <color rgb="FFFF0000"/>
        <name val="Calibri"/>
        <scheme val="none"/>
      </font>
      <fill>
        <patternFill>
          <bgColor rgb="FFFFFF00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b val="0"/>
        <condense val="0"/>
        <extend val="0"/>
        <sz val="11"/>
        <color indexed="14"/>
      </font>
      <fill>
        <patternFill patternType="solid">
          <fgColor indexed="29"/>
          <bgColor indexed="45"/>
        </patternFill>
      </fill>
    </dxf>
    <dxf>
      <font>
        <sz val="11"/>
        <color rgb="FFFF0000"/>
        <name val="Calibri"/>
        <scheme val="none"/>
      </font>
      <fill>
        <patternFill>
          <bgColor rgb="FFFFFF00"/>
        </patternFill>
      </fill>
    </dxf>
    <dxf>
      <font>
        <sz val="11"/>
        <color rgb="FF800080"/>
        <name val="Calibri"/>
        <scheme val="none"/>
      </font>
      <fill>
        <patternFill>
          <bgColor rgb="FFFF99CC"/>
        </patternFill>
      </fill>
    </dxf>
    <dxf>
      <font>
        <sz val="11"/>
        <color rgb="FF000000"/>
        <name val="Calibri"/>
        <scheme val="none"/>
      </font>
      <fill>
        <patternFill>
          <bgColor rgb="FFFFFF00"/>
        </patternFill>
      </fill>
    </dxf>
    <dxf>
      <font>
        <sz val="11"/>
        <color rgb="FF000000"/>
        <name val="Calibri"/>
        <scheme val="none"/>
      </font>
      <fill>
        <patternFill>
          <bgColor rgb="FF008000"/>
        </patternFill>
      </fill>
    </dxf>
    <dxf>
      <font>
        <sz val="11"/>
        <color rgb="FF000000"/>
        <name val="Calibri"/>
        <scheme val="none"/>
      </font>
      <fill>
        <patternFill>
          <bgColor rgb="FFFF66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B2B2B2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D4D4D"/>
      <rgbColor rgb="00969696"/>
      <rgbColor rgb="00003366"/>
      <rgbColor rgb="00339966"/>
      <rgbColor rgb="00171717"/>
      <rgbColor rgb="00452222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0</xdr:row>
      <xdr:rowOff>28575</xdr:rowOff>
    </xdr:from>
    <xdr:to>
      <xdr:col>2</xdr:col>
      <xdr:colOff>609600</xdr:colOff>
      <xdr:row>2</xdr:row>
      <xdr:rowOff>209550</xdr:rowOff>
    </xdr:to>
    <xdr:pic>
      <xdr:nvPicPr>
        <xdr:cNvPr id="103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28575"/>
          <a:ext cx="12192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5</xdr:col>
      <xdr:colOff>762000</xdr:colOff>
      <xdr:row>101</xdr:row>
      <xdr:rowOff>0</xdr:rowOff>
    </xdr:to>
    <xdr:sp macro="" textlink="">
      <xdr:nvSpPr>
        <xdr:cNvPr id="4148" name="shapetype_202" hidden="1"/>
        <xdr:cNvSpPr txBox="1">
          <a:spLocks noSelect="1" noChangeArrowheads="1"/>
        </xdr:cNvSpPr>
      </xdr:nvSpPr>
      <xdr:spPr bwMode="auto">
        <a:xfrm>
          <a:off x="0" y="571500"/>
          <a:ext cx="5486400" cy="10287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5</xdr:col>
      <xdr:colOff>762000</xdr:colOff>
      <xdr:row>101</xdr:row>
      <xdr:rowOff>0</xdr:rowOff>
    </xdr:to>
    <xdr:sp macro="" textlink="">
      <xdr:nvSpPr>
        <xdr:cNvPr id="4149" name="shapetype_202" hidden="1"/>
        <xdr:cNvSpPr txBox="1">
          <a:spLocks noSelect="1" noChangeArrowheads="1"/>
        </xdr:cNvSpPr>
      </xdr:nvSpPr>
      <xdr:spPr bwMode="auto">
        <a:xfrm>
          <a:off x="0" y="571500"/>
          <a:ext cx="5486400" cy="10287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5</xdr:col>
      <xdr:colOff>762000</xdr:colOff>
      <xdr:row>101</xdr:row>
      <xdr:rowOff>0</xdr:rowOff>
    </xdr:to>
    <xdr:sp macro="" textlink="">
      <xdr:nvSpPr>
        <xdr:cNvPr id="4150" name="shapetype_202" hidden="1"/>
        <xdr:cNvSpPr txBox="1">
          <a:spLocks noSelect="1" noChangeArrowheads="1"/>
        </xdr:cNvSpPr>
      </xdr:nvSpPr>
      <xdr:spPr bwMode="auto">
        <a:xfrm>
          <a:off x="0" y="571500"/>
          <a:ext cx="5486400" cy="10287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5</xdr:col>
      <xdr:colOff>762000</xdr:colOff>
      <xdr:row>101</xdr:row>
      <xdr:rowOff>0</xdr:rowOff>
    </xdr:to>
    <xdr:sp macro="" textlink="">
      <xdr:nvSpPr>
        <xdr:cNvPr id="4151" name="shapetype_202" hidden="1"/>
        <xdr:cNvSpPr txBox="1">
          <a:spLocks noSelect="1" noChangeArrowheads="1"/>
        </xdr:cNvSpPr>
      </xdr:nvSpPr>
      <xdr:spPr bwMode="auto">
        <a:xfrm>
          <a:off x="0" y="571500"/>
          <a:ext cx="5486400" cy="10287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6</xdr:col>
      <xdr:colOff>495300</xdr:colOff>
      <xdr:row>37</xdr:row>
      <xdr:rowOff>152400</xdr:rowOff>
    </xdr:to>
    <xdr:sp macro="" textlink="">
      <xdr:nvSpPr>
        <xdr:cNvPr id="2057" name="shapetype_202" hidden="1"/>
        <xdr:cNvSpPr txBox="1">
          <a:spLocks noSelect="1" noChangeArrowheads="1"/>
        </xdr:cNvSpPr>
      </xdr:nvSpPr>
      <xdr:spPr bwMode="auto">
        <a:xfrm>
          <a:off x="0" y="590550"/>
          <a:ext cx="9677400" cy="107061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nforme%20financiero%20junio%20ofb%20definitiv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icativo OFB"/>
      <sheetName val="iNFORME FINANCIERO"/>
      <sheetName val="COFINANCIADO"/>
      <sheetName val="terceros"/>
      <sheetName val="Inf 8"/>
      <sheetName val="Inf 7"/>
      <sheetName val="Inf 6"/>
      <sheetName val="Inf 5"/>
      <sheetName val="Inf 4"/>
      <sheetName val="Inf 3"/>
      <sheetName val="Inf 2"/>
      <sheetName val="Inf 1"/>
      <sheetName val="Inf 9"/>
      <sheetName val="DETALLE"/>
      <sheetName val="P - A - T"/>
      <sheetName val="RECURSOS GESTIONADOS"/>
      <sheetName val="GASTOS ACEPTABLES"/>
      <sheetName val="GASTOS NO ACEPTABLES "/>
      <sheetName val="VALIDACIÓN - LISTAS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Adrian Alejandro Henao Aldana</v>
          </cell>
        </row>
        <row r="3">
          <cell r="A3" t="str">
            <v>Alirio hernandez</v>
          </cell>
        </row>
        <row r="4">
          <cell r="A4" t="str">
            <v>Almacen del Constructor Doris Nubia Palacios</v>
          </cell>
        </row>
        <row r="5">
          <cell r="A5" t="str">
            <v>Almacenes éxito S.A</v>
          </cell>
        </row>
        <row r="6">
          <cell r="A6" t="str">
            <v>Aluce S.A.S</v>
          </cell>
        </row>
        <row r="7">
          <cell r="A7" t="str">
            <v>Andres Eduardo Rosas Ramirez</v>
          </cell>
        </row>
        <row r="8">
          <cell r="A8" t="str">
            <v>Andres Vargas</v>
          </cell>
        </row>
        <row r="9">
          <cell r="A9" t="str">
            <v>Angela Patricia Forero Rodriguez</v>
          </cell>
        </row>
        <row r="10">
          <cell r="A10" t="str">
            <v>Angie Xiomara Martinez Casallas</v>
          </cell>
        </row>
        <row r="11">
          <cell r="A11" t="str">
            <v>Cacharreria la Frontera Ltda</v>
          </cell>
        </row>
        <row r="12">
          <cell r="A12" t="str">
            <v>Cencosud Colombia S.A</v>
          </cell>
        </row>
        <row r="13">
          <cell r="A13" t="str">
            <v>Centro de Importaciones sas</v>
          </cell>
        </row>
        <row r="14">
          <cell r="A14" t="str">
            <v>Cindy Johanna Jimenez Camacho</v>
          </cell>
        </row>
        <row r="15">
          <cell r="A15" t="str">
            <v>Claudia Catherine Cordoba Rodriguez</v>
          </cell>
        </row>
        <row r="16">
          <cell r="A16" t="str">
            <v>Claudia Marcela Romero Suancha</v>
          </cell>
        </row>
        <row r="17">
          <cell r="A17" t="str">
            <v>Cremalleras santiago</v>
          </cell>
        </row>
        <row r="18">
          <cell r="A18" t="str">
            <v>Daniel Andres Gonzalez Mahecha</v>
          </cell>
        </row>
        <row r="19">
          <cell r="A19" t="str">
            <v>Drogueria &amp; Minimarket Farma ya Express</v>
          </cell>
        </row>
        <row r="20">
          <cell r="A20" t="str">
            <v>El Punto de Remate</v>
          </cell>
        </row>
        <row r="21">
          <cell r="A21" t="str">
            <v>Elkin Orlando Mendez Suarez</v>
          </cell>
        </row>
        <row r="22">
          <cell r="A22" t="str">
            <v>Empresa de Acueducto de Bogota</v>
          </cell>
        </row>
        <row r="23">
          <cell r="A23" t="str">
            <v>Ferreplastico Milenium sas</v>
          </cell>
        </row>
        <row r="24">
          <cell r="A24" t="str">
            <v>Ferreteria Don Camilo -Ana Lucia Alvarado</v>
          </cell>
        </row>
        <row r="25">
          <cell r="A25" t="str">
            <v>GAS NATURAL S.A</v>
          </cell>
        </row>
        <row r="26">
          <cell r="A26" t="str">
            <v>Gestionar mi empresa</v>
          </cell>
        </row>
        <row r="27">
          <cell r="A27" t="str">
            <v>Gustavo Adolfo Barreto Casanova</v>
          </cell>
        </row>
        <row r="28">
          <cell r="A28" t="str">
            <v>Hilda Lizarazo</v>
          </cell>
        </row>
        <row r="29">
          <cell r="A29" t="str">
            <v>Jhon Edgar Bonilla Guzman</v>
          </cell>
        </row>
        <row r="30">
          <cell r="A30" t="str">
            <v>Jorge Armando Poveda Guerrero</v>
          </cell>
        </row>
        <row r="31">
          <cell r="A31" t="str">
            <v>Jose Ricardo Marquez</v>
          </cell>
        </row>
        <row r="32">
          <cell r="A32" t="str">
            <v>Juan Camilo Cardenas Ramirez</v>
          </cell>
        </row>
        <row r="33">
          <cell r="A33" t="str">
            <v>Juan Daniel Sanchez Silva</v>
          </cell>
        </row>
        <row r="34">
          <cell r="A34" t="str">
            <v>Julio Cesar Ramirez Salazar</v>
          </cell>
        </row>
        <row r="35">
          <cell r="A35" t="str">
            <v>KOBA COLOMBIA SAS</v>
          </cell>
        </row>
        <row r="36">
          <cell r="A36" t="str">
            <v>Laura Alejandra Barreto Cordoba</v>
          </cell>
        </row>
        <row r="37">
          <cell r="A37" t="str">
            <v>Liliana Marcela Guerra Ospina</v>
          </cell>
        </row>
        <row r="38">
          <cell r="A38" t="str">
            <v>Ludivia Valero Perez Impresos y Graficos Ludy</v>
          </cell>
        </row>
        <row r="39">
          <cell r="A39" t="str">
            <v>Marcela Perez</v>
          </cell>
        </row>
        <row r="40">
          <cell r="A40" t="str">
            <v>Maria Angelica Alverz Castro</v>
          </cell>
        </row>
        <row r="41">
          <cell r="A41" t="str">
            <v>Maria Cristina Pillimue Medina</v>
          </cell>
        </row>
        <row r="42">
          <cell r="A42" t="str">
            <v>Midia promociones sas</v>
          </cell>
        </row>
        <row r="43">
          <cell r="A43" t="str">
            <v>Muñoz Contreras Omar Javier</v>
          </cell>
        </row>
        <row r="44">
          <cell r="A44" t="str">
            <v>Nacional de Ruedas</v>
          </cell>
        </row>
        <row r="45">
          <cell r="A45" t="str">
            <v>Offi essco</v>
          </cell>
        </row>
        <row r="46">
          <cell r="A46" t="str">
            <v>Pablo Ivan Serrato Moreno</v>
          </cell>
        </row>
        <row r="47">
          <cell r="A47" t="str">
            <v>Puntofarma sas</v>
          </cell>
        </row>
        <row r="48">
          <cell r="A48" t="str">
            <v>Remates y Gangas del Nuevo Muzu</v>
          </cell>
        </row>
        <row r="49">
          <cell r="A49" t="str">
            <v>Rosa Daza</v>
          </cell>
        </row>
        <row r="50">
          <cell r="A50" t="str">
            <v>Rubio Cardenas Bibiana</v>
          </cell>
        </row>
        <row r="51">
          <cell r="A51" t="str">
            <v>RV INMOBILIARIA</v>
          </cell>
        </row>
        <row r="52">
          <cell r="A52" t="str">
            <v>Sergio Andres Felipe Cordoba</v>
          </cell>
        </row>
        <row r="53">
          <cell r="A53" t="str">
            <v>Sodimac Colombia s.a</v>
          </cell>
        </row>
        <row r="54">
          <cell r="A54" t="str">
            <v>Telmex Colombia S..A</v>
          </cell>
        </row>
        <row r="55">
          <cell r="A55" t="str">
            <v>Solano Corredor Edilberto</v>
          </cell>
        </row>
        <row r="56">
          <cell r="A56" t="str">
            <v>Wilson Andres Jimenez Camacho</v>
          </cell>
        </row>
        <row r="57">
          <cell r="A57" t="str">
            <v>Esteban de la Rosa Arnedo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I82"/>
  <sheetViews>
    <sheetView topLeftCell="A25" zoomScale="130" zoomScaleNormal="130" workbookViewId="0">
      <selection activeCell="G34" sqref="G34"/>
    </sheetView>
  </sheetViews>
  <sheetFormatPr baseColWidth="10" defaultColWidth="9" defaultRowHeight="13.8"/>
  <cols>
    <col min="1" max="1" width="0.88671875" style="7" customWidth="1"/>
    <col min="2" max="9" width="15.33203125" style="7" customWidth="1"/>
    <col min="10" max="10" width="0.88671875" style="7" customWidth="1"/>
    <col min="11" max="16384" width="9" style="7"/>
  </cols>
  <sheetData>
    <row r="1" spans="2:9" ht="19.5" customHeight="1">
      <c r="B1" s="169"/>
      <c r="C1" s="170"/>
      <c r="D1" s="175" t="s">
        <v>97</v>
      </c>
      <c r="E1" s="176"/>
      <c r="F1" s="176"/>
      <c r="G1" s="176"/>
      <c r="H1" s="161" t="s">
        <v>211</v>
      </c>
      <c r="I1" s="162"/>
    </row>
    <row r="2" spans="2:9" ht="19.5" customHeight="1">
      <c r="B2" s="171"/>
      <c r="C2" s="172"/>
      <c r="D2" s="163" t="s">
        <v>221</v>
      </c>
      <c r="E2" s="164"/>
      <c r="F2" s="164"/>
      <c r="G2" s="164"/>
      <c r="H2" s="189" t="s">
        <v>224</v>
      </c>
      <c r="I2" s="190"/>
    </row>
    <row r="3" spans="2:9" ht="19.5" customHeight="1">
      <c r="B3" s="173"/>
      <c r="C3" s="174"/>
      <c r="D3" s="165"/>
      <c r="E3" s="166"/>
      <c r="F3" s="166"/>
      <c r="G3" s="166"/>
      <c r="H3" s="161" t="s">
        <v>223</v>
      </c>
      <c r="I3" s="185"/>
    </row>
    <row r="4" spans="2:9" ht="6" customHeight="1">
      <c r="B4" s="111"/>
      <c r="C4" s="111"/>
      <c r="D4" s="110"/>
      <c r="E4" s="110"/>
      <c r="F4" s="110"/>
      <c r="G4" s="110"/>
      <c r="H4" s="109"/>
      <c r="I4" s="107"/>
    </row>
    <row r="5" spans="2:9" ht="12" customHeight="1">
      <c r="B5" s="108"/>
      <c r="C5" s="106"/>
      <c r="D5" s="183" t="s">
        <v>178</v>
      </c>
      <c r="E5" s="184"/>
      <c r="F5" s="112" t="s">
        <v>179</v>
      </c>
      <c r="G5" s="113"/>
      <c r="H5" s="114" t="s">
        <v>177</v>
      </c>
      <c r="I5" s="113"/>
    </row>
    <row r="6" spans="2:9" s="3" customFormat="1" ht="12" customHeight="1">
      <c r="B6" s="148" t="s">
        <v>157</v>
      </c>
      <c r="C6" s="149"/>
      <c r="D6" s="177"/>
      <c r="E6" s="178"/>
      <c r="F6" s="178"/>
      <c r="G6" s="178"/>
      <c r="H6" s="178"/>
      <c r="I6" s="179"/>
    </row>
    <row r="7" spans="2:9" s="3" customFormat="1" ht="12" customHeight="1">
      <c r="B7" s="148" t="s">
        <v>0</v>
      </c>
      <c r="C7" s="149"/>
      <c r="D7" s="177"/>
      <c r="E7" s="178"/>
      <c r="F7" s="178"/>
      <c r="G7" s="178"/>
      <c r="H7" s="178"/>
      <c r="I7" s="179"/>
    </row>
    <row r="8" spans="2:9" s="3" customFormat="1" ht="12" customHeight="1">
      <c r="B8" s="148" t="s">
        <v>212</v>
      </c>
      <c r="C8" s="149"/>
      <c r="D8" s="148" t="s">
        <v>216</v>
      </c>
      <c r="E8" s="188"/>
      <c r="F8" s="188"/>
      <c r="G8" s="188"/>
      <c r="H8" s="188"/>
      <c r="I8" s="162"/>
    </row>
    <row r="9" spans="2:9" s="3" customFormat="1" ht="12" customHeight="1">
      <c r="B9" s="148" t="s">
        <v>158</v>
      </c>
      <c r="C9" s="149"/>
      <c r="D9" s="177"/>
      <c r="E9" s="178"/>
      <c r="F9" s="178"/>
      <c r="G9" s="178"/>
      <c r="H9" s="178"/>
      <c r="I9" s="179"/>
    </row>
    <row r="10" spans="2:9" s="3" customFormat="1" ht="12" customHeight="1">
      <c r="B10" s="148" t="s">
        <v>222</v>
      </c>
      <c r="C10" s="186"/>
      <c r="D10" s="43"/>
      <c r="E10" s="44" t="s">
        <v>96</v>
      </c>
      <c r="F10" s="45"/>
      <c r="G10" s="46"/>
      <c r="H10" s="4"/>
      <c r="I10" s="4"/>
    </row>
    <row r="11" spans="2:9" s="3" customFormat="1" ht="12" customHeight="1">
      <c r="B11" s="148" t="s">
        <v>159</v>
      </c>
      <c r="C11" s="149"/>
      <c r="D11" s="102">
        <v>1</v>
      </c>
      <c r="E11" s="47" t="s">
        <v>133</v>
      </c>
      <c r="F11" s="103">
        <v>1</v>
      </c>
      <c r="G11" s="48"/>
      <c r="H11" s="4"/>
      <c r="I11" s="4"/>
    </row>
    <row r="12" spans="2:9" s="3" customFormat="1" ht="12" customHeight="1">
      <c r="B12" s="148" t="s">
        <v>160</v>
      </c>
      <c r="C12" s="149"/>
      <c r="D12" s="105" t="s">
        <v>138</v>
      </c>
      <c r="E12" s="4"/>
      <c r="F12" s="4"/>
      <c r="G12" s="48"/>
      <c r="H12" s="4"/>
      <c r="I12" s="4"/>
    </row>
    <row r="13" spans="2:9" s="3" customFormat="1" ht="12" customHeight="1">
      <c r="B13" s="148" t="s">
        <v>176</v>
      </c>
      <c r="C13" s="149"/>
      <c r="D13" s="104" t="s">
        <v>138</v>
      </c>
      <c r="E13" s="4"/>
      <c r="F13" s="4"/>
      <c r="G13" s="48"/>
      <c r="H13" s="4"/>
      <c r="I13" s="4"/>
    </row>
    <row r="14" spans="2:9" s="3" customFormat="1" ht="12" customHeight="1">
      <c r="B14" s="148" t="s">
        <v>161</v>
      </c>
      <c r="C14" s="149"/>
      <c r="D14" s="49" t="str">
        <f>+IF(OR(D11="",F11=""),"DILIGENCIE NÚMERO DE INFORME",IF(D11=1,"INICIAL",IF(D11=F11,"FINAL",IF(D11&gt;F11,"EL NÚMERO DEL INFORME ES MAYOR A LOS PACTADOS","INTERMEDIO"))))</f>
        <v>INICIAL</v>
      </c>
      <c r="E14" s="4"/>
      <c r="F14" s="168" t="s">
        <v>162</v>
      </c>
      <c r="G14" s="168"/>
      <c r="H14" s="168"/>
      <c r="I14" s="168"/>
    </row>
    <row r="15" spans="2:9" s="3" customFormat="1" ht="12" customHeight="1">
      <c r="B15" s="148" t="s">
        <v>197</v>
      </c>
      <c r="C15" s="149"/>
      <c r="D15" s="50"/>
      <c r="E15" s="4"/>
      <c r="F15" s="180"/>
      <c r="G15" s="181"/>
      <c r="H15" s="181"/>
      <c r="I15" s="182"/>
    </row>
    <row r="16" spans="2:9" s="3" customFormat="1" ht="6" customHeight="1">
      <c r="B16" s="18"/>
      <c r="C16" s="18"/>
      <c r="D16" s="18"/>
      <c r="E16" s="18"/>
      <c r="F16" s="18"/>
      <c r="G16" s="18"/>
      <c r="H16" s="18"/>
      <c r="I16" s="18"/>
    </row>
    <row r="17" spans="2:9" s="3" customFormat="1" ht="21" customHeight="1">
      <c r="B17" s="167" t="s">
        <v>134</v>
      </c>
      <c r="C17" s="167"/>
      <c r="D17" s="167"/>
      <c r="E17" s="71" t="s">
        <v>135</v>
      </c>
      <c r="F17" s="71" t="s">
        <v>1</v>
      </c>
      <c r="G17" s="71" t="s">
        <v>136</v>
      </c>
      <c r="H17" s="71" t="s">
        <v>208</v>
      </c>
      <c r="I17" s="71" t="s">
        <v>137</v>
      </c>
    </row>
    <row r="18" spans="2:9" s="3" customFormat="1" ht="12" customHeight="1">
      <c r="B18" s="150" t="s">
        <v>98</v>
      </c>
      <c r="C18" s="151"/>
      <c r="D18" s="151"/>
      <c r="E18" s="116">
        <f>'P - A - T'!W8</f>
        <v>0</v>
      </c>
      <c r="F18" s="51">
        <f>+IFERROR(E18/$E$34,0)</f>
        <v>0</v>
      </c>
      <c r="G18" s="55">
        <f>+SUMIF(DETALLE!$C$1:$C$20000,B18,DETALLE!$L$1:$L$20000)</f>
        <v>0</v>
      </c>
      <c r="H18" s="51">
        <f>IF(AND(OR(E18="",E18=0),G18&gt;0),"NO HAY PRESUPUESTO PARA ESTE RUBRO",IFERROR(+G18/E18,0))</f>
        <v>0</v>
      </c>
      <c r="I18" s="51">
        <f>+IFERROR(G18/$E$34,0)</f>
        <v>0</v>
      </c>
    </row>
    <row r="19" spans="2:9" s="3" customFormat="1" ht="12" customHeight="1">
      <c r="B19" s="150" t="s">
        <v>99</v>
      </c>
      <c r="C19" s="151"/>
      <c r="D19" s="151"/>
      <c r="E19" s="116">
        <f>'P - A - T'!W9</f>
        <v>0</v>
      </c>
      <c r="F19" s="51">
        <f t="shared" ref="F19:F32" si="0">+IFERROR(E19/$E$34,0)</f>
        <v>0</v>
      </c>
      <c r="G19" s="55">
        <f>+SUMIF(DETALLE!$C$1:$C$20000,B19,DETALLE!$L$1:$L$20000)</f>
        <v>0</v>
      </c>
      <c r="H19" s="51">
        <f t="shared" ref="H19:H32" si="1">IF(AND(OR(E19="",E19=0),G19&gt;0),"NO HAY PRESUPUESTO PARA ESTE RUBRO",IFERROR(+G19/E19,0))</f>
        <v>0</v>
      </c>
      <c r="I19" s="51">
        <f t="shared" ref="I19:I32" si="2">+IFERROR(G19/$E$34,0)</f>
        <v>0</v>
      </c>
    </row>
    <row r="20" spans="2:9" s="3" customFormat="1" ht="12" customHeight="1">
      <c r="B20" s="150" t="s">
        <v>100</v>
      </c>
      <c r="C20" s="151"/>
      <c r="D20" s="151"/>
      <c r="E20" s="116">
        <f>'P - A - T'!W10</f>
        <v>0</v>
      </c>
      <c r="F20" s="51">
        <f t="shared" si="0"/>
        <v>0</v>
      </c>
      <c r="G20" s="55">
        <f>+SUMIF(DETALLE!$C$1:$C$20000,B20,DETALLE!$L$1:$L$20000)</f>
        <v>0</v>
      </c>
      <c r="H20" s="51">
        <f t="shared" si="1"/>
        <v>0</v>
      </c>
      <c r="I20" s="51">
        <f t="shared" si="2"/>
        <v>0</v>
      </c>
    </row>
    <row r="21" spans="2:9" s="3" customFormat="1" ht="12" customHeight="1">
      <c r="B21" s="150" t="s">
        <v>101</v>
      </c>
      <c r="C21" s="151"/>
      <c r="D21" s="151"/>
      <c r="E21" s="116">
        <f>'P - A - T'!W11</f>
        <v>0</v>
      </c>
      <c r="F21" s="51">
        <f t="shared" si="0"/>
        <v>0</v>
      </c>
      <c r="G21" s="55">
        <f>+SUMIF(DETALLE!$C$1:$C$20000,B21,DETALLE!$L$1:$L$20000)</f>
        <v>0</v>
      </c>
      <c r="H21" s="51">
        <f t="shared" si="1"/>
        <v>0</v>
      </c>
      <c r="I21" s="51">
        <f t="shared" si="2"/>
        <v>0</v>
      </c>
    </row>
    <row r="22" spans="2:9" s="3" customFormat="1" ht="12" customHeight="1">
      <c r="B22" s="150" t="s">
        <v>102</v>
      </c>
      <c r="C22" s="151"/>
      <c r="D22" s="151"/>
      <c r="E22" s="116">
        <f>'P - A - T'!W12</f>
        <v>0</v>
      </c>
      <c r="F22" s="51">
        <f t="shared" si="0"/>
        <v>0</v>
      </c>
      <c r="G22" s="55">
        <f>+SUMIF(DETALLE!$C$1:$C$20000,B22,DETALLE!$L$1:$L$20000)</f>
        <v>0</v>
      </c>
      <c r="H22" s="51">
        <f t="shared" si="1"/>
        <v>0</v>
      </c>
      <c r="I22" s="51">
        <f t="shared" si="2"/>
        <v>0</v>
      </c>
    </row>
    <row r="23" spans="2:9" s="3" customFormat="1" ht="12" customHeight="1">
      <c r="B23" s="150" t="s">
        <v>103</v>
      </c>
      <c r="C23" s="151"/>
      <c r="D23" s="151"/>
      <c r="E23" s="116">
        <f>'P - A - T'!W13</f>
        <v>0</v>
      </c>
      <c r="F23" s="51">
        <f t="shared" si="0"/>
        <v>0</v>
      </c>
      <c r="G23" s="55">
        <f>+SUMIF(DETALLE!$C$1:$C$20000,B23,DETALLE!$L$1:$L$20000)</f>
        <v>0</v>
      </c>
      <c r="H23" s="51">
        <f t="shared" si="1"/>
        <v>0</v>
      </c>
      <c r="I23" s="51">
        <f t="shared" si="2"/>
        <v>0</v>
      </c>
    </row>
    <row r="24" spans="2:9" s="3" customFormat="1" ht="12" customHeight="1">
      <c r="B24" s="150" t="s">
        <v>104</v>
      </c>
      <c r="C24" s="151"/>
      <c r="D24" s="151"/>
      <c r="E24" s="116">
        <f>'P - A - T'!W14</f>
        <v>0</v>
      </c>
      <c r="F24" s="51">
        <f t="shared" si="0"/>
        <v>0</v>
      </c>
      <c r="G24" s="55">
        <f>+SUMIF(DETALLE!$C$1:$C$20000,B24,DETALLE!$L$1:$L$20000)</f>
        <v>0</v>
      </c>
      <c r="H24" s="51">
        <f t="shared" si="1"/>
        <v>0</v>
      </c>
      <c r="I24" s="51">
        <f t="shared" si="2"/>
        <v>0</v>
      </c>
    </row>
    <row r="25" spans="2:9" s="3" customFormat="1" ht="12" customHeight="1">
      <c r="B25" s="150" t="s">
        <v>105</v>
      </c>
      <c r="C25" s="151"/>
      <c r="D25" s="151"/>
      <c r="E25" s="116">
        <f>'P - A - T'!W15</f>
        <v>0</v>
      </c>
      <c r="F25" s="51">
        <f t="shared" si="0"/>
        <v>0</v>
      </c>
      <c r="G25" s="55">
        <f>+SUMIF(DETALLE!$C$1:$C$20000,B25,DETALLE!$L$1:$L$20000)</f>
        <v>0</v>
      </c>
      <c r="H25" s="51">
        <f t="shared" si="1"/>
        <v>0</v>
      </c>
      <c r="I25" s="51">
        <f t="shared" si="2"/>
        <v>0</v>
      </c>
    </row>
    <row r="26" spans="2:9" s="3" customFormat="1" ht="12" customHeight="1">
      <c r="B26" s="150" t="s">
        <v>175</v>
      </c>
      <c r="C26" s="151"/>
      <c r="D26" s="151"/>
      <c r="E26" s="116">
        <f>'P - A - T'!W16</f>
        <v>0</v>
      </c>
      <c r="F26" s="51">
        <f t="shared" si="0"/>
        <v>0</v>
      </c>
      <c r="G26" s="55">
        <f>+SUMIF(DETALLE!$C$1:$C$20000,B26,DETALLE!$L$1:$L$20000)</f>
        <v>0</v>
      </c>
      <c r="H26" s="51">
        <f t="shared" si="1"/>
        <v>0</v>
      </c>
      <c r="I26" s="51">
        <f t="shared" si="2"/>
        <v>0</v>
      </c>
    </row>
    <row r="27" spans="2:9" s="3" customFormat="1" ht="12" customHeight="1">
      <c r="B27" s="150" t="s">
        <v>106</v>
      </c>
      <c r="C27" s="151"/>
      <c r="D27" s="151"/>
      <c r="E27" s="116">
        <f>'P - A - T'!W17</f>
        <v>0</v>
      </c>
      <c r="F27" s="51">
        <f t="shared" si="0"/>
        <v>0</v>
      </c>
      <c r="G27" s="55">
        <f>+SUMIF(DETALLE!$C$1:$C$20000,B27,DETALLE!$L$1:$L$20000)</f>
        <v>0</v>
      </c>
      <c r="H27" s="51">
        <f t="shared" si="1"/>
        <v>0</v>
      </c>
      <c r="I27" s="51">
        <f t="shared" si="2"/>
        <v>0</v>
      </c>
    </row>
    <row r="28" spans="2:9" s="3" customFormat="1" ht="12" customHeight="1">
      <c r="B28" s="150" t="s">
        <v>107</v>
      </c>
      <c r="C28" s="151"/>
      <c r="D28" s="151"/>
      <c r="E28" s="116">
        <f>'P - A - T'!W18</f>
        <v>0</v>
      </c>
      <c r="F28" s="51">
        <f t="shared" si="0"/>
        <v>0</v>
      </c>
      <c r="G28" s="55">
        <f>+SUMIF(DETALLE!$C$1:$C$20000,B28,DETALLE!$L$1:$L$20000)</f>
        <v>0</v>
      </c>
      <c r="H28" s="51">
        <f t="shared" si="1"/>
        <v>0</v>
      </c>
      <c r="I28" s="51">
        <f t="shared" si="2"/>
        <v>0</v>
      </c>
    </row>
    <row r="29" spans="2:9" s="3" customFormat="1" ht="12" customHeight="1">
      <c r="B29" s="150" t="s">
        <v>4</v>
      </c>
      <c r="C29" s="151"/>
      <c r="D29" s="151"/>
      <c r="E29" s="116">
        <f>'P - A - T'!W19</f>
        <v>0</v>
      </c>
      <c r="F29" s="51">
        <f t="shared" si="0"/>
        <v>0</v>
      </c>
      <c r="G29" s="55">
        <f>+SUMIF(DETALLE!$C$1:$C$20000,B29,DETALLE!$L$1:$L$20000)</f>
        <v>0</v>
      </c>
      <c r="H29" s="51">
        <f t="shared" si="1"/>
        <v>0</v>
      </c>
      <c r="I29" s="51">
        <f t="shared" si="2"/>
        <v>0</v>
      </c>
    </row>
    <row r="30" spans="2:9" s="3" customFormat="1" ht="12" customHeight="1">
      <c r="B30" s="150" t="s">
        <v>108</v>
      </c>
      <c r="C30" s="151"/>
      <c r="D30" s="151"/>
      <c r="E30" s="116">
        <f>'P - A - T'!W20</f>
        <v>0</v>
      </c>
      <c r="F30" s="51">
        <f t="shared" si="0"/>
        <v>0</v>
      </c>
      <c r="G30" s="55">
        <f>+SUMIF(DETALLE!$C$1:$C$20000,B30,DETALLE!$L$1:$L$20000)</f>
        <v>0</v>
      </c>
      <c r="H30" s="51">
        <f t="shared" si="1"/>
        <v>0</v>
      </c>
      <c r="I30" s="51">
        <f t="shared" si="2"/>
        <v>0</v>
      </c>
    </row>
    <row r="31" spans="2:9" s="3" customFormat="1" ht="12" customHeight="1">
      <c r="B31" s="150" t="s">
        <v>109</v>
      </c>
      <c r="C31" s="151"/>
      <c r="D31" s="151"/>
      <c r="E31" s="116">
        <f>'P - A - T'!W20</f>
        <v>0</v>
      </c>
      <c r="F31" s="51">
        <f>+IFERROR(E31/$E$34,0)</f>
        <v>0</v>
      </c>
      <c r="G31" s="55">
        <f>+SUMIF(DETALLE!$C$1:$C$20000,B31,DETALLE!$L$1:$L$20000)</f>
        <v>0</v>
      </c>
      <c r="H31" s="51">
        <f>IF(AND(OR(E31="",E31=0),G31&gt;0),"NO HAY PRESUPUESTO PARA ESTE RUBRO",IFERROR(+G31/E31,0))</f>
        <v>0</v>
      </c>
      <c r="I31" s="51">
        <f>+IFERROR(G31/$E$34,0)</f>
        <v>0</v>
      </c>
    </row>
    <row r="32" spans="2:9" s="3" customFormat="1" ht="12" customHeight="1">
      <c r="B32" s="150" t="s">
        <v>210</v>
      </c>
      <c r="C32" s="151"/>
      <c r="D32" s="151"/>
      <c r="E32" s="116">
        <f>'P - A - T'!W22</f>
        <v>0</v>
      </c>
      <c r="F32" s="51">
        <f t="shared" si="0"/>
        <v>0</v>
      </c>
      <c r="G32" s="55">
        <f>+SUMIF(DETALLE!$C$1:$C$20000,B32,DETALLE!$L$1:$L$20000)</f>
        <v>0</v>
      </c>
      <c r="H32" s="51">
        <f t="shared" si="1"/>
        <v>0</v>
      </c>
      <c r="I32" s="51">
        <f t="shared" si="2"/>
        <v>0</v>
      </c>
    </row>
    <row r="33" spans="2:9" s="3" customFormat="1" ht="9" customHeight="1">
      <c r="B33" s="18"/>
      <c r="C33" s="18"/>
      <c r="D33" s="18"/>
      <c r="E33" s="14"/>
      <c r="F33" s="18"/>
      <c r="G33" s="14"/>
      <c r="H33" s="18"/>
      <c r="I33" s="18"/>
    </row>
    <row r="34" spans="2:9" s="3" customFormat="1" ht="12" customHeight="1">
      <c r="B34" s="52" t="s">
        <v>140</v>
      </c>
      <c r="C34" s="53"/>
      <c r="D34" s="54"/>
      <c r="E34" s="55">
        <f>SUM(E18:E32)</f>
        <v>0</v>
      </c>
      <c r="F34" s="51">
        <f>SUM(F18:F33)</f>
        <v>0</v>
      </c>
      <c r="G34" s="55">
        <f>SUM(G18:G32)</f>
        <v>0</v>
      </c>
      <c r="H34" s="56">
        <f>SUM(H18:H33)</f>
        <v>0</v>
      </c>
      <c r="I34" s="51">
        <f>+IFERROR(G34/E34,0)</f>
        <v>0</v>
      </c>
    </row>
    <row r="35" spans="2:9" s="3" customFormat="1" ht="6" customHeight="1">
      <c r="B35" s="15"/>
      <c r="C35" s="15"/>
      <c r="D35" s="15"/>
      <c r="E35" s="57"/>
      <c r="F35" s="58"/>
      <c r="G35" s="57"/>
      <c r="H35" s="57"/>
      <c r="I35" s="59"/>
    </row>
    <row r="36" spans="2:9" s="3" customFormat="1" ht="12" customHeight="1">
      <c r="B36" s="191" t="s">
        <v>169</v>
      </c>
      <c r="C36" s="192"/>
      <c r="D36" s="193"/>
      <c r="E36" s="115">
        <f>+SUMIF(DETALLE!$Q$1:$Q$20000,"NO",DETALLE!$L$1:$L$20000)</f>
        <v>0</v>
      </c>
      <c r="F36" s="18"/>
      <c r="G36" s="18"/>
      <c r="H36" s="18"/>
      <c r="I36" s="18"/>
    </row>
    <row r="37" spans="2:9" s="3" customFormat="1" ht="12" customHeight="1">
      <c r="B37" s="191" t="s">
        <v>170</v>
      </c>
      <c r="C37" s="192"/>
      <c r="D37" s="193"/>
      <c r="E37" s="115">
        <f>+SUMIF(DETALLE!$Q$1:$Q$20000,"SI",DETALLE!$L$1:$L$20000)</f>
        <v>0</v>
      </c>
      <c r="F37" s="18"/>
      <c r="G37" s="18"/>
      <c r="H37" s="18"/>
      <c r="I37" s="18"/>
    </row>
    <row r="38" spans="2:9" s="3" customFormat="1" ht="12" customHeight="1">
      <c r="B38" s="191" t="s">
        <v>171</v>
      </c>
      <c r="C38" s="192"/>
      <c r="D38" s="193"/>
      <c r="E38" s="55">
        <f>SUM(E36:E37)</f>
        <v>0</v>
      </c>
      <c r="F38" s="18"/>
      <c r="G38" s="18"/>
      <c r="H38" s="18"/>
      <c r="I38" s="18"/>
    </row>
    <row r="39" spans="2:9" s="3" customFormat="1" ht="6" customHeight="1">
      <c r="B39" s="18"/>
      <c r="C39" s="18"/>
      <c r="D39" s="18"/>
      <c r="E39" s="18"/>
      <c r="F39" s="18"/>
      <c r="G39" s="18"/>
      <c r="H39" s="18"/>
      <c r="I39" s="18"/>
    </row>
    <row r="40" spans="2:9" s="3" customFormat="1" ht="12" customHeight="1">
      <c r="B40" s="60" t="s">
        <v>152</v>
      </c>
      <c r="C40" s="60" t="s">
        <v>153</v>
      </c>
      <c r="D40" s="61" t="s">
        <v>124</v>
      </c>
      <c r="E40" s="61" t="s">
        <v>111</v>
      </c>
      <c r="F40" s="62"/>
      <c r="G40" s="60" t="s">
        <v>204</v>
      </c>
      <c r="H40" s="60"/>
      <c r="I40" s="63"/>
    </row>
    <row r="41" spans="2:9" s="3" customFormat="1" ht="12" customHeight="1">
      <c r="B41" s="64" t="s">
        <v>112</v>
      </c>
      <c r="C41" s="144" t="e">
        <f>(SUM($E$41:$E41)/'P - A - T'!$B$23)</f>
        <v>#DIV/0!</v>
      </c>
      <c r="D41" s="65"/>
      <c r="E41" s="66">
        <f>'P - A - T'!C23</f>
        <v>0</v>
      </c>
      <c r="F41" s="62"/>
      <c r="G41" s="148" t="s">
        <v>154</v>
      </c>
      <c r="H41" s="149"/>
      <c r="I41" s="66">
        <f>E34</f>
        <v>0</v>
      </c>
    </row>
    <row r="42" spans="2:9" s="3" customFormat="1" ht="12" customHeight="1">
      <c r="B42" s="64" t="s">
        <v>113</v>
      </c>
      <c r="C42" s="144" t="e">
        <f>(SUM($E$41:$E42)/'P - A - T'!$B$23)</f>
        <v>#DIV/0!</v>
      </c>
      <c r="D42" s="65"/>
      <c r="E42" s="66">
        <f>'P - A - T'!D23</f>
        <v>0</v>
      </c>
      <c r="F42" s="62"/>
      <c r="G42" s="148" t="s">
        <v>220</v>
      </c>
      <c r="H42" s="149"/>
      <c r="I42" s="66">
        <v>0</v>
      </c>
    </row>
    <row r="43" spans="2:9" s="3" customFormat="1" ht="12" customHeight="1">
      <c r="B43" s="64" t="s">
        <v>114</v>
      </c>
      <c r="C43" s="144" t="e">
        <f>(SUM($E$41:$E43)/'P - A - T'!$B$23)</f>
        <v>#DIV/0!</v>
      </c>
      <c r="D43" s="65"/>
      <c r="E43" s="66">
        <f>'P - A - T'!E23</f>
        <v>0</v>
      </c>
      <c r="F43" s="62"/>
      <c r="G43" s="148" t="s">
        <v>155</v>
      </c>
      <c r="H43" s="149"/>
      <c r="I43" s="66">
        <f>E45</f>
        <v>0</v>
      </c>
    </row>
    <row r="44" spans="2:9" s="3" customFormat="1" ht="12" customHeight="1">
      <c r="B44" s="64" t="s">
        <v>115</v>
      </c>
      <c r="C44" s="144" t="e">
        <f>(SUM($E$41:$E44)/'P - A - T'!$B$23)</f>
        <v>#DIV/0!</v>
      </c>
      <c r="D44" s="65"/>
      <c r="E44" s="66">
        <f>'P - A - T'!F23</f>
        <v>0</v>
      </c>
      <c r="F44" s="62"/>
      <c r="G44" s="148" t="s">
        <v>156</v>
      </c>
      <c r="H44" s="149"/>
      <c r="I44" s="68">
        <f>SUM(I41:I43)</f>
        <v>0</v>
      </c>
    </row>
    <row r="45" spans="2:9" s="3" customFormat="1" ht="12" customHeight="1">
      <c r="B45" s="67" t="s">
        <v>201</v>
      </c>
      <c r="C45" s="67"/>
      <c r="D45" s="68"/>
      <c r="E45" s="68">
        <f>SUM(E41:E44)</f>
        <v>0</v>
      </c>
      <c r="F45" s="62"/>
    </row>
    <row r="46" spans="2:9" s="3" customFormat="1" ht="12" customHeight="1">
      <c r="B46" s="11"/>
      <c r="C46" s="11"/>
      <c r="D46" s="11"/>
      <c r="E46" s="11"/>
      <c r="F46" s="62"/>
      <c r="G46" s="69" t="s">
        <v>2</v>
      </c>
      <c r="H46" s="69"/>
      <c r="I46" s="70"/>
    </row>
    <row r="47" spans="2:9" s="3" customFormat="1" ht="12" customHeight="1">
      <c r="B47" s="11"/>
      <c r="C47" s="11"/>
      <c r="D47" s="11"/>
      <c r="E47" s="11"/>
      <c r="F47" s="62"/>
      <c r="G47" s="148" t="s">
        <v>213</v>
      </c>
      <c r="H47" s="149"/>
      <c r="I47" s="66">
        <f>'RECURSOS GESTIONADOS'!C17</f>
        <v>0</v>
      </c>
    </row>
    <row r="48" spans="2:9" s="3" customFormat="1" ht="12" customHeight="1">
      <c r="B48" s="11"/>
      <c r="C48" s="11"/>
      <c r="D48" s="11"/>
      <c r="E48" s="11"/>
      <c r="F48" s="62"/>
      <c r="G48" s="148" t="s">
        <v>214</v>
      </c>
      <c r="H48" s="149"/>
      <c r="I48" s="66">
        <f>'RECURSOS GESTIONADOS'!D17</f>
        <v>0</v>
      </c>
    </row>
    <row r="49" spans="2:9" s="3" customFormat="1" ht="12" customHeight="1">
      <c r="B49" s="4" t="s">
        <v>3</v>
      </c>
      <c r="C49" s="11"/>
      <c r="D49" s="11"/>
      <c r="E49" s="11"/>
      <c r="F49" s="62"/>
      <c r="G49" s="152" t="s">
        <v>203</v>
      </c>
      <c r="H49" s="153"/>
      <c r="I49" s="68">
        <f>+I44+SUM(I47:I48)</f>
        <v>0</v>
      </c>
    </row>
    <row r="50" spans="2:9" s="3" customFormat="1" ht="7.5" customHeight="1">
      <c r="B50" s="11"/>
      <c r="C50" s="11"/>
      <c r="D50" s="10"/>
      <c r="E50" s="10"/>
      <c r="F50" s="9"/>
      <c r="G50" s="12"/>
      <c r="H50" s="12"/>
      <c r="I50" s="13"/>
    </row>
    <row r="51" spans="2:9" s="3" customFormat="1" ht="12" customHeight="1">
      <c r="B51" s="160" t="s">
        <v>163</v>
      </c>
      <c r="C51" s="159"/>
      <c r="D51" s="159"/>
      <c r="E51" s="159"/>
      <c r="F51" s="159"/>
      <c r="G51" s="159"/>
      <c r="H51" s="159"/>
      <c r="I51" s="159"/>
    </row>
    <row r="52" spans="2:9" s="3" customFormat="1" ht="12" customHeight="1">
      <c r="B52" s="160" t="s">
        <v>164</v>
      </c>
      <c r="C52" s="159"/>
      <c r="D52" s="159"/>
      <c r="E52" s="159"/>
      <c r="F52" s="159"/>
      <c r="G52" s="159"/>
      <c r="H52" s="159"/>
      <c r="I52" s="159"/>
    </row>
    <row r="53" spans="2:9" s="3" customFormat="1" ht="12" customHeight="1">
      <c r="B53" s="160" t="s">
        <v>180</v>
      </c>
      <c r="C53" s="159"/>
      <c r="D53" s="159"/>
      <c r="E53" s="159"/>
      <c r="F53" s="159"/>
      <c r="G53" s="159"/>
      <c r="H53" s="159"/>
      <c r="I53" s="159"/>
    </row>
    <row r="54" spans="2:9" s="3" customFormat="1" ht="12" customHeight="1">
      <c r="B54" s="160" t="s">
        <v>181</v>
      </c>
      <c r="C54" s="159"/>
      <c r="D54" s="159"/>
      <c r="E54" s="159"/>
      <c r="F54" s="159"/>
      <c r="G54" s="159"/>
      <c r="H54" s="159"/>
      <c r="I54" s="159"/>
    </row>
    <row r="55" spans="2:9" s="3" customFormat="1" ht="21" customHeight="1">
      <c r="B55" s="160" t="s">
        <v>182</v>
      </c>
      <c r="C55" s="159"/>
      <c r="D55" s="159"/>
      <c r="E55" s="159"/>
      <c r="F55" s="159"/>
      <c r="G55" s="159"/>
      <c r="H55" s="159"/>
      <c r="I55" s="159"/>
    </row>
    <row r="56" spans="2:9" s="3" customFormat="1" ht="12" customHeight="1">
      <c r="B56" s="187" t="s">
        <v>215</v>
      </c>
      <c r="C56" s="159"/>
      <c r="D56" s="159"/>
      <c r="E56" s="159"/>
      <c r="F56" s="159"/>
      <c r="G56" s="159"/>
      <c r="H56" s="159"/>
      <c r="I56" s="159"/>
    </row>
    <row r="57" spans="2:9" s="3" customFormat="1" ht="10.199999999999999">
      <c r="F57" s="14"/>
      <c r="G57" s="14"/>
    </row>
    <row r="58" spans="2:9" s="3" customFormat="1" ht="10.199999999999999">
      <c r="F58" s="14"/>
      <c r="G58" s="14"/>
    </row>
    <row r="59" spans="2:9" s="3" customFormat="1" ht="10.199999999999999">
      <c r="F59" s="14"/>
      <c r="G59" s="14"/>
    </row>
    <row r="60" spans="2:9" s="3" customFormat="1" ht="10.199999999999999">
      <c r="B60" s="15"/>
      <c r="C60" s="15"/>
      <c r="F60" s="16"/>
      <c r="G60" s="16"/>
    </row>
    <row r="61" spans="2:9" s="3" customFormat="1" ht="11.25" customHeight="1">
      <c r="B61" s="156" t="s">
        <v>165</v>
      </c>
      <c r="C61" s="157"/>
      <c r="D61" s="157"/>
      <c r="F61" s="156" t="s">
        <v>167</v>
      </c>
      <c r="G61" s="157"/>
      <c r="H61" s="157"/>
    </row>
    <row r="62" spans="2:9" s="3" customFormat="1" ht="11.25" customHeight="1">
      <c r="B62" s="158" t="s">
        <v>166</v>
      </c>
      <c r="C62" s="159"/>
      <c r="D62" s="159"/>
      <c r="F62" s="158" t="s">
        <v>166</v>
      </c>
      <c r="G62" s="159"/>
      <c r="H62" s="159"/>
    </row>
    <row r="63" spans="2:9" s="3" customFormat="1" ht="11.25" customHeight="1">
      <c r="B63" s="158" t="s">
        <v>141</v>
      </c>
      <c r="C63" s="159"/>
      <c r="D63" s="159"/>
      <c r="F63" s="158" t="s">
        <v>141</v>
      </c>
      <c r="G63" s="159"/>
      <c r="H63" s="159"/>
    </row>
    <row r="64" spans="2:9" s="3" customFormat="1" ht="11.25" customHeight="1">
      <c r="B64" s="158"/>
      <c r="C64" s="158"/>
      <c r="D64" s="158"/>
      <c r="F64" s="158" t="s">
        <v>142</v>
      </c>
      <c r="G64" s="159"/>
      <c r="H64" s="159"/>
    </row>
    <row r="65" spans="2:8" s="3" customFormat="1" ht="11.25" customHeight="1">
      <c r="F65" s="14"/>
      <c r="G65" s="14"/>
    </row>
    <row r="66" spans="2:8" ht="11.25" customHeight="1">
      <c r="F66" s="8"/>
      <c r="G66" s="8"/>
    </row>
    <row r="67" spans="2:8" ht="11.25" customHeight="1">
      <c r="F67" s="8"/>
      <c r="G67" s="8"/>
    </row>
    <row r="68" spans="2:8" s="3" customFormat="1" ht="11.25" customHeight="1">
      <c r="B68" s="17"/>
      <c r="C68" s="15"/>
      <c r="F68" s="8"/>
      <c r="G68" s="8"/>
      <c r="H68" s="7"/>
    </row>
    <row r="69" spans="2:8" s="3" customFormat="1" ht="11.25" customHeight="1">
      <c r="B69" s="156" t="s">
        <v>168</v>
      </c>
      <c r="C69" s="157"/>
      <c r="D69" s="157"/>
      <c r="F69" s="8"/>
      <c r="G69" s="8"/>
      <c r="H69" s="7"/>
    </row>
    <row r="70" spans="2:8" s="3" customFormat="1" ht="11.25" customHeight="1">
      <c r="B70" s="158" t="s">
        <v>166</v>
      </c>
      <c r="C70" s="159"/>
      <c r="D70" s="159"/>
      <c r="F70" s="8"/>
      <c r="G70" s="8"/>
      <c r="H70" s="7"/>
    </row>
    <row r="71" spans="2:8" s="3" customFormat="1" ht="11.25" customHeight="1">
      <c r="B71" s="158" t="s">
        <v>141</v>
      </c>
      <c r="C71" s="159"/>
      <c r="D71" s="159"/>
      <c r="F71" s="8"/>
      <c r="G71" s="8"/>
      <c r="H71" s="7"/>
    </row>
    <row r="72" spans="2:8" s="3" customFormat="1" ht="11.25" customHeight="1">
      <c r="B72" s="158" t="s">
        <v>142</v>
      </c>
      <c r="C72" s="159"/>
      <c r="D72" s="159"/>
      <c r="F72" s="8"/>
      <c r="G72" s="8"/>
      <c r="H72" s="7"/>
    </row>
    <row r="73" spans="2:8" s="3" customFormat="1" ht="11.25" customHeight="1">
      <c r="B73" s="3" t="s">
        <v>209</v>
      </c>
      <c r="F73" s="14"/>
      <c r="G73" s="14"/>
    </row>
    <row r="74" spans="2:8" ht="11.25" customHeight="1"/>
    <row r="75" spans="2:8" ht="11.25" customHeight="1">
      <c r="B75" s="154" t="s">
        <v>207</v>
      </c>
      <c r="C75" s="155"/>
      <c r="D75" s="155"/>
    </row>
    <row r="76" spans="2:8" ht="11.25" customHeight="1"/>
    <row r="77" spans="2:8" ht="11.25" customHeight="1"/>
    <row r="78" spans="2:8" ht="11.25" customHeight="1"/>
    <row r="79" spans="2:8" ht="11.25" customHeight="1"/>
    <row r="80" spans="2:8" s="3" customFormat="1" ht="11.25" customHeight="1">
      <c r="B80" s="156" t="s">
        <v>205</v>
      </c>
      <c r="C80" s="157"/>
      <c r="D80" s="157"/>
      <c r="F80" s="156" t="s">
        <v>206</v>
      </c>
      <c r="G80" s="157"/>
      <c r="H80" s="157"/>
    </row>
    <row r="81" spans="2:8" s="3" customFormat="1" ht="11.25" customHeight="1">
      <c r="B81" s="158" t="s">
        <v>166</v>
      </c>
      <c r="C81" s="159"/>
      <c r="D81" s="159"/>
      <c r="F81" s="158" t="s">
        <v>166</v>
      </c>
      <c r="G81" s="159"/>
      <c r="H81" s="159"/>
    </row>
    <row r="82" spans="2:8" ht="4.5" customHeight="1"/>
  </sheetData>
  <mergeCells count="72">
    <mergeCell ref="B56:I56"/>
    <mergeCell ref="D8:I8"/>
    <mergeCell ref="H2:I2"/>
    <mergeCell ref="B36:D36"/>
    <mergeCell ref="B37:D37"/>
    <mergeCell ref="B38:D38"/>
    <mergeCell ref="B11:C11"/>
    <mergeCell ref="B12:C12"/>
    <mergeCell ref="B13:C13"/>
    <mergeCell ref="B14:C14"/>
    <mergeCell ref="B15:C15"/>
    <mergeCell ref="B30:D30"/>
    <mergeCell ref="B32:D32"/>
    <mergeCell ref="B18:D18"/>
    <mergeCell ref="B19:D19"/>
    <mergeCell ref="B20:D20"/>
    <mergeCell ref="B72:D72"/>
    <mergeCell ref="B62:D62"/>
    <mergeCell ref="F62:H62"/>
    <mergeCell ref="B63:D63"/>
    <mergeCell ref="F63:H63"/>
    <mergeCell ref="B64:D64"/>
    <mergeCell ref="F64:H64"/>
    <mergeCell ref="B69:D69"/>
    <mergeCell ref="B70:D70"/>
    <mergeCell ref="B71:D71"/>
    <mergeCell ref="H1:I1"/>
    <mergeCell ref="D2:G3"/>
    <mergeCell ref="B17:D17"/>
    <mergeCell ref="F14:I14"/>
    <mergeCell ref="B1:C3"/>
    <mergeCell ref="D1:G1"/>
    <mergeCell ref="D6:I6"/>
    <mergeCell ref="D7:I7"/>
    <mergeCell ref="D9:I9"/>
    <mergeCell ref="F15:I15"/>
    <mergeCell ref="D5:E5"/>
    <mergeCell ref="H3:I3"/>
    <mergeCell ref="B6:C6"/>
    <mergeCell ref="B7:C7"/>
    <mergeCell ref="B9:C9"/>
    <mergeCell ref="B10:C10"/>
    <mergeCell ref="B75:D75"/>
    <mergeCell ref="B29:D29"/>
    <mergeCell ref="B80:D80"/>
    <mergeCell ref="F80:H80"/>
    <mergeCell ref="B81:D81"/>
    <mergeCell ref="F81:H81"/>
    <mergeCell ref="B53:I53"/>
    <mergeCell ref="B54:I54"/>
    <mergeCell ref="B55:I55"/>
    <mergeCell ref="B61:D61"/>
    <mergeCell ref="F61:H61"/>
    <mergeCell ref="B51:I51"/>
    <mergeCell ref="B52:I52"/>
    <mergeCell ref="G41:H41"/>
    <mergeCell ref="G44:H44"/>
    <mergeCell ref="G43:H43"/>
    <mergeCell ref="B8:C8"/>
    <mergeCell ref="B23:D23"/>
    <mergeCell ref="G42:H42"/>
    <mergeCell ref="G48:H48"/>
    <mergeCell ref="G49:H49"/>
    <mergeCell ref="G47:H47"/>
    <mergeCell ref="B24:D24"/>
    <mergeCell ref="B25:D25"/>
    <mergeCell ref="B26:D26"/>
    <mergeCell ref="B27:D27"/>
    <mergeCell ref="B28:D28"/>
    <mergeCell ref="B31:D31"/>
    <mergeCell ref="B22:D22"/>
    <mergeCell ref="B21:D21"/>
  </mergeCells>
  <conditionalFormatting sqref="I34">
    <cfRule type="cellIs" dxfId="10" priority="6" operator="greaterThan">
      <formula>1</formula>
    </cfRule>
    <cfRule type="cellIs" dxfId="9" priority="7" operator="between">
      <formula>0.99</formula>
      <formula>1</formula>
    </cfRule>
    <cfRule type="cellIs" dxfId="8" priority="8" operator="between">
      <formula>0.5</formula>
      <formula>0.99</formula>
    </cfRule>
  </conditionalFormatting>
  <conditionalFormatting sqref="G38">
    <cfRule type="cellIs" dxfId="7" priority="9" operator="equal">
      <formula>"Los Totales de las celdas G33 y E37 debe coincidir, revise la columna de CXP y lo efectivamente pagadoLos Totales de las celdas G33 y E37 debe coincidir, revise la columna de CXP y lo efectivamente pagado"</formula>
    </cfRule>
  </conditionalFormatting>
  <conditionalFormatting sqref="H18:H30 H32">
    <cfRule type="cellIs" dxfId="6" priority="10" operator="greaterThan">
      <formula>1</formula>
    </cfRule>
  </conditionalFormatting>
  <conditionalFormatting sqref="F46:F50">
    <cfRule type="cellIs" dxfId="5" priority="4" stopIfTrue="1" operator="equal">
      <formula>"Los Totales de las celdas G33 y E37 debe coincidir, revise la columna de CXP y lo efectivamente pagadoLos Totales de las celdas G33 y E37 debe coincidir, revise la columna de CXP y lo efectivamente pagado"</formula>
    </cfRule>
  </conditionalFormatting>
  <conditionalFormatting sqref="F44">
    <cfRule type="cellIs" dxfId="4" priority="3" stopIfTrue="1" operator="equal">
      <formula>"Los Totales de las celdas G33 y E37 debe coincidir, revise la columna de CXP y lo efectivamente pagadoLos Totales de las celdas G33 y E37 debe coincidir, revise la columna de CXP y lo efectivamente pagado"</formula>
    </cfRule>
  </conditionalFormatting>
  <conditionalFormatting sqref="F42">
    <cfRule type="cellIs" dxfId="3" priority="2" stopIfTrue="1" operator="equal">
      <formula>"Los Totales de las celdas G33 y E37 debe coincidir, revise la columna de CXP y lo efectivamente pagadoLos Totales de las celdas G33 y E37 debe coincidir, revise la columna de CXP y lo efectivamente pagado"</formula>
    </cfRule>
  </conditionalFormatting>
  <conditionalFormatting sqref="H31">
    <cfRule type="cellIs" dxfId="2" priority="1" operator="greaterThan">
      <formula>1</formula>
    </cfRule>
  </conditionalFormatting>
  <dataValidations count="2">
    <dataValidation type="date" allowBlank="1" showErrorMessage="1" errorTitle="Formato Fecha" error="Introduzca formato de fecha dd/mm/aaaa" sqref="D41:D44">
      <formula1>41275</formula1>
      <formula2>42369</formula2>
    </dataValidation>
    <dataValidation type="list" allowBlank="1" showInputMessage="1" showErrorMessage="1" sqref="F11">
      <formula1>$E$4:$E$15</formula1>
    </dataValidation>
  </dataValidations>
  <printOptions horizontalCentered="1" verticalCentered="1"/>
  <pageMargins left="0.39370078740157483" right="0.39370078740157483" top="0.31496062992125984" bottom="0.31496062992125984" header="0" footer="0"/>
  <pageSetup scale="80" firstPageNumber="0" orientation="portrait" horizontalDpi="1200" verticalDpi="1200" r:id="rId1"/>
  <ignoredErrors>
    <ignoredError sqref="E31:E32 E18:E30" unlockedFormula="1"/>
    <ignoredError sqref="F34" 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'VALIDACIÓN - LISTAS'!$E$4:$E$15</xm:f>
          </x14:formula1>
          <xm:sqref>D11</xm:sqref>
        </x14:dataValidation>
        <x14:dataValidation type="list" allowBlank="1" showInputMessage="1" showErrorMessage="1">
          <x14:formula1>
            <xm:f>'VALIDACIÓN - LISTAS'!$D$4:$D$5</xm:f>
          </x14:formula1>
          <xm:sqref>D12:D13</xm:sqref>
        </x14:dataValidation>
        <x14:dataValidation type="list" allowBlank="1" showInputMessage="1" showErrorMessage="1">
          <x14:formula1>
            <xm:f>'VALIDACIÓN - LISTAS'!$A$4:$A$7</xm:f>
          </x14:formula1>
          <xm:sqref>D8:I8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114"/>
  <sheetViews>
    <sheetView topLeftCell="E1" zoomScaleNormal="100" workbookViewId="0">
      <pane ySplit="1" topLeftCell="A98" activePane="bottomLeft" state="frozen"/>
      <selection pane="bottomLeft" activeCell="V29" sqref="V29"/>
    </sheetView>
  </sheetViews>
  <sheetFormatPr baseColWidth="10" defaultColWidth="8.6640625" defaultRowHeight="45" customHeight="1"/>
  <cols>
    <col min="1" max="1" width="14.6640625" style="20" customWidth="1"/>
    <col min="2" max="2" width="18.6640625" style="20" customWidth="1"/>
    <col min="3" max="3" width="11.6640625" style="20" customWidth="1"/>
    <col min="4" max="4" width="16.6640625" style="20" customWidth="1"/>
    <col min="5" max="5" width="9.6640625" style="20" customWidth="1"/>
    <col min="6" max="6" width="10.6640625" style="20" customWidth="1"/>
    <col min="7" max="7" width="40.6640625" style="20" customWidth="1"/>
    <col min="8" max="8" width="11.44140625" style="20" customWidth="1"/>
    <col min="9" max="9" width="8.6640625" style="20" customWidth="1"/>
    <col min="10" max="16" width="10.6640625" style="20" customWidth="1"/>
    <col min="17" max="17" width="6.6640625" style="20" customWidth="1"/>
    <col min="18" max="18" width="7" style="20" customWidth="1"/>
    <col min="19" max="19" width="6.6640625" style="20" customWidth="1"/>
    <col min="20" max="16384" width="8.6640625" style="19"/>
  </cols>
  <sheetData>
    <row r="1" spans="1:19" s="18" customFormat="1" ht="45" customHeight="1">
      <c r="A1" s="74" t="s">
        <v>117</v>
      </c>
      <c r="B1" s="75" t="s">
        <v>118</v>
      </c>
      <c r="C1" s="75" t="s">
        <v>119</v>
      </c>
      <c r="D1" s="76" t="s">
        <v>120</v>
      </c>
      <c r="E1" s="75" t="s">
        <v>121</v>
      </c>
      <c r="F1" s="77" t="s">
        <v>122</v>
      </c>
      <c r="G1" s="76" t="s">
        <v>123</v>
      </c>
      <c r="H1" s="76" t="s">
        <v>149</v>
      </c>
      <c r="I1" s="76" t="s">
        <v>124</v>
      </c>
      <c r="J1" s="78" t="s">
        <v>125</v>
      </c>
      <c r="K1" s="78" t="s">
        <v>5</v>
      </c>
      <c r="L1" s="79" t="s">
        <v>126</v>
      </c>
      <c r="M1" s="80" t="s">
        <v>127</v>
      </c>
      <c r="N1" s="80" t="s">
        <v>128</v>
      </c>
      <c r="O1" s="80" t="s">
        <v>183</v>
      </c>
      <c r="P1" s="81" t="s">
        <v>129</v>
      </c>
      <c r="Q1" s="81" t="s">
        <v>130</v>
      </c>
      <c r="R1" s="82" t="s">
        <v>131</v>
      </c>
      <c r="S1" s="119" t="s">
        <v>132</v>
      </c>
    </row>
    <row r="2" spans="1:19" ht="81" customHeight="1">
      <c r="A2" s="83"/>
      <c r="B2" s="84"/>
      <c r="C2" s="84"/>
      <c r="D2" s="84"/>
      <c r="E2" s="84"/>
      <c r="F2" s="85"/>
      <c r="G2" s="86"/>
      <c r="H2" s="87"/>
      <c r="I2" s="88"/>
      <c r="J2" s="89">
        <v>0</v>
      </c>
      <c r="K2" s="89">
        <v>0</v>
      </c>
      <c r="L2" s="89">
        <f>+J2+K2</f>
        <v>0</v>
      </c>
      <c r="M2" s="89">
        <v>0</v>
      </c>
      <c r="N2" s="89">
        <v>0</v>
      </c>
      <c r="O2" s="89">
        <v>0</v>
      </c>
      <c r="P2" s="89">
        <f>+L2-M2-N2-O2</f>
        <v>0</v>
      </c>
      <c r="Q2" s="90"/>
      <c r="R2" s="91"/>
      <c r="S2" s="120"/>
    </row>
    <row r="3" spans="1:19" ht="81" customHeight="1">
      <c r="A3" s="83"/>
      <c r="B3" s="84"/>
      <c r="C3" s="84"/>
      <c r="D3" s="84"/>
      <c r="E3" s="84"/>
      <c r="F3" s="85"/>
      <c r="G3" s="86"/>
      <c r="H3" s="87"/>
      <c r="I3" s="88"/>
      <c r="J3" s="89">
        <v>0</v>
      </c>
      <c r="K3" s="89">
        <v>0</v>
      </c>
      <c r="L3" s="89">
        <f t="shared" ref="L3:L66" si="0">+J3+K3</f>
        <v>0</v>
      </c>
      <c r="M3" s="89">
        <v>0</v>
      </c>
      <c r="N3" s="89">
        <v>0</v>
      </c>
      <c r="O3" s="89">
        <v>0</v>
      </c>
      <c r="P3" s="89">
        <f t="shared" ref="P3:P66" si="1">+L3-M3-N3-O3</f>
        <v>0</v>
      </c>
      <c r="Q3" s="90"/>
      <c r="R3" s="91"/>
      <c r="S3" s="120"/>
    </row>
    <row r="4" spans="1:19" ht="81" customHeight="1">
      <c r="A4" s="83"/>
      <c r="B4" s="84"/>
      <c r="C4" s="84"/>
      <c r="D4" s="84"/>
      <c r="E4" s="84"/>
      <c r="F4" s="85"/>
      <c r="G4" s="92"/>
      <c r="H4" s="87"/>
      <c r="I4" s="88"/>
      <c r="J4" s="89">
        <v>0</v>
      </c>
      <c r="K4" s="89">
        <v>0</v>
      </c>
      <c r="L4" s="89">
        <f t="shared" si="0"/>
        <v>0</v>
      </c>
      <c r="M4" s="89">
        <v>0</v>
      </c>
      <c r="N4" s="89">
        <v>0</v>
      </c>
      <c r="O4" s="89">
        <v>0</v>
      </c>
      <c r="P4" s="89">
        <f t="shared" si="1"/>
        <v>0</v>
      </c>
      <c r="Q4" s="90"/>
      <c r="R4" s="91"/>
      <c r="S4" s="120"/>
    </row>
    <row r="5" spans="1:19" ht="81" customHeight="1">
      <c r="A5" s="83"/>
      <c r="B5" s="84"/>
      <c r="C5" s="84"/>
      <c r="D5" s="84"/>
      <c r="E5" s="84"/>
      <c r="F5" s="85"/>
      <c r="G5" s="86"/>
      <c r="H5" s="87"/>
      <c r="I5" s="88"/>
      <c r="J5" s="89">
        <v>0</v>
      </c>
      <c r="K5" s="89">
        <v>0</v>
      </c>
      <c r="L5" s="89">
        <f t="shared" si="0"/>
        <v>0</v>
      </c>
      <c r="M5" s="89">
        <v>0</v>
      </c>
      <c r="N5" s="89">
        <v>0</v>
      </c>
      <c r="O5" s="89">
        <v>0</v>
      </c>
      <c r="P5" s="89">
        <f t="shared" si="1"/>
        <v>0</v>
      </c>
      <c r="Q5" s="90"/>
      <c r="R5" s="91"/>
      <c r="S5" s="120"/>
    </row>
    <row r="6" spans="1:19" ht="81" customHeight="1">
      <c r="A6" s="83"/>
      <c r="B6" s="84"/>
      <c r="C6" s="84"/>
      <c r="D6" s="84"/>
      <c r="E6" s="84"/>
      <c r="F6" s="85"/>
      <c r="G6" s="92"/>
      <c r="H6" s="87"/>
      <c r="I6" s="88"/>
      <c r="J6" s="89">
        <v>0</v>
      </c>
      <c r="K6" s="89">
        <v>0</v>
      </c>
      <c r="L6" s="89">
        <f t="shared" si="0"/>
        <v>0</v>
      </c>
      <c r="M6" s="89">
        <v>0</v>
      </c>
      <c r="N6" s="89">
        <v>0</v>
      </c>
      <c r="O6" s="89">
        <v>0</v>
      </c>
      <c r="P6" s="89">
        <f t="shared" si="1"/>
        <v>0</v>
      </c>
      <c r="Q6" s="90"/>
      <c r="R6" s="91"/>
      <c r="S6" s="120"/>
    </row>
    <row r="7" spans="1:19" ht="81" customHeight="1">
      <c r="A7" s="83"/>
      <c r="B7" s="84"/>
      <c r="C7" s="84"/>
      <c r="D7" s="84"/>
      <c r="E7" s="84"/>
      <c r="F7" s="85"/>
      <c r="G7" s="92"/>
      <c r="H7" s="87"/>
      <c r="I7" s="88"/>
      <c r="J7" s="89">
        <v>0</v>
      </c>
      <c r="K7" s="89">
        <v>0</v>
      </c>
      <c r="L7" s="89">
        <f t="shared" si="0"/>
        <v>0</v>
      </c>
      <c r="M7" s="89">
        <v>0</v>
      </c>
      <c r="N7" s="89">
        <v>0</v>
      </c>
      <c r="O7" s="89">
        <v>0</v>
      </c>
      <c r="P7" s="89">
        <f t="shared" si="1"/>
        <v>0</v>
      </c>
      <c r="Q7" s="90"/>
      <c r="R7" s="91"/>
      <c r="S7" s="120"/>
    </row>
    <row r="8" spans="1:19" ht="81" customHeight="1">
      <c r="A8" s="83"/>
      <c r="B8" s="84"/>
      <c r="C8" s="84"/>
      <c r="D8" s="84"/>
      <c r="E8" s="84"/>
      <c r="F8" s="85"/>
      <c r="G8" s="92"/>
      <c r="H8" s="87"/>
      <c r="I8" s="88"/>
      <c r="J8" s="89">
        <v>0</v>
      </c>
      <c r="K8" s="89">
        <v>0</v>
      </c>
      <c r="L8" s="89">
        <f t="shared" si="0"/>
        <v>0</v>
      </c>
      <c r="M8" s="89">
        <v>0</v>
      </c>
      <c r="N8" s="89">
        <v>0</v>
      </c>
      <c r="O8" s="89">
        <v>0</v>
      </c>
      <c r="P8" s="89">
        <f t="shared" si="1"/>
        <v>0</v>
      </c>
      <c r="Q8" s="90"/>
      <c r="R8" s="91"/>
      <c r="S8" s="120"/>
    </row>
    <row r="9" spans="1:19" ht="81" customHeight="1">
      <c r="A9" s="83"/>
      <c r="B9" s="84"/>
      <c r="C9" s="84"/>
      <c r="D9" s="84"/>
      <c r="E9" s="84"/>
      <c r="F9" s="85"/>
      <c r="G9" s="86"/>
      <c r="H9" s="87"/>
      <c r="I9" s="88"/>
      <c r="J9" s="89">
        <v>0</v>
      </c>
      <c r="K9" s="89">
        <v>0</v>
      </c>
      <c r="L9" s="89">
        <f t="shared" si="0"/>
        <v>0</v>
      </c>
      <c r="M9" s="89">
        <v>0</v>
      </c>
      <c r="N9" s="89">
        <v>0</v>
      </c>
      <c r="O9" s="89">
        <v>0</v>
      </c>
      <c r="P9" s="89">
        <f t="shared" si="1"/>
        <v>0</v>
      </c>
      <c r="Q9" s="90"/>
      <c r="R9" s="91"/>
      <c r="S9" s="120"/>
    </row>
    <row r="10" spans="1:19" ht="81" customHeight="1">
      <c r="A10" s="83"/>
      <c r="B10" s="84"/>
      <c r="C10" s="84"/>
      <c r="D10" s="84"/>
      <c r="E10" s="84"/>
      <c r="F10" s="85"/>
      <c r="G10" s="86"/>
      <c r="H10" s="87"/>
      <c r="I10" s="88"/>
      <c r="J10" s="89">
        <v>0</v>
      </c>
      <c r="K10" s="89">
        <v>0</v>
      </c>
      <c r="L10" s="89">
        <f t="shared" si="0"/>
        <v>0</v>
      </c>
      <c r="M10" s="89">
        <v>0</v>
      </c>
      <c r="N10" s="89">
        <v>0</v>
      </c>
      <c r="O10" s="89">
        <v>0</v>
      </c>
      <c r="P10" s="89">
        <f t="shared" si="1"/>
        <v>0</v>
      </c>
      <c r="Q10" s="90"/>
      <c r="R10" s="91"/>
      <c r="S10" s="120"/>
    </row>
    <row r="11" spans="1:19" ht="81" customHeight="1">
      <c r="A11" s="83"/>
      <c r="B11" s="84"/>
      <c r="C11" s="84"/>
      <c r="D11" s="84"/>
      <c r="E11" s="84"/>
      <c r="F11" s="85"/>
      <c r="G11" s="86"/>
      <c r="H11" s="87"/>
      <c r="I11" s="88"/>
      <c r="J11" s="89">
        <v>0</v>
      </c>
      <c r="K11" s="89">
        <v>0</v>
      </c>
      <c r="L11" s="89">
        <f t="shared" si="0"/>
        <v>0</v>
      </c>
      <c r="M11" s="89">
        <v>0</v>
      </c>
      <c r="N11" s="89">
        <v>0</v>
      </c>
      <c r="O11" s="89">
        <v>0</v>
      </c>
      <c r="P11" s="89">
        <f t="shared" si="1"/>
        <v>0</v>
      </c>
      <c r="Q11" s="90"/>
      <c r="R11" s="91"/>
      <c r="S11" s="120"/>
    </row>
    <row r="12" spans="1:19" ht="81" customHeight="1">
      <c r="A12" s="83"/>
      <c r="B12" s="84"/>
      <c r="C12" s="84"/>
      <c r="D12" s="84"/>
      <c r="E12" s="84"/>
      <c r="F12" s="85"/>
      <c r="G12" s="86"/>
      <c r="H12" s="87"/>
      <c r="I12" s="88"/>
      <c r="J12" s="89">
        <v>0</v>
      </c>
      <c r="K12" s="89">
        <v>0</v>
      </c>
      <c r="L12" s="89">
        <f t="shared" si="0"/>
        <v>0</v>
      </c>
      <c r="M12" s="89">
        <v>0</v>
      </c>
      <c r="N12" s="89">
        <v>0</v>
      </c>
      <c r="O12" s="89">
        <v>0</v>
      </c>
      <c r="P12" s="89">
        <f t="shared" si="1"/>
        <v>0</v>
      </c>
      <c r="Q12" s="90"/>
      <c r="R12" s="91"/>
      <c r="S12" s="120"/>
    </row>
    <row r="13" spans="1:19" ht="81" customHeight="1">
      <c r="A13" s="83"/>
      <c r="B13" s="84"/>
      <c r="C13" s="84"/>
      <c r="D13" s="84"/>
      <c r="E13" s="84"/>
      <c r="F13" s="85"/>
      <c r="G13" s="86"/>
      <c r="H13" s="87"/>
      <c r="I13" s="88"/>
      <c r="J13" s="89">
        <v>0</v>
      </c>
      <c r="K13" s="89">
        <v>0</v>
      </c>
      <c r="L13" s="89">
        <f t="shared" si="0"/>
        <v>0</v>
      </c>
      <c r="M13" s="89">
        <v>0</v>
      </c>
      <c r="N13" s="89">
        <v>0</v>
      </c>
      <c r="O13" s="89">
        <v>0</v>
      </c>
      <c r="P13" s="89">
        <f t="shared" si="1"/>
        <v>0</v>
      </c>
      <c r="Q13" s="90"/>
      <c r="R13" s="91"/>
      <c r="S13" s="120"/>
    </row>
    <row r="14" spans="1:19" ht="81" customHeight="1">
      <c r="A14" s="83"/>
      <c r="B14" s="84"/>
      <c r="C14" s="84"/>
      <c r="D14" s="84"/>
      <c r="E14" s="84"/>
      <c r="F14" s="85"/>
      <c r="G14" s="86"/>
      <c r="H14" s="87"/>
      <c r="I14" s="88"/>
      <c r="J14" s="89">
        <v>0</v>
      </c>
      <c r="K14" s="89">
        <v>0</v>
      </c>
      <c r="L14" s="89">
        <f t="shared" si="0"/>
        <v>0</v>
      </c>
      <c r="M14" s="89">
        <v>0</v>
      </c>
      <c r="N14" s="89">
        <v>0</v>
      </c>
      <c r="O14" s="89">
        <v>0</v>
      </c>
      <c r="P14" s="89">
        <f t="shared" si="1"/>
        <v>0</v>
      </c>
      <c r="Q14" s="90"/>
      <c r="R14" s="91"/>
      <c r="S14" s="120"/>
    </row>
    <row r="15" spans="1:19" ht="81" customHeight="1">
      <c r="A15" s="83"/>
      <c r="B15" s="84"/>
      <c r="C15" s="84"/>
      <c r="D15" s="84"/>
      <c r="E15" s="84"/>
      <c r="F15" s="85"/>
      <c r="G15" s="86"/>
      <c r="H15" s="87"/>
      <c r="I15" s="88"/>
      <c r="J15" s="89">
        <v>0</v>
      </c>
      <c r="K15" s="89">
        <v>0</v>
      </c>
      <c r="L15" s="89">
        <f t="shared" si="0"/>
        <v>0</v>
      </c>
      <c r="M15" s="89">
        <v>0</v>
      </c>
      <c r="N15" s="89">
        <v>0</v>
      </c>
      <c r="O15" s="89">
        <v>0</v>
      </c>
      <c r="P15" s="89">
        <f t="shared" si="1"/>
        <v>0</v>
      </c>
      <c r="Q15" s="90"/>
      <c r="R15" s="91"/>
      <c r="S15" s="120"/>
    </row>
    <row r="16" spans="1:19" ht="81" customHeight="1">
      <c r="A16" s="83"/>
      <c r="B16" s="84"/>
      <c r="C16" s="84"/>
      <c r="D16" s="84"/>
      <c r="E16" s="84"/>
      <c r="F16" s="85"/>
      <c r="G16" s="92"/>
      <c r="H16" s="87"/>
      <c r="I16" s="88"/>
      <c r="J16" s="89">
        <v>0</v>
      </c>
      <c r="K16" s="89">
        <v>0</v>
      </c>
      <c r="L16" s="89">
        <f t="shared" si="0"/>
        <v>0</v>
      </c>
      <c r="M16" s="89">
        <v>0</v>
      </c>
      <c r="N16" s="89">
        <v>0</v>
      </c>
      <c r="O16" s="89">
        <v>0</v>
      </c>
      <c r="P16" s="89">
        <f t="shared" si="1"/>
        <v>0</v>
      </c>
      <c r="Q16" s="90"/>
      <c r="R16" s="91"/>
      <c r="S16" s="120"/>
    </row>
    <row r="17" spans="1:19" ht="81" customHeight="1">
      <c r="A17" s="83"/>
      <c r="B17" s="84"/>
      <c r="C17" s="84"/>
      <c r="D17" s="84"/>
      <c r="E17" s="84"/>
      <c r="F17" s="85"/>
      <c r="G17" s="92"/>
      <c r="H17" s="87"/>
      <c r="I17" s="88"/>
      <c r="J17" s="89">
        <v>0</v>
      </c>
      <c r="K17" s="89">
        <v>0</v>
      </c>
      <c r="L17" s="89">
        <f t="shared" si="0"/>
        <v>0</v>
      </c>
      <c r="M17" s="89">
        <v>0</v>
      </c>
      <c r="N17" s="89">
        <v>0</v>
      </c>
      <c r="O17" s="89">
        <v>0</v>
      </c>
      <c r="P17" s="89">
        <f t="shared" si="1"/>
        <v>0</v>
      </c>
      <c r="Q17" s="90"/>
      <c r="R17" s="91"/>
      <c r="S17" s="120"/>
    </row>
    <row r="18" spans="1:19" ht="81" customHeight="1">
      <c r="A18" s="83"/>
      <c r="B18" s="84"/>
      <c r="C18" s="84"/>
      <c r="D18" s="84"/>
      <c r="E18" s="84"/>
      <c r="F18" s="85"/>
      <c r="G18" s="92"/>
      <c r="H18" s="87"/>
      <c r="I18" s="88"/>
      <c r="J18" s="89">
        <v>0</v>
      </c>
      <c r="K18" s="89">
        <v>0</v>
      </c>
      <c r="L18" s="89">
        <f t="shared" si="0"/>
        <v>0</v>
      </c>
      <c r="M18" s="89">
        <v>0</v>
      </c>
      <c r="N18" s="89">
        <v>0</v>
      </c>
      <c r="O18" s="89">
        <v>0</v>
      </c>
      <c r="P18" s="89">
        <f t="shared" si="1"/>
        <v>0</v>
      </c>
      <c r="Q18" s="90"/>
      <c r="R18" s="91"/>
      <c r="S18" s="120"/>
    </row>
    <row r="19" spans="1:19" ht="81" customHeight="1">
      <c r="A19" s="83"/>
      <c r="B19" s="84"/>
      <c r="C19" s="84"/>
      <c r="D19" s="84"/>
      <c r="E19" s="84"/>
      <c r="F19" s="85"/>
      <c r="G19" s="92"/>
      <c r="H19" s="87"/>
      <c r="I19" s="88"/>
      <c r="J19" s="89">
        <v>0</v>
      </c>
      <c r="K19" s="89">
        <v>0</v>
      </c>
      <c r="L19" s="89">
        <f t="shared" si="0"/>
        <v>0</v>
      </c>
      <c r="M19" s="89">
        <v>0</v>
      </c>
      <c r="N19" s="89">
        <v>0</v>
      </c>
      <c r="O19" s="89">
        <v>0</v>
      </c>
      <c r="P19" s="89">
        <f t="shared" si="1"/>
        <v>0</v>
      </c>
      <c r="Q19" s="90"/>
      <c r="R19" s="91"/>
      <c r="S19" s="120"/>
    </row>
    <row r="20" spans="1:19" ht="81" customHeight="1">
      <c r="A20" s="83"/>
      <c r="B20" s="84"/>
      <c r="C20" s="84"/>
      <c r="D20" s="84"/>
      <c r="E20" s="84"/>
      <c r="F20" s="85"/>
      <c r="G20" s="92"/>
      <c r="H20" s="87"/>
      <c r="I20" s="88"/>
      <c r="J20" s="89">
        <v>0</v>
      </c>
      <c r="K20" s="89">
        <v>0</v>
      </c>
      <c r="L20" s="89">
        <f t="shared" si="0"/>
        <v>0</v>
      </c>
      <c r="M20" s="89">
        <v>0</v>
      </c>
      <c r="N20" s="89">
        <v>0</v>
      </c>
      <c r="O20" s="89">
        <v>0</v>
      </c>
      <c r="P20" s="89">
        <f t="shared" si="1"/>
        <v>0</v>
      </c>
      <c r="Q20" s="90"/>
      <c r="R20" s="91"/>
      <c r="S20" s="120"/>
    </row>
    <row r="21" spans="1:19" ht="81" customHeight="1">
      <c r="A21" s="83"/>
      <c r="B21" s="84"/>
      <c r="C21" s="84"/>
      <c r="D21" s="84"/>
      <c r="E21" s="84"/>
      <c r="F21" s="85"/>
      <c r="G21" s="92"/>
      <c r="H21" s="87"/>
      <c r="I21" s="88"/>
      <c r="J21" s="89">
        <v>0</v>
      </c>
      <c r="K21" s="89">
        <v>0</v>
      </c>
      <c r="L21" s="89">
        <f t="shared" si="0"/>
        <v>0</v>
      </c>
      <c r="M21" s="89">
        <v>0</v>
      </c>
      <c r="N21" s="89">
        <v>0</v>
      </c>
      <c r="O21" s="89">
        <v>0</v>
      </c>
      <c r="P21" s="89">
        <f t="shared" si="1"/>
        <v>0</v>
      </c>
      <c r="Q21" s="90"/>
      <c r="R21" s="91"/>
      <c r="S21" s="120"/>
    </row>
    <row r="22" spans="1:19" ht="81" customHeight="1">
      <c r="A22" s="83"/>
      <c r="B22" s="84"/>
      <c r="C22" s="84"/>
      <c r="D22" s="84"/>
      <c r="E22" s="84"/>
      <c r="F22" s="85"/>
      <c r="G22" s="92"/>
      <c r="H22" s="87"/>
      <c r="I22" s="88"/>
      <c r="J22" s="89">
        <v>0</v>
      </c>
      <c r="K22" s="89">
        <v>0</v>
      </c>
      <c r="L22" s="89">
        <f t="shared" si="0"/>
        <v>0</v>
      </c>
      <c r="M22" s="89">
        <v>0</v>
      </c>
      <c r="N22" s="89">
        <v>0</v>
      </c>
      <c r="O22" s="89">
        <v>0</v>
      </c>
      <c r="P22" s="89">
        <f t="shared" si="1"/>
        <v>0</v>
      </c>
      <c r="Q22" s="90"/>
      <c r="R22" s="91"/>
      <c r="S22" s="120"/>
    </row>
    <row r="23" spans="1:19" ht="81" customHeight="1">
      <c r="A23" s="83"/>
      <c r="B23" s="84"/>
      <c r="C23" s="84"/>
      <c r="D23" s="84"/>
      <c r="E23" s="84"/>
      <c r="F23" s="85"/>
      <c r="G23" s="92"/>
      <c r="H23" s="87"/>
      <c r="I23" s="88"/>
      <c r="J23" s="89">
        <v>0</v>
      </c>
      <c r="K23" s="89">
        <v>0</v>
      </c>
      <c r="L23" s="89">
        <f t="shared" si="0"/>
        <v>0</v>
      </c>
      <c r="M23" s="89">
        <v>0</v>
      </c>
      <c r="N23" s="89">
        <v>0</v>
      </c>
      <c r="O23" s="89">
        <v>0</v>
      </c>
      <c r="P23" s="89">
        <f t="shared" si="1"/>
        <v>0</v>
      </c>
      <c r="Q23" s="90"/>
      <c r="R23" s="91"/>
      <c r="S23" s="120"/>
    </row>
    <row r="24" spans="1:19" ht="81" customHeight="1">
      <c r="A24" s="83"/>
      <c r="B24" s="84"/>
      <c r="C24" s="84"/>
      <c r="D24" s="84"/>
      <c r="E24" s="84"/>
      <c r="F24" s="85"/>
      <c r="G24" s="92"/>
      <c r="H24" s="87"/>
      <c r="I24" s="88"/>
      <c r="J24" s="89">
        <v>0</v>
      </c>
      <c r="K24" s="89">
        <v>0</v>
      </c>
      <c r="L24" s="89">
        <f t="shared" si="0"/>
        <v>0</v>
      </c>
      <c r="M24" s="89">
        <v>0</v>
      </c>
      <c r="N24" s="89">
        <v>0</v>
      </c>
      <c r="O24" s="89">
        <v>0</v>
      </c>
      <c r="P24" s="89">
        <f t="shared" si="1"/>
        <v>0</v>
      </c>
      <c r="Q24" s="90"/>
      <c r="R24" s="91"/>
      <c r="S24" s="120"/>
    </row>
    <row r="25" spans="1:19" ht="81" customHeight="1">
      <c r="A25" s="83"/>
      <c r="B25" s="84"/>
      <c r="C25" s="84"/>
      <c r="D25" s="84"/>
      <c r="E25" s="84"/>
      <c r="F25" s="85"/>
      <c r="G25" s="92"/>
      <c r="H25" s="87"/>
      <c r="I25" s="88"/>
      <c r="J25" s="89">
        <v>0</v>
      </c>
      <c r="K25" s="89">
        <v>0</v>
      </c>
      <c r="L25" s="89">
        <f t="shared" si="0"/>
        <v>0</v>
      </c>
      <c r="M25" s="89">
        <v>0</v>
      </c>
      <c r="N25" s="89">
        <v>0</v>
      </c>
      <c r="O25" s="89">
        <v>0</v>
      </c>
      <c r="P25" s="89">
        <f t="shared" si="1"/>
        <v>0</v>
      </c>
      <c r="Q25" s="90"/>
      <c r="R25" s="91"/>
      <c r="S25" s="120"/>
    </row>
    <row r="26" spans="1:19" ht="81" customHeight="1">
      <c r="A26" s="83"/>
      <c r="B26" s="84"/>
      <c r="C26" s="84"/>
      <c r="D26" s="84"/>
      <c r="E26" s="84"/>
      <c r="F26" s="85"/>
      <c r="G26" s="92"/>
      <c r="H26" s="87"/>
      <c r="I26" s="88"/>
      <c r="J26" s="89">
        <v>0</v>
      </c>
      <c r="K26" s="89">
        <v>0</v>
      </c>
      <c r="L26" s="89">
        <f t="shared" si="0"/>
        <v>0</v>
      </c>
      <c r="M26" s="89">
        <v>0</v>
      </c>
      <c r="N26" s="89">
        <v>0</v>
      </c>
      <c r="O26" s="89">
        <v>0</v>
      </c>
      <c r="P26" s="89">
        <f t="shared" si="1"/>
        <v>0</v>
      </c>
      <c r="Q26" s="90"/>
      <c r="R26" s="91"/>
      <c r="S26" s="120"/>
    </row>
    <row r="27" spans="1:19" ht="81" customHeight="1">
      <c r="A27" s="83"/>
      <c r="B27" s="84"/>
      <c r="C27" s="84"/>
      <c r="D27" s="84"/>
      <c r="E27" s="84"/>
      <c r="F27" s="85"/>
      <c r="G27" s="92"/>
      <c r="H27" s="87"/>
      <c r="I27" s="88"/>
      <c r="J27" s="89">
        <v>0</v>
      </c>
      <c r="K27" s="89">
        <v>0</v>
      </c>
      <c r="L27" s="89">
        <f t="shared" si="0"/>
        <v>0</v>
      </c>
      <c r="M27" s="89">
        <v>0</v>
      </c>
      <c r="N27" s="89">
        <v>0</v>
      </c>
      <c r="O27" s="89">
        <v>0</v>
      </c>
      <c r="P27" s="89">
        <f t="shared" si="1"/>
        <v>0</v>
      </c>
      <c r="Q27" s="90"/>
      <c r="R27" s="91"/>
      <c r="S27" s="120"/>
    </row>
    <row r="28" spans="1:19" ht="81" customHeight="1">
      <c r="A28" s="83"/>
      <c r="B28" s="84"/>
      <c r="C28" s="84"/>
      <c r="D28" s="84"/>
      <c r="E28" s="84"/>
      <c r="F28" s="85"/>
      <c r="G28" s="92"/>
      <c r="H28" s="87"/>
      <c r="I28" s="88"/>
      <c r="J28" s="89">
        <v>0</v>
      </c>
      <c r="K28" s="89">
        <v>0</v>
      </c>
      <c r="L28" s="89">
        <f t="shared" si="0"/>
        <v>0</v>
      </c>
      <c r="M28" s="89">
        <v>0</v>
      </c>
      <c r="N28" s="89">
        <v>0</v>
      </c>
      <c r="O28" s="89">
        <v>0</v>
      </c>
      <c r="P28" s="89">
        <f t="shared" si="1"/>
        <v>0</v>
      </c>
      <c r="Q28" s="90"/>
      <c r="R28" s="91"/>
      <c r="S28" s="120"/>
    </row>
    <row r="29" spans="1:19" ht="81" customHeight="1">
      <c r="A29" s="83"/>
      <c r="B29" s="84"/>
      <c r="C29" s="84"/>
      <c r="D29" s="84"/>
      <c r="E29" s="84"/>
      <c r="F29" s="85"/>
      <c r="G29" s="92"/>
      <c r="H29" s="87"/>
      <c r="I29" s="88"/>
      <c r="J29" s="89">
        <v>0</v>
      </c>
      <c r="K29" s="89">
        <v>0</v>
      </c>
      <c r="L29" s="89">
        <f t="shared" si="0"/>
        <v>0</v>
      </c>
      <c r="M29" s="89">
        <v>0</v>
      </c>
      <c r="N29" s="89">
        <v>0</v>
      </c>
      <c r="O29" s="89">
        <v>0</v>
      </c>
      <c r="P29" s="89">
        <f t="shared" si="1"/>
        <v>0</v>
      </c>
      <c r="Q29" s="90"/>
      <c r="R29" s="91"/>
      <c r="S29" s="120"/>
    </row>
    <row r="30" spans="1:19" ht="81" customHeight="1">
      <c r="A30" s="83"/>
      <c r="B30" s="84"/>
      <c r="C30" s="84"/>
      <c r="D30" s="84"/>
      <c r="E30" s="84"/>
      <c r="F30" s="85"/>
      <c r="G30" s="92"/>
      <c r="H30" s="87"/>
      <c r="I30" s="88"/>
      <c r="J30" s="89">
        <v>0</v>
      </c>
      <c r="K30" s="89">
        <v>0</v>
      </c>
      <c r="L30" s="89">
        <f t="shared" si="0"/>
        <v>0</v>
      </c>
      <c r="M30" s="89">
        <v>0</v>
      </c>
      <c r="N30" s="89">
        <v>0</v>
      </c>
      <c r="O30" s="89">
        <v>0</v>
      </c>
      <c r="P30" s="89">
        <f t="shared" si="1"/>
        <v>0</v>
      </c>
      <c r="Q30" s="90"/>
      <c r="R30" s="91"/>
      <c r="S30" s="120"/>
    </row>
    <row r="31" spans="1:19" ht="81" customHeight="1">
      <c r="A31" s="83"/>
      <c r="B31" s="84"/>
      <c r="C31" s="84"/>
      <c r="D31" s="84"/>
      <c r="E31" s="84"/>
      <c r="F31" s="85"/>
      <c r="G31" s="92"/>
      <c r="H31" s="87"/>
      <c r="I31" s="88"/>
      <c r="J31" s="89">
        <v>0</v>
      </c>
      <c r="K31" s="89">
        <v>0</v>
      </c>
      <c r="L31" s="89">
        <f t="shared" si="0"/>
        <v>0</v>
      </c>
      <c r="M31" s="89">
        <v>0</v>
      </c>
      <c r="N31" s="89">
        <v>0</v>
      </c>
      <c r="O31" s="89">
        <v>0</v>
      </c>
      <c r="P31" s="89">
        <f t="shared" si="1"/>
        <v>0</v>
      </c>
      <c r="Q31" s="90"/>
      <c r="R31" s="91"/>
      <c r="S31" s="120"/>
    </row>
    <row r="32" spans="1:19" ht="81" customHeight="1">
      <c r="A32" s="83"/>
      <c r="B32" s="84"/>
      <c r="C32" s="84"/>
      <c r="D32" s="84"/>
      <c r="E32" s="84"/>
      <c r="F32" s="85"/>
      <c r="G32" s="92"/>
      <c r="H32" s="87"/>
      <c r="I32" s="88"/>
      <c r="J32" s="89">
        <v>0</v>
      </c>
      <c r="K32" s="89">
        <v>0</v>
      </c>
      <c r="L32" s="89">
        <f t="shared" si="0"/>
        <v>0</v>
      </c>
      <c r="M32" s="89">
        <v>0</v>
      </c>
      <c r="N32" s="89">
        <v>0</v>
      </c>
      <c r="O32" s="89">
        <v>0</v>
      </c>
      <c r="P32" s="89">
        <f t="shared" si="1"/>
        <v>0</v>
      </c>
      <c r="Q32" s="90"/>
      <c r="R32" s="91"/>
      <c r="S32" s="120"/>
    </row>
    <row r="33" spans="1:19" ht="81" customHeight="1">
      <c r="A33" s="83"/>
      <c r="B33" s="84"/>
      <c r="C33" s="84"/>
      <c r="D33" s="84"/>
      <c r="E33" s="84"/>
      <c r="F33" s="85"/>
      <c r="G33" s="92"/>
      <c r="H33" s="87"/>
      <c r="I33" s="88"/>
      <c r="J33" s="89">
        <v>0</v>
      </c>
      <c r="K33" s="89">
        <v>0</v>
      </c>
      <c r="L33" s="89">
        <f t="shared" si="0"/>
        <v>0</v>
      </c>
      <c r="M33" s="89">
        <v>0</v>
      </c>
      <c r="N33" s="89">
        <v>0</v>
      </c>
      <c r="O33" s="89">
        <v>0</v>
      </c>
      <c r="P33" s="89">
        <f t="shared" si="1"/>
        <v>0</v>
      </c>
      <c r="Q33" s="90"/>
      <c r="R33" s="91"/>
      <c r="S33" s="120"/>
    </row>
    <row r="34" spans="1:19" ht="81" customHeight="1">
      <c r="A34" s="83"/>
      <c r="B34" s="84"/>
      <c r="C34" s="84"/>
      <c r="D34" s="84"/>
      <c r="E34" s="84"/>
      <c r="F34" s="85"/>
      <c r="G34" s="92"/>
      <c r="H34" s="87"/>
      <c r="I34" s="88"/>
      <c r="J34" s="89">
        <v>0</v>
      </c>
      <c r="K34" s="89">
        <v>0</v>
      </c>
      <c r="L34" s="89">
        <f t="shared" si="0"/>
        <v>0</v>
      </c>
      <c r="M34" s="89">
        <v>0</v>
      </c>
      <c r="N34" s="89">
        <v>0</v>
      </c>
      <c r="O34" s="89">
        <v>0</v>
      </c>
      <c r="P34" s="89">
        <f t="shared" si="1"/>
        <v>0</v>
      </c>
      <c r="Q34" s="90"/>
      <c r="R34" s="91"/>
      <c r="S34" s="120"/>
    </row>
    <row r="35" spans="1:19" ht="81" customHeight="1">
      <c r="A35" s="83"/>
      <c r="B35" s="84"/>
      <c r="C35" s="84"/>
      <c r="D35" s="84"/>
      <c r="E35" s="84"/>
      <c r="F35" s="85"/>
      <c r="G35" s="92"/>
      <c r="H35" s="87"/>
      <c r="I35" s="88"/>
      <c r="J35" s="89">
        <v>0</v>
      </c>
      <c r="K35" s="89">
        <v>0</v>
      </c>
      <c r="L35" s="89">
        <f t="shared" si="0"/>
        <v>0</v>
      </c>
      <c r="M35" s="89">
        <v>0</v>
      </c>
      <c r="N35" s="89">
        <v>0</v>
      </c>
      <c r="O35" s="89">
        <v>0</v>
      </c>
      <c r="P35" s="89">
        <f t="shared" si="1"/>
        <v>0</v>
      </c>
      <c r="Q35" s="90"/>
      <c r="R35" s="91"/>
      <c r="S35" s="120"/>
    </row>
    <row r="36" spans="1:19" ht="81" customHeight="1">
      <c r="A36" s="83"/>
      <c r="B36" s="84"/>
      <c r="C36" s="84"/>
      <c r="D36" s="84"/>
      <c r="E36" s="84"/>
      <c r="F36" s="85"/>
      <c r="G36" s="92"/>
      <c r="H36" s="87"/>
      <c r="I36" s="88"/>
      <c r="J36" s="89">
        <v>0</v>
      </c>
      <c r="K36" s="89">
        <v>0</v>
      </c>
      <c r="L36" s="89">
        <f t="shared" si="0"/>
        <v>0</v>
      </c>
      <c r="M36" s="89">
        <v>0</v>
      </c>
      <c r="N36" s="89">
        <v>0</v>
      </c>
      <c r="O36" s="89">
        <v>0</v>
      </c>
      <c r="P36" s="89">
        <f t="shared" si="1"/>
        <v>0</v>
      </c>
      <c r="Q36" s="90"/>
      <c r="R36" s="91"/>
      <c r="S36" s="120"/>
    </row>
    <row r="37" spans="1:19" ht="81" customHeight="1">
      <c r="A37" s="83"/>
      <c r="B37" s="84"/>
      <c r="C37" s="84"/>
      <c r="D37" s="84"/>
      <c r="E37" s="84"/>
      <c r="F37" s="85"/>
      <c r="G37" s="92"/>
      <c r="H37" s="87"/>
      <c r="I37" s="88"/>
      <c r="J37" s="89">
        <v>0</v>
      </c>
      <c r="K37" s="89">
        <v>0</v>
      </c>
      <c r="L37" s="89">
        <f t="shared" si="0"/>
        <v>0</v>
      </c>
      <c r="M37" s="89">
        <v>0</v>
      </c>
      <c r="N37" s="89">
        <v>0</v>
      </c>
      <c r="O37" s="89">
        <v>0</v>
      </c>
      <c r="P37" s="89">
        <f t="shared" si="1"/>
        <v>0</v>
      </c>
      <c r="Q37" s="90"/>
      <c r="R37" s="91"/>
      <c r="S37" s="120"/>
    </row>
    <row r="38" spans="1:19" ht="81" customHeight="1">
      <c r="A38" s="83"/>
      <c r="B38" s="84"/>
      <c r="C38" s="84"/>
      <c r="D38" s="84"/>
      <c r="E38" s="84"/>
      <c r="F38" s="85"/>
      <c r="G38" s="92"/>
      <c r="H38" s="87"/>
      <c r="I38" s="88"/>
      <c r="J38" s="89">
        <v>0</v>
      </c>
      <c r="K38" s="89">
        <v>0</v>
      </c>
      <c r="L38" s="89">
        <f t="shared" si="0"/>
        <v>0</v>
      </c>
      <c r="M38" s="89">
        <v>0</v>
      </c>
      <c r="N38" s="89">
        <v>0</v>
      </c>
      <c r="O38" s="89">
        <v>0</v>
      </c>
      <c r="P38" s="89">
        <f t="shared" si="1"/>
        <v>0</v>
      </c>
      <c r="Q38" s="90"/>
      <c r="R38" s="91"/>
      <c r="S38" s="120"/>
    </row>
    <row r="39" spans="1:19" ht="81" customHeight="1">
      <c r="A39" s="83"/>
      <c r="B39" s="84"/>
      <c r="C39" s="84"/>
      <c r="D39" s="84"/>
      <c r="E39" s="84"/>
      <c r="F39" s="85"/>
      <c r="G39" s="92"/>
      <c r="H39" s="87"/>
      <c r="I39" s="88"/>
      <c r="J39" s="89">
        <v>0</v>
      </c>
      <c r="K39" s="89">
        <v>0</v>
      </c>
      <c r="L39" s="89">
        <f t="shared" si="0"/>
        <v>0</v>
      </c>
      <c r="M39" s="89">
        <v>0</v>
      </c>
      <c r="N39" s="89">
        <v>0</v>
      </c>
      <c r="O39" s="89">
        <v>0</v>
      </c>
      <c r="P39" s="89">
        <f t="shared" si="1"/>
        <v>0</v>
      </c>
      <c r="Q39" s="90"/>
      <c r="R39" s="91"/>
      <c r="S39" s="120"/>
    </row>
    <row r="40" spans="1:19" ht="81" customHeight="1">
      <c r="A40" s="83"/>
      <c r="B40" s="84"/>
      <c r="C40" s="84"/>
      <c r="D40" s="84"/>
      <c r="E40" s="84"/>
      <c r="F40" s="85"/>
      <c r="G40" s="92"/>
      <c r="H40" s="87"/>
      <c r="I40" s="88"/>
      <c r="J40" s="89">
        <v>0</v>
      </c>
      <c r="K40" s="89">
        <v>0</v>
      </c>
      <c r="L40" s="89">
        <f t="shared" si="0"/>
        <v>0</v>
      </c>
      <c r="M40" s="89">
        <v>0</v>
      </c>
      <c r="N40" s="89">
        <v>0</v>
      </c>
      <c r="O40" s="89">
        <v>0</v>
      </c>
      <c r="P40" s="89">
        <f t="shared" si="1"/>
        <v>0</v>
      </c>
      <c r="Q40" s="90"/>
      <c r="R40" s="91"/>
      <c r="S40" s="120"/>
    </row>
    <row r="41" spans="1:19" ht="81" customHeight="1">
      <c r="A41" s="83"/>
      <c r="B41" s="84"/>
      <c r="C41" s="84"/>
      <c r="D41" s="84"/>
      <c r="E41" s="84"/>
      <c r="F41" s="85"/>
      <c r="G41" s="92"/>
      <c r="H41" s="87"/>
      <c r="I41" s="88"/>
      <c r="J41" s="89">
        <v>0</v>
      </c>
      <c r="K41" s="89">
        <v>0</v>
      </c>
      <c r="L41" s="89">
        <f t="shared" si="0"/>
        <v>0</v>
      </c>
      <c r="M41" s="89">
        <v>0</v>
      </c>
      <c r="N41" s="89">
        <v>0</v>
      </c>
      <c r="O41" s="89">
        <v>0</v>
      </c>
      <c r="P41" s="89">
        <f t="shared" si="1"/>
        <v>0</v>
      </c>
      <c r="Q41" s="90"/>
      <c r="R41" s="91"/>
      <c r="S41" s="120"/>
    </row>
    <row r="42" spans="1:19" ht="81" customHeight="1">
      <c r="A42" s="83"/>
      <c r="B42" s="84"/>
      <c r="C42" s="84"/>
      <c r="D42" s="84"/>
      <c r="E42" s="84"/>
      <c r="F42" s="85"/>
      <c r="G42" s="92"/>
      <c r="H42" s="87"/>
      <c r="I42" s="88"/>
      <c r="J42" s="89">
        <v>0</v>
      </c>
      <c r="K42" s="89">
        <v>0</v>
      </c>
      <c r="L42" s="89">
        <f t="shared" si="0"/>
        <v>0</v>
      </c>
      <c r="M42" s="89">
        <v>0</v>
      </c>
      <c r="N42" s="89">
        <v>0</v>
      </c>
      <c r="O42" s="89">
        <v>0</v>
      </c>
      <c r="P42" s="89">
        <f t="shared" si="1"/>
        <v>0</v>
      </c>
      <c r="Q42" s="90"/>
      <c r="R42" s="91"/>
      <c r="S42" s="120"/>
    </row>
    <row r="43" spans="1:19" ht="81" customHeight="1">
      <c r="A43" s="83"/>
      <c r="B43" s="84"/>
      <c r="C43" s="84"/>
      <c r="D43" s="84"/>
      <c r="E43" s="84"/>
      <c r="F43" s="85"/>
      <c r="G43" s="92"/>
      <c r="H43" s="87"/>
      <c r="I43" s="88"/>
      <c r="J43" s="89">
        <v>0</v>
      </c>
      <c r="K43" s="89">
        <v>0</v>
      </c>
      <c r="L43" s="89">
        <f t="shared" si="0"/>
        <v>0</v>
      </c>
      <c r="M43" s="89">
        <v>0</v>
      </c>
      <c r="N43" s="89">
        <v>0</v>
      </c>
      <c r="O43" s="89">
        <v>0</v>
      </c>
      <c r="P43" s="89">
        <f t="shared" si="1"/>
        <v>0</v>
      </c>
      <c r="Q43" s="90"/>
      <c r="R43" s="91"/>
      <c r="S43" s="120"/>
    </row>
    <row r="44" spans="1:19" ht="81" customHeight="1">
      <c r="A44" s="83"/>
      <c r="B44" s="84"/>
      <c r="C44" s="84"/>
      <c r="D44" s="84"/>
      <c r="E44" s="84"/>
      <c r="F44" s="85"/>
      <c r="G44" s="92"/>
      <c r="H44" s="87"/>
      <c r="I44" s="88"/>
      <c r="J44" s="89">
        <v>0</v>
      </c>
      <c r="K44" s="89">
        <v>0</v>
      </c>
      <c r="L44" s="89">
        <f t="shared" si="0"/>
        <v>0</v>
      </c>
      <c r="M44" s="89">
        <v>0</v>
      </c>
      <c r="N44" s="89">
        <v>0</v>
      </c>
      <c r="O44" s="89">
        <v>0</v>
      </c>
      <c r="P44" s="89">
        <f t="shared" si="1"/>
        <v>0</v>
      </c>
      <c r="Q44" s="90"/>
      <c r="R44" s="91"/>
      <c r="S44" s="120"/>
    </row>
    <row r="45" spans="1:19" ht="81" customHeight="1">
      <c r="A45" s="83"/>
      <c r="B45" s="84"/>
      <c r="C45" s="84"/>
      <c r="D45" s="84"/>
      <c r="E45" s="84"/>
      <c r="F45" s="85"/>
      <c r="G45" s="92"/>
      <c r="H45" s="87"/>
      <c r="I45" s="88"/>
      <c r="J45" s="89">
        <v>0</v>
      </c>
      <c r="K45" s="89">
        <v>0</v>
      </c>
      <c r="L45" s="89">
        <f t="shared" si="0"/>
        <v>0</v>
      </c>
      <c r="M45" s="89">
        <v>0</v>
      </c>
      <c r="N45" s="89">
        <v>0</v>
      </c>
      <c r="O45" s="89">
        <v>0</v>
      </c>
      <c r="P45" s="89">
        <f t="shared" si="1"/>
        <v>0</v>
      </c>
      <c r="Q45" s="90"/>
      <c r="R45" s="91"/>
      <c r="S45" s="120"/>
    </row>
    <row r="46" spans="1:19" ht="81" customHeight="1">
      <c r="A46" s="83"/>
      <c r="B46" s="84"/>
      <c r="C46" s="84"/>
      <c r="D46" s="84"/>
      <c r="E46" s="84"/>
      <c r="F46" s="85"/>
      <c r="G46" s="92"/>
      <c r="H46" s="87"/>
      <c r="I46" s="88"/>
      <c r="J46" s="89">
        <v>0</v>
      </c>
      <c r="K46" s="89">
        <v>0</v>
      </c>
      <c r="L46" s="89">
        <f t="shared" si="0"/>
        <v>0</v>
      </c>
      <c r="M46" s="89">
        <v>0</v>
      </c>
      <c r="N46" s="89">
        <v>0</v>
      </c>
      <c r="O46" s="89">
        <v>0</v>
      </c>
      <c r="P46" s="89">
        <f t="shared" si="1"/>
        <v>0</v>
      </c>
      <c r="Q46" s="90"/>
      <c r="R46" s="91"/>
      <c r="S46" s="120"/>
    </row>
    <row r="47" spans="1:19" ht="81" customHeight="1">
      <c r="A47" s="83"/>
      <c r="B47" s="84"/>
      <c r="C47" s="84"/>
      <c r="D47" s="84"/>
      <c r="E47" s="84"/>
      <c r="F47" s="85"/>
      <c r="G47" s="92"/>
      <c r="H47" s="87"/>
      <c r="I47" s="88"/>
      <c r="J47" s="89">
        <v>0</v>
      </c>
      <c r="K47" s="89">
        <v>0</v>
      </c>
      <c r="L47" s="89">
        <f t="shared" si="0"/>
        <v>0</v>
      </c>
      <c r="M47" s="89">
        <v>0</v>
      </c>
      <c r="N47" s="89">
        <v>0</v>
      </c>
      <c r="O47" s="89">
        <v>0</v>
      </c>
      <c r="P47" s="89">
        <f t="shared" si="1"/>
        <v>0</v>
      </c>
      <c r="Q47" s="90"/>
      <c r="R47" s="91"/>
      <c r="S47" s="120"/>
    </row>
    <row r="48" spans="1:19" ht="81" customHeight="1">
      <c r="A48" s="83"/>
      <c r="B48" s="84"/>
      <c r="C48" s="84"/>
      <c r="D48" s="84"/>
      <c r="E48" s="84"/>
      <c r="F48" s="85"/>
      <c r="G48" s="92"/>
      <c r="H48" s="87"/>
      <c r="I48" s="88"/>
      <c r="J48" s="89">
        <v>0</v>
      </c>
      <c r="K48" s="89">
        <v>0</v>
      </c>
      <c r="L48" s="89">
        <f t="shared" si="0"/>
        <v>0</v>
      </c>
      <c r="M48" s="89">
        <v>0</v>
      </c>
      <c r="N48" s="89">
        <v>0</v>
      </c>
      <c r="O48" s="89">
        <v>0</v>
      </c>
      <c r="P48" s="89">
        <f t="shared" si="1"/>
        <v>0</v>
      </c>
      <c r="Q48" s="90"/>
      <c r="R48" s="91"/>
      <c r="S48" s="120"/>
    </row>
    <row r="49" spans="1:19" ht="81" customHeight="1">
      <c r="A49" s="83"/>
      <c r="B49" s="84"/>
      <c r="C49" s="84"/>
      <c r="D49" s="84"/>
      <c r="E49" s="84"/>
      <c r="F49" s="85"/>
      <c r="G49" s="92"/>
      <c r="H49" s="87"/>
      <c r="I49" s="88"/>
      <c r="J49" s="89">
        <v>0</v>
      </c>
      <c r="K49" s="89">
        <v>0</v>
      </c>
      <c r="L49" s="89">
        <f t="shared" si="0"/>
        <v>0</v>
      </c>
      <c r="M49" s="89">
        <v>0</v>
      </c>
      <c r="N49" s="89">
        <v>0</v>
      </c>
      <c r="O49" s="89">
        <v>0</v>
      </c>
      <c r="P49" s="89">
        <f t="shared" si="1"/>
        <v>0</v>
      </c>
      <c r="Q49" s="90"/>
      <c r="R49" s="91"/>
      <c r="S49" s="120"/>
    </row>
    <row r="50" spans="1:19" ht="81" customHeight="1">
      <c r="A50" s="83"/>
      <c r="B50" s="84"/>
      <c r="C50" s="84"/>
      <c r="D50" s="84"/>
      <c r="E50" s="84"/>
      <c r="F50" s="85"/>
      <c r="G50" s="92"/>
      <c r="H50" s="87"/>
      <c r="I50" s="88"/>
      <c r="J50" s="89">
        <v>0</v>
      </c>
      <c r="K50" s="89">
        <v>0</v>
      </c>
      <c r="L50" s="89">
        <f t="shared" si="0"/>
        <v>0</v>
      </c>
      <c r="M50" s="89">
        <v>0</v>
      </c>
      <c r="N50" s="89">
        <v>0</v>
      </c>
      <c r="O50" s="89">
        <v>0</v>
      </c>
      <c r="P50" s="89">
        <f t="shared" si="1"/>
        <v>0</v>
      </c>
      <c r="Q50" s="90"/>
      <c r="R50" s="91"/>
      <c r="S50" s="120"/>
    </row>
    <row r="51" spans="1:19" ht="81" customHeight="1">
      <c r="A51" s="83"/>
      <c r="B51" s="84"/>
      <c r="C51" s="84"/>
      <c r="D51" s="84"/>
      <c r="E51" s="84"/>
      <c r="F51" s="85"/>
      <c r="G51" s="92"/>
      <c r="H51" s="87"/>
      <c r="I51" s="88"/>
      <c r="J51" s="89">
        <v>0</v>
      </c>
      <c r="K51" s="89">
        <v>0</v>
      </c>
      <c r="L51" s="89">
        <f t="shared" si="0"/>
        <v>0</v>
      </c>
      <c r="M51" s="89">
        <v>0</v>
      </c>
      <c r="N51" s="89">
        <v>0</v>
      </c>
      <c r="O51" s="89">
        <v>0</v>
      </c>
      <c r="P51" s="89">
        <f t="shared" si="1"/>
        <v>0</v>
      </c>
      <c r="Q51" s="90"/>
      <c r="R51" s="91"/>
      <c r="S51" s="120"/>
    </row>
    <row r="52" spans="1:19" ht="81" customHeight="1">
      <c r="A52" s="83"/>
      <c r="B52" s="84"/>
      <c r="C52" s="84"/>
      <c r="D52" s="84"/>
      <c r="E52" s="84"/>
      <c r="F52" s="85"/>
      <c r="G52" s="92"/>
      <c r="H52" s="87"/>
      <c r="I52" s="88"/>
      <c r="J52" s="89">
        <v>0</v>
      </c>
      <c r="K52" s="89">
        <v>0</v>
      </c>
      <c r="L52" s="89">
        <f t="shared" si="0"/>
        <v>0</v>
      </c>
      <c r="M52" s="89">
        <v>0</v>
      </c>
      <c r="N52" s="89">
        <v>0</v>
      </c>
      <c r="O52" s="89">
        <v>0</v>
      </c>
      <c r="P52" s="89">
        <f t="shared" si="1"/>
        <v>0</v>
      </c>
      <c r="Q52" s="90"/>
      <c r="R52" s="91"/>
      <c r="S52" s="120"/>
    </row>
    <row r="53" spans="1:19" ht="81" customHeight="1">
      <c r="A53" s="83"/>
      <c r="B53" s="84"/>
      <c r="C53" s="84"/>
      <c r="D53" s="84"/>
      <c r="E53" s="84"/>
      <c r="F53" s="85"/>
      <c r="G53" s="92"/>
      <c r="H53" s="87"/>
      <c r="I53" s="88"/>
      <c r="J53" s="89">
        <v>0</v>
      </c>
      <c r="K53" s="89">
        <v>0</v>
      </c>
      <c r="L53" s="89">
        <f t="shared" si="0"/>
        <v>0</v>
      </c>
      <c r="M53" s="89">
        <v>0</v>
      </c>
      <c r="N53" s="89">
        <v>0</v>
      </c>
      <c r="O53" s="89">
        <v>0</v>
      </c>
      <c r="P53" s="89">
        <f t="shared" si="1"/>
        <v>0</v>
      </c>
      <c r="Q53" s="90"/>
      <c r="R53" s="91"/>
      <c r="S53" s="120"/>
    </row>
    <row r="54" spans="1:19" ht="81" customHeight="1">
      <c r="A54" s="83"/>
      <c r="B54" s="84"/>
      <c r="C54" s="84"/>
      <c r="D54" s="84"/>
      <c r="E54" s="84"/>
      <c r="F54" s="85"/>
      <c r="G54" s="92"/>
      <c r="H54" s="87"/>
      <c r="I54" s="88"/>
      <c r="J54" s="89">
        <v>0</v>
      </c>
      <c r="K54" s="89">
        <v>0</v>
      </c>
      <c r="L54" s="89">
        <f t="shared" si="0"/>
        <v>0</v>
      </c>
      <c r="M54" s="89">
        <v>0</v>
      </c>
      <c r="N54" s="89">
        <v>0</v>
      </c>
      <c r="O54" s="89">
        <v>0</v>
      </c>
      <c r="P54" s="89">
        <f t="shared" si="1"/>
        <v>0</v>
      </c>
      <c r="Q54" s="90"/>
      <c r="R54" s="91"/>
      <c r="S54" s="120"/>
    </row>
    <row r="55" spans="1:19" ht="81" customHeight="1">
      <c r="A55" s="83"/>
      <c r="B55" s="84"/>
      <c r="C55" s="84"/>
      <c r="D55" s="84"/>
      <c r="E55" s="84"/>
      <c r="F55" s="85"/>
      <c r="G55" s="92"/>
      <c r="H55" s="87"/>
      <c r="I55" s="88"/>
      <c r="J55" s="89">
        <v>0</v>
      </c>
      <c r="K55" s="89">
        <v>0</v>
      </c>
      <c r="L55" s="89">
        <f t="shared" si="0"/>
        <v>0</v>
      </c>
      <c r="M55" s="89">
        <v>0</v>
      </c>
      <c r="N55" s="89">
        <v>0</v>
      </c>
      <c r="O55" s="89">
        <v>0</v>
      </c>
      <c r="P55" s="89">
        <f t="shared" si="1"/>
        <v>0</v>
      </c>
      <c r="Q55" s="90"/>
      <c r="R55" s="91"/>
      <c r="S55" s="120"/>
    </row>
    <row r="56" spans="1:19" ht="81" customHeight="1">
      <c r="A56" s="83"/>
      <c r="B56" s="84"/>
      <c r="C56" s="84"/>
      <c r="D56" s="84"/>
      <c r="E56" s="84"/>
      <c r="F56" s="85"/>
      <c r="G56" s="92"/>
      <c r="H56" s="87"/>
      <c r="I56" s="88"/>
      <c r="J56" s="89">
        <v>0</v>
      </c>
      <c r="K56" s="89">
        <v>0</v>
      </c>
      <c r="L56" s="89">
        <f t="shared" si="0"/>
        <v>0</v>
      </c>
      <c r="M56" s="89">
        <v>0</v>
      </c>
      <c r="N56" s="89">
        <v>0</v>
      </c>
      <c r="O56" s="89">
        <v>0</v>
      </c>
      <c r="P56" s="89">
        <f t="shared" si="1"/>
        <v>0</v>
      </c>
      <c r="Q56" s="90"/>
      <c r="R56" s="91"/>
      <c r="S56" s="120"/>
    </row>
    <row r="57" spans="1:19" ht="81" customHeight="1">
      <c r="A57" s="83"/>
      <c r="B57" s="84"/>
      <c r="C57" s="84"/>
      <c r="D57" s="84"/>
      <c r="E57" s="84"/>
      <c r="F57" s="85"/>
      <c r="G57" s="92"/>
      <c r="H57" s="87"/>
      <c r="I57" s="88"/>
      <c r="J57" s="89">
        <v>0</v>
      </c>
      <c r="K57" s="89">
        <v>0</v>
      </c>
      <c r="L57" s="89">
        <f t="shared" si="0"/>
        <v>0</v>
      </c>
      <c r="M57" s="89">
        <v>0</v>
      </c>
      <c r="N57" s="89">
        <v>0</v>
      </c>
      <c r="O57" s="89">
        <v>0</v>
      </c>
      <c r="P57" s="89">
        <f t="shared" si="1"/>
        <v>0</v>
      </c>
      <c r="Q57" s="90"/>
      <c r="R57" s="91"/>
      <c r="S57" s="120"/>
    </row>
    <row r="58" spans="1:19" ht="81" customHeight="1">
      <c r="A58" s="83"/>
      <c r="B58" s="84"/>
      <c r="C58" s="84"/>
      <c r="D58" s="84"/>
      <c r="E58" s="84"/>
      <c r="F58" s="85"/>
      <c r="G58" s="92"/>
      <c r="H58" s="87"/>
      <c r="I58" s="88"/>
      <c r="J58" s="89">
        <v>0</v>
      </c>
      <c r="K58" s="89">
        <v>0</v>
      </c>
      <c r="L58" s="89">
        <f t="shared" si="0"/>
        <v>0</v>
      </c>
      <c r="M58" s="89">
        <v>0</v>
      </c>
      <c r="N58" s="89">
        <v>0</v>
      </c>
      <c r="O58" s="89">
        <v>0</v>
      </c>
      <c r="P58" s="89">
        <f t="shared" si="1"/>
        <v>0</v>
      </c>
      <c r="Q58" s="90"/>
      <c r="R58" s="91"/>
      <c r="S58" s="120"/>
    </row>
    <row r="59" spans="1:19" ht="81" customHeight="1">
      <c r="A59" s="83"/>
      <c r="B59" s="84"/>
      <c r="C59" s="84"/>
      <c r="D59" s="84"/>
      <c r="E59" s="84"/>
      <c r="F59" s="85"/>
      <c r="G59" s="92"/>
      <c r="H59" s="87"/>
      <c r="I59" s="88"/>
      <c r="J59" s="89">
        <v>0</v>
      </c>
      <c r="K59" s="89">
        <v>0</v>
      </c>
      <c r="L59" s="89">
        <f t="shared" si="0"/>
        <v>0</v>
      </c>
      <c r="M59" s="89">
        <v>0</v>
      </c>
      <c r="N59" s="89">
        <v>0</v>
      </c>
      <c r="O59" s="89">
        <v>0</v>
      </c>
      <c r="P59" s="89">
        <f t="shared" si="1"/>
        <v>0</v>
      </c>
      <c r="Q59" s="90"/>
      <c r="R59" s="91"/>
      <c r="S59" s="120"/>
    </row>
    <row r="60" spans="1:19" ht="81" customHeight="1">
      <c r="A60" s="83"/>
      <c r="B60" s="84"/>
      <c r="C60" s="84"/>
      <c r="D60" s="84"/>
      <c r="E60" s="84"/>
      <c r="F60" s="85"/>
      <c r="G60" s="92"/>
      <c r="H60" s="87"/>
      <c r="I60" s="88"/>
      <c r="J60" s="89">
        <v>0</v>
      </c>
      <c r="K60" s="89">
        <v>0</v>
      </c>
      <c r="L60" s="89">
        <f t="shared" si="0"/>
        <v>0</v>
      </c>
      <c r="M60" s="89">
        <v>0</v>
      </c>
      <c r="N60" s="89">
        <v>0</v>
      </c>
      <c r="O60" s="89">
        <v>0</v>
      </c>
      <c r="P60" s="89">
        <f t="shared" si="1"/>
        <v>0</v>
      </c>
      <c r="Q60" s="90"/>
      <c r="R60" s="91"/>
      <c r="S60" s="120"/>
    </row>
    <row r="61" spans="1:19" ht="81" customHeight="1">
      <c r="A61" s="83"/>
      <c r="B61" s="84"/>
      <c r="C61" s="84"/>
      <c r="D61" s="84"/>
      <c r="E61" s="84"/>
      <c r="F61" s="85"/>
      <c r="G61" s="92"/>
      <c r="H61" s="87"/>
      <c r="I61" s="88"/>
      <c r="J61" s="89">
        <v>0</v>
      </c>
      <c r="K61" s="89">
        <v>0</v>
      </c>
      <c r="L61" s="89">
        <f t="shared" si="0"/>
        <v>0</v>
      </c>
      <c r="M61" s="89">
        <v>0</v>
      </c>
      <c r="N61" s="89">
        <v>0</v>
      </c>
      <c r="O61" s="89">
        <v>0</v>
      </c>
      <c r="P61" s="89">
        <f t="shared" si="1"/>
        <v>0</v>
      </c>
      <c r="Q61" s="90"/>
      <c r="R61" s="91"/>
      <c r="S61" s="120"/>
    </row>
    <row r="62" spans="1:19" ht="81" customHeight="1">
      <c r="A62" s="83"/>
      <c r="B62" s="84"/>
      <c r="C62" s="84"/>
      <c r="D62" s="84"/>
      <c r="E62" s="84"/>
      <c r="F62" s="85"/>
      <c r="G62" s="92"/>
      <c r="H62" s="87"/>
      <c r="I62" s="88"/>
      <c r="J62" s="89">
        <v>0</v>
      </c>
      <c r="K62" s="89">
        <v>0</v>
      </c>
      <c r="L62" s="89">
        <f t="shared" si="0"/>
        <v>0</v>
      </c>
      <c r="M62" s="89">
        <v>0</v>
      </c>
      <c r="N62" s="89">
        <v>0</v>
      </c>
      <c r="O62" s="89">
        <v>0</v>
      </c>
      <c r="P62" s="89">
        <f t="shared" si="1"/>
        <v>0</v>
      </c>
      <c r="Q62" s="90"/>
      <c r="R62" s="91"/>
      <c r="S62" s="120"/>
    </row>
    <row r="63" spans="1:19" ht="81" customHeight="1">
      <c r="A63" s="83"/>
      <c r="B63" s="84"/>
      <c r="C63" s="84"/>
      <c r="D63" s="84"/>
      <c r="E63" s="84"/>
      <c r="F63" s="85"/>
      <c r="G63" s="92"/>
      <c r="H63" s="87"/>
      <c r="I63" s="88"/>
      <c r="J63" s="89">
        <v>0</v>
      </c>
      <c r="K63" s="89">
        <v>0</v>
      </c>
      <c r="L63" s="89">
        <f t="shared" si="0"/>
        <v>0</v>
      </c>
      <c r="M63" s="89">
        <v>0</v>
      </c>
      <c r="N63" s="89">
        <v>0</v>
      </c>
      <c r="O63" s="89">
        <v>0</v>
      </c>
      <c r="P63" s="89">
        <f t="shared" si="1"/>
        <v>0</v>
      </c>
      <c r="Q63" s="90"/>
      <c r="R63" s="91"/>
      <c r="S63" s="120"/>
    </row>
    <row r="64" spans="1:19" ht="81" customHeight="1">
      <c r="A64" s="83"/>
      <c r="B64" s="84"/>
      <c r="C64" s="84"/>
      <c r="D64" s="84"/>
      <c r="E64" s="84"/>
      <c r="F64" s="85"/>
      <c r="G64" s="92"/>
      <c r="H64" s="87"/>
      <c r="I64" s="88"/>
      <c r="J64" s="89">
        <v>0</v>
      </c>
      <c r="K64" s="89">
        <v>0</v>
      </c>
      <c r="L64" s="89">
        <f t="shared" si="0"/>
        <v>0</v>
      </c>
      <c r="M64" s="89">
        <v>0</v>
      </c>
      <c r="N64" s="89">
        <v>0</v>
      </c>
      <c r="O64" s="89">
        <v>0</v>
      </c>
      <c r="P64" s="89">
        <f t="shared" si="1"/>
        <v>0</v>
      </c>
      <c r="Q64" s="90"/>
      <c r="R64" s="91"/>
      <c r="S64" s="120"/>
    </row>
    <row r="65" spans="1:19" ht="81" customHeight="1">
      <c r="A65" s="83"/>
      <c r="B65" s="84"/>
      <c r="C65" s="84"/>
      <c r="D65" s="84"/>
      <c r="E65" s="84"/>
      <c r="F65" s="85"/>
      <c r="G65" s="92"/>
      <c r="H65" s="87"/>
      <c r="I65" s="88"/>
      <c r="J65" s="89">
        <v>0</v>
      </c>
      <c r="K65" s="89">
        <v>0</v>
      </c>
      <c r="L65" s="89">
        <f t="shared" si="0"/>
        <v>0</v>
      </c>
      <c r="M65" s="89">
        <v>0</v>
      </c>
      <c r="N65" s="89">
        <v>0</v>
      </c>
      <c r="O65" s="89">
        <v>0</v>
      </c>
      <c r="P65" s="89">
        <f t="shared" si="1"/>
        <v>0</v>
      </c>
      <c r="Q65" s="90"/>
      <c r="R65" s="91"/>
      <c r="S65" s="120"/>
    </row>
    <row r="66" spans="1:19" ht="81" customHeight="1">
      <c r="A66" s="83"/>
      <c r="B66" s="84"/>
      <c r="C66" s="84"/>
      <c r="D66" s="84"/>
      <c r="E66" s="84"/>
      <c r="F66" s="85"/>
      <c r="G66" s="92"/>
      <c r="H66" s="87"/>
      <c r="I66" s="88"/>
      <c r="J66" s="89">
        <v>0</v>
      </c>
      <c r="K66" s="89">
        <v>0</v>
      </c>
      <c r="L66" s="89">
        <f t="shared" si="0"/>
        <v>0</v>
      </c>
      <c r="M66" s="89">
        <v>0</v>
      </c>
      <c r="N66" s="89">
        <v>0</v>
      </c>
      <c r="O66" s="89">
        <v>0</v>
      </c>
      <c r="P66" s="89">
        <f t="shared" si="1"/>
        <v>0</v>
      </c>
      <c r="Q66" s="90"/>
      <c r="R66" s="91"/>
      <c r="S66" s="120"/>
    </row>
    <row r="67" spans="1:19" ht="81" customHeight="1">
      <c r="A67" s="83"/>
      <c r="B67" s="84"/>
      <c r="C67" s="84"/>
      <c r="D67" s="84"/>
      <c r="E67" s="84"/>
      <c r="F67" s="85"/>
      <c r="G67" s="92"/>
      <c r="H67" s="87"/>
      <c r="I67" s="88"/>
      <c r="J67" s="89">
        <v>0</v>
      </c>
      <c r="K67" s="89">
        <v>0</v>
      </c>
      <c r="L67" s="89">
        <f t="shared" ref="L67:L100" si="2">+J67+K67</f>
        <v>0</v>
      </c>
      <c r="M67" s="89">
        <v>0</v>
      </c>
      <c r="N67" s="89">
        <v>0</v>
      </c>
      <c r="O67" s="89">
        <v>0</v>
      </c>
      <c r="P67" s="89">
        <f t="shared" ref="P67:P100" si="3">+L67-M67-N67-O67</f>
        <v>0</v>
      </c>
      <c r="Q67" s="90"/>
      <c r="R67" s="91"/>
      <c r="S67" s="120"/>
    </row>
    <row r="68" spans="1:19" ht="81" customHeight="1">
      <c r="A68" s="83"/>
      <c r="B68" s="84"/>
      <c r="C68" s="84"/>
      <c r="D68" s="84"/>
      <c r="E68" s="84"/>
      <c r="F68" s="85"/>
      <c r="G68" s="92"/>
      <c r="H68" s="87"/>
      <c r="I68" s="88"/>
      <c r="J68" s="89">
        <v>0</v>
      </c>
      <c r="K68" s="89">
        <v>0</v>
      </c>
      <c r="L68" s="89">
        <f t="shared" si="2"/>
        <v>0</v>
      </c>
      <c r="M68" s="89">
        <v>0</v>
      </c>
      <c r="N68" s="89">
        <v>0</v>
      </c>
      <c r="O68" s="89">
        <v>0</v>
      </c>
      <c r="P68" s="89">
        <f t="shared" si="3"/>
        <v>0</v>
      </c>
      <c r="Q68" s="90"/>
      <c r="R68" s="91"/>
      <c r="S68" s="120"/>
    </row>
    <row r="69" spans="1:19" ht="81" customHeight="1">
      <c r="A69" s="83"/>
      <c r="B69" s="84"/>
      <c r="C69" s="84"/>
      <c r="D69" s="84"/>
      <c r="E69" s="84"/>
      <c r="F69" s="85"/>
      <c r="G69" s="92"/>
      <c r="H69" s="87"/>
      <c r="I69" s="88"/>
      <c r="J69" s="89">
        <v>0</v>
      </c>
      <c r="K69" s="89">
        <v>0</v>
      </c>
      <c r="L69" s="89">
        <f t="shared" si="2"/>
        <v>0</v>
      </c>
      <c r="M69" s="89">
        <v>0</v>
      </c>
      <c r="N69" s="89">
        <v>0</v>
      </c>
      <c r="O69" s="89">
        <v>0</v>
      </c>
      <c r="P69" s="89">
        <f t="shared" si="3"/>
        <v>0</v>
      </c>
      <c r="Q69" s="90"/>
      <c r="R69" s="91"/>
      <c r="S69" s="120"/>
    </row>
    <row r="70" spans="1:19" ht="81" customHeight="1">
      <c r="A70" s="83"/>
      <c r="B70" s="84"/>
      <c r="C70" s="84"/>
      <c r="D70" s="84"/>
      <c r="E70" s="84"/>
      <c r="F70" s="85"/>
      <c r="G70" s="92"/>
      <c r="H70" s="87"/>
      <c r="I70" s="88"/>
      <c r="J70" s="89">
        <v>0</v>
      </c>
      <c r="K70" s="89">
        <v>0</v>
      </c>
      <c r="L70" s="89">
        <f t="shared" si="2"/>
        <v>0</v>
      </c>
      <c r="M70" s="89">
        <v>0</v>
      </c>
      <c r="N70" s="89">
        <v>0</v>
      </c>
      <c r="O70" s="89">
        <v>0</v>
      </c>
      <c r="P70" s="89">
        <f t="shared" si="3"/>
        <v>0</v>
      </c>
      <c r="Q70" s="90"/>
      <c r="R70" s="91"/>
      <c r="S70" s="120"/>
    </row>
    <row r="71" spans="1:19" ht="81" customHeight="1">
      <c r="A71" s="83"/>
      <c r="B71" s="84"/>
      <c r="C71" s="84"/>
      <c r="D71" s="84"/>
      <c r="E71" s="84"/>
      <c r="F71" s="85"/>
      <c r="G71" s="92"/>
      <c r="H71" s="87"/>
      <c r="I71" s="88"/>
      <c r="J71" s="89">
        <v>0</v>
      </c>
      <c r="K71" s="89">
        <v>0</v>
      </c>
      <c r="L71" s="89">
        <f t="shared" si="2"/>
        <v>0</v>
      </c>
      <c r="M71" s="89">
        <v>0</v>
      </c>
      <c r="N71" s="89">
        <v>0</v>
      </c>
      <c r="O71" s="89">
        <v>0</v>
      </c>
      <c r="P71" s="89">
        <f t="shared" si="3"/>
        <v>0</v>
      </c>
      <c r="Q71" s="90"/>
      <c r="R71" s="91"/>
      <c r="S71" s="120"/>
    </row>
    <row r="72" spans="1:19" ht="81" customHeight="1">
      <c r="A72" s="83"/>
      <c r="B72" s="84"/>
      <c r="C72" s="84"/>
      <c r="D72" s="84"/>
      <c r="E72" s="84"/>
      <c r="F72" s="85"/>
      <c r="G72" s="92"/>
      <c r="H72" s="87"/>
      <c r="I72" s="88"/>
      <c r="J72" s="89">
        <v>0</v>
      </c>
      <c r="K72" s="89">
        <v>0</v>
      </c>
      <c r="L72" s="89">
        <f t="shared" si="2"/>
        <v>0</v>
      </c>
      <c r="M72" s="89">
        <v>0</v>
      </c>
      <c r="N72" s="89">
        <v>0</v>
      </c>
      <c r="O72" s="89">
        <v>0</v>
      </c>
      <c r="P72" s="89">
        <f t="shared" si="3"/>
        <v>0</v>
      </c>
      <c r="Q72" s="90"/>
      <c r="R72" s="91"/>
      <c r="S72" s="120"/>
    </row>
    <row r="73" spans="1:19" ht="81" customHeight="1">
      <c r="A73" s="83"/>
      <c r="B73" s="84"/>
      <c r="C73" s="84"/>
      <c r="D73" s="84"/>
      <c r="E73" s="84"/>
      <c r="F73" s="85"/>
      <c r="G73" s="92"/>
      <c r="H73" s="87"/>
      <c r="I73" s="88"/>
      <c r="J73" s="89">
        <v>0</v>
      </c>
      <c r="K73" s="89">
        <v>0</v>
      </c>
      <c r="L73" s="89">
        <f t="shared" si="2"/>
        <v>0</v>
      </c>
      <c r="M73" s="89">
        <v>0</v>
      </c>
      <c r="N73" s="89">
        <v>0</v>
      </c>
      <c r="O73" s="89">
        <v>0</v>
      </c>
      <c r="P73" s="89">
        <f t="shared" si="3"/>
        <v>0</v>
      </c>
      <c r="Q73" s="90"/>
      <c r="R73" s="91"/>
      <c r="S73" s="120"/>
    </row>
    <row r="74" spans="1:19" ht="81" customHeight="1">
      <c r="A74" s="83"/>
      <c r="B74" s="84"/>
      <c r="C74" s="84"/>
      <c r="D74" s="84"/>
      <c r="E74" s="84"/>
      <c r="F74" s="85"/>
      <c r="G74" s="92"/>
      <c r="H74" s="87"/>
      <c r="I74" s="88"/>
      <c r="J74" s="89">
        <v>0</v>
      </c>
      <c r="K74" s="89">
        <v>0</v>
      </c>
      <c r="L74" s="89">
        <f t="shared" si="2"/>
        <v>0</v>
      </c>
      <c r="M74" s="89">
        <v>0</v>
      </c>
      <c r="N74" s="89">
        <v>0</v>
      </c>
      <c r="O74" s="89">
        <v>0</v>
      </c>
      <c r="P74" s="89">
        <f t="shared" si="3"/>
        <v>0</v>
      </c>
      <c r="Q74" s="90"/>
      <c r="R74" s="91"/>
      <c r="S74" s="120"/>
    </row>
    <row r="75" spans="1:19" ht="81" customHeight="1">
      <c r="A75" s="83"/>
      <c r="B75" s="84"/>
      <c r="C75" s="84"/>
      <c r="D75" s="84"/>
      <c r="E75" s="84"/>
      <c r="F75" s="85"/>
      <c r="G75" s="92"/>
      <c r="H75" s="87"/>
      <c r="I75" s="88"/>
      <c r="J75" s="89">
        <v>0</v>
      </c>
      <c r="K75" s="89">
        <v>0</v>
      </c>
      <c r="L75" s="89">
        <f t="shared" si="2"/>
        <v>0</v>
      </c>
      <c r="M75" s="89">
        <v>0</v>
      </c>
      <c r="N75" s="89">
        <v>0</v>
      </c>
      <c r="O75" s="89">
        <v>0</v>
      </c>
      <c r="P75" s="89">
        <f t="shared" si="3"/>
        <v>0</v>
      </c>
      <c r="Q75" s="90"/>
      <c r="R75" s="91"/>
      <c r="S75" s="120"/>
    </row>
    <row r="76" spans="1:19" ht="81" customHeight="1">
      <c r="A76" s="83"/>
      <c r="B76" s="84"/>
      <c r="C76" s="84"/>
      <c r="D76" s="84"/>
      <c r="E76" s="84"/>
      <c r="F76" s="85"/>
      <c r="G76" s="92"/>
      <c r="H76" s="87"/>
      <c r="I76" s="88"/>
      <c r="J76" s="89">
        <v>0</v>
      </c>
      <c r="K76" s="89">
        <v>0</v>
      </c>
      <c r="L76" s="89">
        <f t="shared" si="2"/>
        <v>0</v>
      </c>
      <c r="M76" s="89">
        <v>0</v>
      </c>
      <c r="N76" s="89">
        <v>0</v>
      </c>
      <c r="O76" s="89">
        <v>0</v>
      </c>
      <c r="P76" s="89">
        <f t="shared" si="3"/>
        <v>0</v>
      </c>
      <c r="Q76" s="90"/>
      <c r="R76" s="91"/>
      <c r="S76" s="120"/>
    </row>
    <row r="77" spans="1:19" ht="81" customHeight="1">
      <c r="A77" s="83"/>
      <c r="B77" s="84"/>
      <c r="C77" s="84"/>
      <c r="D77" s="84"/>
      <c r="E77" s="84"/>
      <c r="F77" s="85"/>
      <c r="G77" s="92"/>
      <c r="H77" s="87"/>
      <c r="I77" s="88"/>
      <c r="J77" s="89">
        <v>0</v>
      </c>
      <c r="K77" s="89">
        <v>0</v>
      </c>
      <c r="L77" s="89">
        <f t="shared" si="2"/>
        <v>0</v>
      </c>
      <c r="M77" s="89">
        <v>0</v>
      </c>
      <c r="N77" s="89">
        <v>0</v>
      </c>
      <c r="O77" s="89">
        <v>0</v>
      </c>
      <c r="P77" s="89">
        <f t="shared" si="3"/>
        <v>0</v>
      </c>
      <c r="Q77" s="90"/>
      <c r="R77" s="91"/>
      <c r="S77" s="120"/>
    </row>
    <row r="78" spans="1:19" ht="81" customHeight="1">
      <c r="A78" s="83"/>
      <c r="B78" s="84"/>
      <c r="C78" s="84"/>
      <c r="D78" s="84"/>
      <c r="E78" s="84"/>
      <c r="F78" s="85"/>
      <c r="G78" s="92"/>
      <c r="H78" s="87"/>
      <c r="I78" s="88"/>
      <c r="J78" s="89">
        <v>0</v>
      </c>
      <c r="K78" s="89">
        <v>0</v>
      </c>
      <c r="L78" s="89">
        <f t="shared" si="2"/>
        <v>0</v>
      </c>
      <c r="M78" s="89">
        <v>0</v>
      </c>
      <c r="N78" s="89">
        <v>0</v>
      </c>
      <c r="O78" s="89">
        <v>0</v>
      </c>
      <c r="P78" s="89">
        <f t="shared" si="3"/>
        <v>0</v>
      </c>
      <c r="Q78" s="90"/>
      <c r="R78" s="91"/>
      <c r="S78" s="120"/>
    </row>
    <row r="79" spans="1:19" ht="81" customHeight="1">
      <c r="A79" s="83"/>
      <c r="B79" s="84"/>
      <c r="C79" s="84"/>
      <c r="D79" s="84"/>
      <c r="E79" s="84"/>
      <c r="F79" s="85"/>
      <c r="G79" s="92"/>
      <c r="H79" s="87"/>
      <c r="I79" s="88"/>
      <c r="J79" s="89">
        <v>0</v>
      </c>
      <c r="K79" s="89">
        <v>0</v>
      </c>
      <c r="L79" s="89">
        <f t="shared" si="2"/>
        <v>0</v>
      </c>
      <c r="M79" s="89">
        <v>0</v>
      </c>
      <c r="N79" s="89">
        <v>0</v>
      </c>
      <c r="O79" s="89">
        <v>0</v>
      </c>
      <c r="P79" s="89">
        <f t="shared" si="3"/>
        <v>0</v>
      </c>
      <c r="Q79" s="90"/>
      <c r="R79" s="91"/>
      <c r="S79" s="120"/>
    </row>
    <row r="80" spans="1:19" ht="81" customHeight="1">
      <c r="A80" s="83"/>
      <c r="B80" s="84"/>
      <c r="C80" s="84"/>
      <c r="D80" s="84"/>
      <c r="E80" s="84"/>
      <c r="F80" s="85"/>
      <c r="G80" s="92"/>
      <c r="H80" s="87"/>
      <c r="I80" s="88"/>
      <c r="J80" s="89">
        <v>0</v>
      </c>
      <c r="K80" s="89">
        <v>0</v>
      </c>
      <c r="L80" s="89">
        <f t="shared" si="2"/>
        <v>0</v>
      </c>
      <c r="M80" s="89">
        <v>0</v>
      </c>
      <c r="N80" s="89">
        <v>0</v>
      </c>
      <c r="O80" s="89">
        <v>0</v>
      </c>
      <c r="P80" s="89">
        <f t="shared" si="3"/>
        <v>0</v>
      </c>
      <c r="Q80" s="90"/>
      <c r="R80" s="91"/>
      <c r="S80" s="120"/>
    </row>
    <row r="81" spans="1:19" ht="81" customHeight="1">
      <c r="A81" s="83"/>
      <c r="B81" s="84"/>
      <c r="C81" s="84"/>
      <c r="D81" s="84"/>
      <c r="E81" s="84"/>
      <c r="F81" s="85"/>
      <c r="G81" s="92"/>
      <c r="H81" s="87"/>
      <c r="I81" s="88"/>
      <c r="J81" s="89">
        <v>0</v>
      </c>
      <c r="K81" s="89">
        <v>0</v>
      </c>
      <c r="L81" s="89">
        <f t="shared" si="2"/>
        <v>0</v>
      </c>
      <c r="M81" s="89">
        <v>0</v>
      </c>
      <c r="N81" s="89">
        <v>0</v>
      </c>
      <c r="O81" s="89">
        <v>0</v>
      </c>
      <c r="P81" s="89">
        <f t="shared" si="3"/>
        <v>0</v>
      </c>
      <c r="Q81" s="90"/>
      <c r="R81" s="91"/>
      <c r="S81" s="120"/>
    </row>
    <row r="82" spans="1:19" ht="81" customHeight="1">
      <c r="A82" s="83"/>
      <c r="B82" s="84"/>
      <c r="C82" s="84"/>
      <c r="D82" s="84"/>
      <c r="E82" s="84"/>
      <c r="F82" s="85"/>
      <c r="G82" s="92"/>
      <c r="H82" s="87"/>
      <c r="I82" s="88"/>
      <c r="J82" s="89">
        <v>0</v>
      </c>
      <c r="K82" s="89">
        <v>0</v>
      </c>
      <c r="L82" s="89">
        <f t="shared" si="2"/>
        <v>0</v>
      </c>
      <c r="M82" s="89">
        <v>0</v>
      </c>
      <c r="N82" s="89">
        <v>0</v>
      </c>
      <c r="O82" s="89">
        <v>0</v>
      </c>
      <c r="P82" s="89">
        <f t="shared" si="3"/>
        <v>0</v>
      </c>
      <c r="Q82" s="90"/>
      <c r="R82" s="91"/>
      <c r="S82" s="120"/>
    </row>
    <row r="83" spans="1:19" ht="81" customHeight="1">
      <c r="A83" s="83"/>
      <c r="B83" s="84"/>
      <c r="C83" s="84"/>
      <c r="D83" s="84"/>
      <c r="E83" s="84"/>
      <c r="F83" s="85"/>
      <c r="G83" s="92"/>
      <c r="H83" s="87"/>
      <c r="I83" s="88"/>
      <c r="J83" s="89">
        <v>0</v>
      </c>
      <c r="K83" s="89">
        <v>0</v>
      </c>
      <c r="L83" s="89">
        <f t="shared" si="2"/>
        <v>0</v>
      </c>
      <c r="M83" s="89">
        <v>0</v>
      </c>
      <c r="N83" s="89">
        <v>0</v>
      </c>
      <c r="O83" s="89">
        <v>0</v>
      </c>
      <c r="P83" s="89">
        <f t="shared" si="3"/>
        <v>0</v>
      </c>
      <c r="Q83" s="90"/>
      <c r="R83" s="91"/>
      <c r="S83" s="120"/>
    </row>
    <row r="84" spans="1:19" ht="81" customHeight="1">
      <c r="A84" s="83"/>
      <c r="B84" s="84"/>
      <c r="C84" s="84"/>
      <c r="D84" s="84"/>
      <c r="E84" s="84"/>
      <c r="F84" s="85"/>
      <c r="G84" s="92"/>
      <c r="H84" s="87"/>
      <c r="I84" s="88"/>
      <c r="J84" s="89">
        <v>0</v>
      </c>
      <c r="K84" s="89">
        <v>0</v>
      </c>
      <c r="L84" s="89">
        <f t="shared" si="2"/>
        <v>0</v>
      </c>
      <c r="M84" s="89">
        <v>0</v>
      </c>
      <c r="N84" s="89">
        <v>0</v>
      </c>
      <c r="O84" s="89">
        <v>0</v>
      </c>
      <c r="P84" s="89">
        <f t="shared" si="3"/>
        <v>0</v>
      </c>
      <c r="Q84" s="90"/>
      <c r="R84" s="91"/>
      <c r="S84" s="120"/>
    </row>
    <row r="85" spans="1:19" ht="81" customHeight="1">
      <c r="A85" s="83"/>
      <c r="B85" s="84"/>
      <c r="C85" s="84"/>
      <c r="D85" s="84"/>
      <c r="E85" s="84"/>
      <c r="F85" s="85"/>
      <c r="G85" s="92"/>
      <c r="H85" s="87"/>
      <c r="I85" s="88"/>
      <c r="J85" s="89">
        <v>0</v>
      </c>
      <c r="K85" s="89">
        <v>0</v>
      </c>
      <c r="L85" s="89">
        <f t="shared" si="2"/>
        <v>0</v>
      </c>
      <c r="M85" s="89">
        <v>0</v>
      </c>
      <c r="N85" s="89">
        <v>0</v>
      </c>
      <c r="O85" s="89">
        <v>0</v>
      </c>
      <c r="P85" s="89">
        <f t="shared" si="3"/>
        <v>0</v>
      </c>
      <c r="Q85" s="90"/>
      <c r="R85" s="91"/>
      <c r="S85" s="120"/>
    </row>
    <row r="86" spans="1:19" ht="81" customHeight="1">
      <c r="A86" s="83"/>
      <c r="B86" s="84"/>
      <c r="C86" s="84"/>
      <c r="D86" s="84"/>
      <c r="E86" s="84"/>
      <c r="F86" s="85"/>
      <c r="G86" s="92"/>
      <c r="H86" s="87"/>
      <c r="I86" s="88"/>
      <c r="J86" s="89">
        <v>0</v>
      </c>
      <c r="K86" s="89">
        <v>0</v>
      </c>
      <c r="L86" s="89">
        <f t="shared" si="2"/>
        <v>0</v>
      </c>
      <c r="M86" s="89">
        <v>0</v>
      </c>
      <c r="N86" s="89">
        <v>0</v>
      </c>
      <c r="O86" s="89">
        <v>0</v>
      </c>
      <c r="P86" s="89">
        <f t="shared" si="3"/>
        <v>0</v>
      </c>
      <c r="Q86" s="90"/>
      <c r="R86" s="91"/>
      <c r="S86" s="120"/>
    </row>
    <row r="87" spans="1:19" ht="81" customHeight="1">
      <c r="A87" s="83"/>
      <c r="B87" s="84"/>
      <c r="C87" s="84"/>
      <c r="D87" s="84"/>
      <c r="E87" s="84"/>
      <c r="F87" s="85"/>
      <c r="G87" s="92"/>
      <c r="H87" s="87"/>
      <c r="I87" s="88"/>
      <c r="J87" s="89">
        <v>0</v>
      </c>
      <c r="K87" s="89">
        <v>0</v>
      </c>
      <c r="L87" s="89">
        <f t="shared" si="2"/>
        <v>0</v>
      </c>
      <c r="M87" s="89">
        <v>0</v>
      </c>
      <c r="N87" s="89">
        <v>0</v>
      </c>
      <c r="O87" s="89">
        <v>0</v>
      </c>
      <c r="P87" s="89">
        <f t="shared" si="3"/>
        <v>0</v>
      </c>
      <c r="Q87" s="90"/>
      <c r="R87" s="91"/>
      <c r="S87" s="120"/>
    </row>
    <row r="88" spans="1:19" ht="81" customHeight="1">
      <c r="A88" s="83"/>
      <c r="B88" s="84"/>
      <c r="C88" s="84"/>
      <c r="D88" s="84"/>
      <c r="E88" s="84"/>
      <c r="F88" s="85"/>
      <c r="G88" s="92"/>
      <c r="H88" s="87"/>
      <c r="I88" s="88"/>
      <c r="J88" s="89">
        <v>0</v>
      </c>
      <c r="K88" s="89">
        <v>0</v>
      </c>
      <c r="L88" s="89">
        <f t="shared" si="2"/>
        <v>0</v>
      </c>
      <c r="M88" s="89">
        <v>0</v>
      </c>
      <c r="N88" s="89">
        <v>0</v>
      </c>
      <c r="O88" s="89">
        <v>0</v>
      </c>
      <c r="P88" s="89">
        <f t="shared" si="3"/>
        <v>0</v>
      </c>
      <c r="Q88" s="90"/>
      <c r="R88" s="91"/>
      <c r="S88" s="120"/>
    </row>
    <row r="89" spans="1:19" ht="81" customHeight="1">
      <c r="A89" s="83"/>
      <c r="B89" s="84"/>
      <c r="C89" s="84"/>
      <c r="D89" s="84"/>
      <c r="E89" s="84"/>
      <c r="F89" s="85"/>
      <c r="G89" s="92"/>
      <c r="H89" s="87"/>
      <c r="I89" s="88"/>
      <c r="J89" s="89">
        <v>0</v>
      </c>
      <c r="K89" s="89">
        <v>0</v>
      </c>
      <c r="L89" s="89">
        <f t="shared" si="2"/>
        <v>0</v>
      </c>
      <c r="M89" s="89">
        <v>0</v>
      </c>
      <c r="N89" s="89">
        <v>0</v>
      </c>
      <c r="O89" s="89">
        <v>0</v>
      </c>
      <c r="P89" s="89">
        <f t="shared" si="3"/>
        <v>0</v>
      </c>
      <c r="Q89" s="90"/>
      <c r="R89" s="91"/>
      <c r="S89" s="120"/>
    </row>
    <row r="90" spans="1:19" ht="81" customHeight="1">
      <c r="A90" s="83"/>
      <c r="B90" s="84"/>
      <c r="C90" s="84"/>
      <c r="D90" s="84"/>
      <c r="E90" s="84"/>
      <c r="F90" s="85"/>
      <c r="G90" s="92"/>
      <c r="H90" s="87"/>
      <c r="I90" s="88"/>
      <c r="J90" s="89">
        <v>0</v>
      </c>
      <c r="K90" s="89">
        <v>0</v>
      </c>
      <c r="L90" s="89">
        <f t="shared" si="2"/>
        <v>0</v>
      </c>
      <c r="M90" s="89">
        <v>0</v>
      </c>
      <c r="N90" s="89">
        <v>0</v>
      </c>
      <c r="O90" s="89">
        <v>0</v>
      </c>
      <c r="P90" s="89">
        <f t="shared" si="3"/>
        <v>0</v>
      </c>
      <c r="Q90" s="90"/>
      <c r="R90" s="91"/>
      <c r="S90" s="120"/>
    </row>
    <row r="91" spans="1:19" ht="81" customHeight="1">
      <c r="A91" s="83"/>
      <c r="B91" s="84"/>
      <c r="C91" s="84"/>
      <c r="D91" s="84"/>
      <c r="E91" s="84"/>
      <c r="F91" s="85"/>
      <c r="G91" s="92"/>
      <c r="H91" s="87"/>
      <c r="I91" s="88"/>
      <c r="J91" s="89">
        <v>0</v>
      </c>
      <c r="K91" s="89">
        <v>0</v>
      </c>
      <c r="L91" s="89">
        <f t="shared" si="2"/>
        <v>0</v>
      </c>
      <c r="M91" s="89">
        <v>0</v>
      </c>
      <c r="N91" s="89">
        <v>0</v>
      </c>
      <c r="O91" s="89">
        <v>0</v>
      </c>
      <c r="P91" s="89">
        <f t="shared" si="3"/>
        <v>0</v>
      </c>
      <c r="Q91" s="90"/>
      <c r="R91" s="91"/>
      <c r="S91" s="120"/>
    </row>
    <row r="92" spans="1:19" ht="81" customHeight="1">
      <c r="A92" s="83"/>
      <c r="B92" s="84"/>
      <c r="C92" s="84"/>
      <c r="D92" s="84"/>
      <c r="E92" s="84"/>
      <c r="F92" s="85"/>
      <c r="G92" s="92"/>
      <c r="H92" s="87"/>
      <c r="I92" s="88"/>
      <c r="J92" s="89">
        <v>0</v>
      </c>
      <c r="K92" s="89">
        <v>0</v>
      </c>
      <c r="L92" s="89">
        <f t="shared" si="2"/>
        <v>0</v>
      </c>
      <c r="M92" s="89">
        <v>0</v>
      </c>
      <c r="N92" s="89">
        <v>0</v>
      </c>
      <c r="O92" s="89">
        <v>0</v>
      </c>
      <c r="P92" s="89">
        <f t="shared" si="3"/>
        <v>0</v>
      </c>
      <c r="Q92" s="90"/>
      <c r="R92" s="91"/>
      <c r="S92" s="120"/>
    </row>
    <row r="93" spans="1:19" ht="81" customHeight="1">
      <c r="A93" s="83"/>
      <c r="B93" s="84"/>
      <c r="C93" s="84"/>
      <c r="D93" s="84"/>
      <c r="E93" s="84"/>
      <c r="F93" s="85"/>
      <c r="G93" s="92"/>
      <c r="H93" s="87"/>
      <c r="I93" s="88"/>
      <c r="J93" s="89">
        <v>0</v>
      </c>
      <c r="K93" s="89">
        <v>0</v>
      </c>
      <c r="L93" s="89">
        <f t="shared" si="2"/>
        <v>0</v>
      </c>
      <c r="M93" s="89">
        <v>0</v>
      </c>
      <c r="N93" s="89">
        <v>0</v>
      </c>
      <c r="O93" s="89">
        <v>0</v>
      </c>
      <c r="P93" s="89">
        <f t="shared" si="3"/>
        <v>0</v>
      </c>
      <c r="Q93" s="90"/>
      <c r="R93" s="91"/>
      <c r="S93" s="120"/>
    </row>
    <row r="94" spans="1:19" ht="81" customHeight="1">
      <c r="A94" s="83"/>
      <c r="B94" s="84"/>
      <c r="C94" s="84"/>
      <c r="D94" s="84"/>
      <c r="E94" s="84"/>
      <c r="F94" s="85"/>
      <c r="G94" s="92"/>
      <c r="H94" s="87"/>
      <c r="I94" s="88"/>
      <c r="J94" s="89">
        <v>0</v>
      </c>
      <c r="K94" s="89">
        <v>0</v>
      </c>
      <c r="L94" s="89">
        <f t="shared" si="2"/>
        <v>0</v>
      </c>
      <c r="M94" s="89">
        <v>0</v>
      </c>
      <c r="N94" s="89">
        <v>0</v>
      </c>
      <c r="O94" s="89">
        <v>0</v>
      </c>
      <c r="P94" s="89">
        <f t="shared" si="3"/>
        <v>0</v>
      </c>
      <c r="Q94" s="90"/>
      <c r="R94" s="91"/>
      <c r="S94" s="120"/>
    </row>
    <row r="95" spans="1:19" ht="81" customHeight="1">
      <c r="A95" s="83"/>
      <c r="B95" s="84"/>
      <c r="C95" s="84"/>
      <c r="D95" s="84"/>
      <c r="E95" s="84"/>
      <c r="F95" s="85"/>
      <c r="G95" s="92"/>
      <c r="H95" s="87"/>
      <c r="I95" s="88"/>
      <c r="J95" s="89">
        <v>0</v>
      </c>
      <c r="K95" s="89">
        <v>0</v>
      </c>
      <c r="L95" s="89">
        <f t="shared" si="2"/>
        <v>0</v>
      </c>
      <c r="M95" s="89">
        <v>0</v>
      </c>
      <c r="N95" s="89">
        <v>0</v>
      </c>
      <c r="O95" s="89">
        <v>0</v>
      </c>
      <c r="P95" s="89">
        <f t="shared" si="3"/>
        <v>0</v>
      </c>
      <c r="Q95" s="90"/>
      <c r="R95" s="91"/>
      <c r="S95" s="120"/>
    </row>
    <row r="96" spans="1:19" ht="81" customHeight="1">
      <c r="A96" s="83"/>
      <c r="B96" s="84"/>
      <c r="C96" s="84"/>
      <c r="D96" s="84"/>
      <c r="E96" s="84"/>
      <c r="F96" s="85"/>
      <c r="G96" s="92"/>
      <c r="H96" s="87"/>
      <c r="I96" s="88"/>
      <c r="J96" s="89">
        <v>0</v>
      </c>
      <c r="K96" s="89">
        <v>0</v>
      </c>
      <c r="L96" s="89">
        <f t="shared" si="2"/>
        <v>0</v>
      </c>
      <c r="M96" s="89">
        <v>0</v>
      </c>
      <c r="N96" s="89">
        <v>0</v>
      </c>
      <c r="O96" s="89">
        <v>0</v>
      </c>
      <c r="P96" s="89">
        <f t="shared" si="3"/>
        <v>0</v>
      </c>
      <c r="Q96" s="90"/>
      <c r="R96" s="91"/>
      <c r="S96" s="120"/>
    </row>
    <row r="97" spans="1:19" ht="81" customHeight="1">
      <c r="A97" s="83"/>
      <c r="B97" s="84"/>
      <c r="C97" s="84"/>
      <c r="D97" s="84"/>
      <c r="E97" s="84"/>
      <c r="F97" s="85"/>
      <c r="G97" s="92"/>
      <c r="H97" s="87"/>
      <c r="I97" s="88"/>
      <c r="J97" s="89">
        <v>0</v>
      </c>
      <c r="K97" s="89">
        <v>0</v>
      </c>
      <c r="L97" s="89">
        <f t="shared" si="2"/>
        <v>0</v>
      </c>
      <c r="M97" s="89">
        <v>0</v>
      </c>
      <c r="N97" s="89">
        <v>0</v>
      </c>
      <c r="O97" s="89">
        <v>0</v>
      </c>
      <c r="P97" s="89">
        <f t="shared" si="3"/>
        <v>0</v>
      </c>
      <c r="Q97" s="90"/>
      <c r="R97" s="91"/>
      <c r="S97" s="120"/>
    </row>
    <row r="98" spans="1:19" ht="81" customHeight="1">
      <c r="A98" s="83"/>
      <c r="B98" s="84"/>
      <c r="C98" s="84"/>
      <c r="D98" s="84"/>
      <c r="E98" s="84"/>
      <c r="F98" s="85"/>
      <c r="G98" s="92"/>
      <c r="H98" s="87"/>
      <c r="I98" s="88"/>
      <c r="J98" s="89">
        <v>0</v>
      </c>
      <c r="K98" s="89">
        <v>0</v>
      </c>
      <c r="L98" s="89">
        <f t="shared" si="2"/>
        <v>0</v>
      </c>
      <c r="M98" s="89">
        <v>0</v>
      </c>
      <c r="N98" s="89">
        <v>0</v>
      </c>
      <c r="O98" s="89">
        <v>0</v>
      </c>
      <c r="P98" s="89">
        <f t="shared" si="3"/>
        <v>0</v>
      </c>
      <c r="Q98" s="90"/>
      <c r="R98" s="91"/>
      <c r="S98" s="120"/>
    </row>
    <row r="99" spans="1:19" ht="81" customHeight="1">
      <c r="A99" s="83"/>
      <c r="B99" s="84"/>
      <c r="C99" s="84"/>
      <c r="D99" s="84"/>
      <c r="E99" s="84"/>
      <c r="F99" s="85"/>
      <c r="G99" s="92"/>
      <c r="H99" s="87"/>
      <c r="I99" s="88"/>
      <c r="J99" s="89">
        <v>0</v>
      </c>
      <c r="K99" s="89">
        <v>0</v>
      </c>
      <c r="L99" s="89">
        <f t="shared" si="2"/>
        <v>0</v>
      </c>
      <c r="M99" s="89">
        <v>0</v>
      </c>
      <c r="N99" s="89">
        <v>0</v>
      </c>
      <c r="O99" s="89">
        <v>0</v>
      </c>
      <c r="P99" s="89">
        <f t="shared" si="3"/>
        <v>0</v>
      </c>
      <c r="Q99" s="90"/>
      <c r="R99" s="91"/>
      <c r="S99" s="120"/>
    </row>
    <row r="100" spans="1:19" ht="81" customHeight="1">
      <c r="A100" s="83"/>
      <c r="B100" s="84"/>
      <c r="C100" s="84"/>
      <c r="D100" s="84"/>
      <c r="E100" s="84"/>
      <c r="F100" s="85"/>
      <c r="G100" s="92"/>
      <c r="H100" s="87"/>
      <c r="I100" s="88"/>
      <c r="J100" s="89">
        <v>0</v>
      </c>
      <c r="K100" s="89">
        <v>0</v>
      </c>
      <c r="L100" s="89">
        <f t="shared" si="2"/>
        <v>0</v>
      </c>
      <c r="M100" s="89">
        <v>0</v>
      </c>
      <c r="N100" s="89">
        <v>0</v>
      </c>
      <c r="O100" s="89">
        <v>0</v>
      </c>
      <c r="P100" s="89">
        <f t="shared" si="3"/>
        <v>0</v>
      </c>
      <c r="Q100" s="90"/>
      <c r="R100" s="91"/>
      <c r="S100" s="120"/>
    </row>
    <row r="101" spans="1:19" ht="81" customHeight="1" thickBot="1">
      <c r="A101" s="93"/>
      <c r="B101" s="94"/>
      <c r="C101" s="94"/>
      <c r="D101" s="94"/>
      <c r="E101" s="94"/>
      <c r="F101" s="95"/>
      <c r="G101" s="96"/>
      <c r="H101" s="97"/>
      <c r="I101" s="98"/>
      <c r="J101" s="99">
        <v>0</v>
      </c>
      <c r="K101" s="99">
        <v>0</v>
      </c>
      <c r="L101" s="99">
        <f>+J101+K101</f>
        <v>0</v>
      </c>
      <c r="M101" s="99">
        <v>0</v>
      </c>
      <c r="N101" s="99">
        <v>0</v>
      </c>
      <c r="O101" s="99">
        <v>0</v>
      </c>
      <c r="P101" s="99">
        <f>+L101-M101-N101-O101</f>
        <v>0</v>
      </c>
      <c r="Q101" s="100"/>
      <c r="R101" s="101"/>
      <c r="S101" s="121"/>
    </row>
    <row r="102" spans="1:19" ht="6" customHeight="1">
      <c r="A102" s="19"/>
      <c r="J102" s="72"/>
      <c r="K102" s="72"/>
      <c r="L102" s="72"/>
      <c r="M102" s="72"/>
      <c r="N102" s="72"/>
      <c r="O102" s="72"/>
      <c r="P102" s="72"/>
    </row>
    <row r="103" spans="1:19" s="18" customFormat="1" ht="21" customHeight="1">
      <c r="D103" s="3"/>
      <c r="E103" s="3"/>
      <c r="F103" s="21"/>
      <c r="G103" s="3"/>
      <c r="H103" s="3"/>
      <c r="I103" s="22" t="s">
        <v>116</v>
      </c>
      <c r="J103" s="122">
        <f t="shared" ref="J103:P103" si="4">SUM(J2:J101)</f>
        <v>0</v>
      </c>
      <c r="K103" s="122">
        <f t="shared" si="4"/>
        <v>0</v>
      </c>
      <c r="L103" s="122">
        <f t="shared" si="4"/>
        <v>0</v>
      </c>
      <c r="M103" s="122">
        <f t="shared" si="4"/>
        <v>0</v>
      </c>
      <c r="N103" s="122">
        <f t="shared" si="4"/>
        <v>0</v>
      </c>
      <c r="O103" s="122">
        <f t="shared" si="4"/>
        <v>0</v>
      </c>
      <c r="P103" s="122">
        <f t="shared" si="4"/>
        <v>0</v>
      </c>
      <c r="Q103" s="25"/>
      <c r="R103" s="3"/>
      <c r="S103" s="3"/>
    </row>
    <row r="104" spans="1:19" s="18" customFormat="1" ht="21" customHeight="1">
      <c r="D104" s="3"/>
      <c r="E104" s="3"/>
      <c r="F104" s="21"/>
      <c r="G104" s="3"/>
      <c r="H104" s="3"/>
      <c r="I104" s="22" t="s">
        <v>139</v>
      </c>
      <c r="J104" s="22"/>
      <c r="K104" s="22"/>
      <c r="L104" s="23" t="str">
        <f>IF(+J103+K103-L103=0,"OK","Hay errores en la sumatoria del IVA y el total")</f>
        <v>OK</v>
      </c>
      <c r="M104" s="24"/>
      <c r="N104" s="24"/>
      <c r="O104" s="24"/>
      <c r="P104" s="24" t="str">
        <f>IF(L103-SUM(M103:P103)=0,"OK","Hay errores en la sumatoria del Neto y las Retenciones")</f>
        <v>OK</v>
      </c>
      <c r="Q104" s="20"/>
      <c r="R104" s="3"/>
      <c r="S104" s="3"/>
    </row>
    <row r="105" spans="1:19" ht="45" customHeight="1">
      <c r="A105" s="19"/>
    </row>
    <row r="106" spans="1:19" ht="45" customHeight="1">
      <c r="A106" s="19"/>
    </row>
    <row r="107" spans="1:19" ht="45" customHeight="1">
      <c r="A107" s="19"/>
    </row>
    <row r="108" spans="1:19" ht="45" customHeight="1">
      <c r="A108" s="19"/>
    </row>
    <row r="109" spans="1:19" ht="45" customHeight="1">
      <c r="A109" s="19"/>
    </row>
    <row r="110" spans="1:19" ht="45" customHeight="1">
      <c r="A110" s="19"/>
    </row>
    <row r="111" spans="1:19" ht="45" customHeight="1">
      <c r="A111" s="19"/>
    </row>
    <row r="112" spans="1:19" ht="45" customHeight="1">
      <c r="A112" s="19"/>
    </row>
    <row r="113" spans="1:1" ht="45" customHeight="1">
      <c r="A113" s="19"/>
    </row>
    <row r="114" spans="1:1" ht="45" customHeight="1">
      <c r="A114" s="19"/>
    </row>
    <row r="115" spans="1:1" ht="45" customHeight="1">
      <c r="A115" s="19"/>
    </row>
    <row r="116" spans="1:1" ht="45" customHeight="1">
      <c r="A116" s="19"/>
    </row>
    <row r="117" spans="1:1" ht="45" customHeight="1">
      <c r="A117" s="19"/>
    </row>
    <row r="118" spans="1:1" ht="45" customHeight="1">
      <c r="A118" s="19"/>
    </row>
    <row r="119" spans="1:1" ht="45" customHeight="1">
      <c r="A119" s="19"/>
    </row>
    <row r="120" spans="1:1" ht="45" customHeight="1">
      <c r="A120" s="19"/>
    </row>
    <row r="121" spans="1:1" ht="45" customHeight="1">
      <c r="A121" s="19"/>
    </row>
    <row r="122" spans="1:1" ht="45" customHeight="1">
      <c r="A122" s="19"/>
    </row>
    <row r="123" spans="1:1" ht="45" customHeight="1">
      <c r="A123" s="19"/>
    </row>
    <row r="124" spans="1:1" ht="45" customHeight="1">
      <c r="A124" s="19"/>
    </row>
    <row r="125" spans="1:1" ht="45" customHeight="1">
      <c r="A125" s="19"/>
    </row>
    <row r="126" spans="1:1" ht="45" customHeight="1">
      <c r="A126" s="19"/>
    </row>
    <row r="127" spans="1:1" ht="45" customHeight="1">
      <c r="A127" s="19"/>
    </row>
    <row r="128" spans="1:1" ht="45" customHeight="1">
      <c r="A128" s="19"/>
    </row>
    <row r="129" spans="1:1" ht="45" customHeight="1">
      <c r="A129" s="19"/>
    </row>
    <row r="130" spans="1:1" ht="45" customHeight="1">
      <c r="A130" s="19"/>
    </row>
    <row r="131" spans="1:1" ht="45" customHeight="1">
      <c r="A131" s="19"/>
    </row>
    <row r="132" spans="1:1" ht="45" customHeight="1">
      <c r="A132" s="19"/>
    </row>
    <row r="133" spans="1:1" ht="45" customHeight="1">
      <c r="A133" s="19"/>
    </row>
    <row r="134" spans="1:1" ht="45" customHeight="1">
      <c r="A134" s="19"/>
    </row>
    <row r="135" spans="1:1" ht="45" customHeight="1">
      <c r="A135" s="19"/>
    </row>
    <row r="136" spans="1:1" ht="45" customHeight="1">
      <c r="A136" s="19"/>
    </row>
    <row r="137" spans="1:1" ht="45" customHeight="1">
      <c r="A137" s="19"/>
    </row>
    <row r="138" spans="1:1" ht="45" customHeight="1">
      <c r="A138" s="19"/>
    </row>
    <row r="139" spans="1:1" ht="45" customHeight="1">
      <c r="A139" s="19"/>
    </row>
    <row r="140" spans="1:1" ht="45" customHeight="1">
      <c r="A140" s="19"/>
    </row>
    <row r="141" spans="1:1" ht="45" customHeight="1">
      <c r="A141" s="19"/>
    </row>
    <row r="142" spans="1:1" ht="45" customHeight="1">
      <c r="A142" s="19"/>
    </row>
    <row r="143" spans="1:1" ht="45" customHeight="1">
      <c r="A143" s="19"/>
    </row>
    <row r="144" spans="1:1" ht="45" customHeight="1">
      <c r="A144" s="19"/>
    </row>
    <row r="145" spans="1:1" ht="45" customHeight="1">
      <c r="A145" s="19"/>
    </row>
    <row r="146" spans="1:1" ht="45" customHeight="1">
      <c r="A146" s="19"/>
    </row>
    <row r="147" spans="1:1" ht="45" customHeight="1">
      <c r="A147" s="19"/>
    </row>
    <row r="148" spans="1:1" ht="45" customHeight="1">
      <c r="A148" s="19"/>
    </row>
    <row r="149" spans="1:1" ht="45" customHeight="1">
      <c r="A149" s="19"/>
    </row>
    <row r="150" spans="1:1" ht="45" customHeight="1">
      <c r="A150" s="19"/>
    </row>
    <row r="151" spans="1:1" ht="45" customHeight="1">
      <c r="A151" s="19"/>
    </row>
    <row r="152" spans="1:1" ht="45" customHeight="1">
      <c r="A152" s="19"/>
    </row>
    <row r="153" spans="1:1" ht="45" customHeight="1">
      <c r="A153" s="19"/>
    </row>
    <row r="154" spans="1:1" ht="45" customHeight="1">
      <c r="A154" s="19"/>
    </row>
    <row r="155" spans="1:1" ht="45" customHeight="1">
      <c r="A155" s="19"/>
    </row>
    <row r="156" spans="1:1" ht="45" customHeight="1">
      <c r="A156" s="19"/>
    </row>
    <row r="157" spans="1:1" ht="45" customHeight="1">
      <c r="A157" s="19"/>
    </row>
    <row r="158" spans="1:1" ht="45" customHeight="1">
      <c r="A158" s="19"/>
    </row>
    <row r="159" spans="1:1" ht="45" customHeight="1">
      <c r="A159" s="19"/>
    </row>
    <row r="160" spans="1:1" ht="45" customHeight="1">
      <c r="A160" s="19"/>
    </row>
    <row r="161" spans="1:1" ht="45" customHeight="1">
      <c r="A161" s="19"/>
    </row>
    <row r="162" spans="1:1" ht="45" customHeight="1">
      <c r="A162" s="19"/>
    </row>
    <row r="163" spans="1:1" ht="45" customHeight="1">
      <c r="A163" s="19"/>
    </row>
    <row r="164" spans="1:1" ht="45" customHeight="1">
      <c r="A164" s="19"/>
    </row>
    <row r="165" spans="1:1" ht="45" customHeight="1">
      <c r="A165" s="19"/>
    </row>
    <row r="166" spans="1:1" ht="45" customHeight="1">
      <c r="A166" s="19"/>
    </row>
    <row r="167" spans="1:1" ht="45" customHeight="1">
      <c r="A167" s="19"/>
    </row>
    <row r="168" spans="1:1" ht="45" customHeight="1">
      <c r="A168" s="19"/>
    </row>
    <row r="169" spans="1:1" ht="45" customHeight="1">
      <c r="A169" s="19"/>
    </row>
    <row r="170" spans="1:1" ht="45" customHeight="1">
      <c r="A170" s="19"/>
    </row>
    <row r="171" spans="1:1" ht="45" customHeight="1">
      <c r="A171" s="19"/>
    </row>
    <row r="172" spans="1:1" ht="45" customHeight="1">
      <c r="A172" s="19"/>
    </row>
    <row r="173" spans="1:1" ht="45" customHeight="1">
      <c r="A173" s="19"/>
    </row>
    <row r="174" spans="1:1" ht="45" customHeight="1">
      <c r="A174" s="19"/>
    </row>
    <row r="175" spans="1:1" ht="45" customHeight="1">
      <c r="A175" s="19"/>
    </row>
    <row r="176" spans="1:1" ht="45" customHeight="1">
      <c r="A176" s="19"/>
    </row>
    <row r="177" spans="1:1" ht="45" customHeight="1">
      <c r="A177" s="19"/>
    </row>
    <row r="178" spans="1:1" ht="45" customHeight="1">
      <c r="A178" s="19"/>
    </row>
    <row r="179" spans="1:1" ht="45" customHeight="1">
      <c r="A179" s="19"/>
    </row>
    <row r="180" spans="1:1" ht="45" customHeight="1">
      <c r="A180" s="19"/>
    </row>
    <row r="181" spans="1:1" ht="45" customHeight="1">
      <c r="A181" s="19"/>
    </row>
    <row r="182" spans="1:1" ht="45" customHeight="1">
      <c r="A182" s="19"/>
    </row>
    <row r="183" spans="1:1" ht="45" customHeight="1">
      <c r="A183" s="19"/>
    </row>
    <row r="184" spans="1:1" ht="45" customHeight="1">
      <c r="A184" s="19"/>
    </row>
    <row r="185" spans="1:1" ht="45" customHeight="1">
      <c r="A185" s="19"/>
    </row>
    <row r="186" spans="1:1" ht="45" customHeight="1">
      <c r="A186" s="19"/>
    </row>
    <row r="187" spans="1:1" ht="45" customHeight="1">
      <c r="A187" s="19"/>
    </row>
    <row r="188" spans="1:1" ht="45" customHeight="1">
      <c r="A188" s="19"/>
    </row>
    <row r="189" spans="1:1" ht="45" customHeight="1">
      <c r="A189" s="19"/>
    </row>
    <row r="190" spans="1:1" ht="45" customHeight="1">
      <c r="A190" s="19"/>
    </row>
    <row r="191" spans="1:1" ht="45" customHeight="1">
      <c r="A191" s="19"/>
    </row>
    <row r="192" spans="1:1" ht="45" customHeight="1">
      <c r="A192" s="19"/>
    </row>
    <row r="193" spans="1:1" ht="45" customHeight="1">
      <c r="A193" s="19"/>
    </row>
    <row r="194" spans="1:1" ht="45" customHeight="1">
      <c r="A194" s="19"/>
    </row>
    <row r="195" spans="1:1" ht="45" customHeight="1">
      <c r="A195" s="19"/>
    </row>
    <row r="196" spans="1:1" ht="45" customHeight="1">
      <c r="A196" s="19"/>
    </row>
    <row r="197" spans="1:1" ht="45" customHeight="1">
      <c r="A197" s="19"/>
    </row>
    <row r="198" spans="1:1" ht="45" customHeight="1">
      <c r="A198" s="19"/>
    </row>
    <row r="199" spans="1:1" ht="45" customHeight="1">
      <c r="A199" s="19"/>
    </row>
    <row r="200" spans="1:1" ht="45" customHeight="1">
      <c r="A200" s="19"/>
    </row>
    <row r="201" spans="1:1" ht="45" customHeight="1">
      <c r="A201" s="19"/>
    </row>
    <row r="202" spans="1:1" ht="45" customHeight="1">
      <c r="A202" s="19"/>
    </row>
    <row r="203" spans="1:1" ht="45" customHeight="1">
      <c r="A203" s="19"/>
    </row>
    <row r="204" spans="1:1" ht="45" customHeight="1">
      <c r="A204" s="19"/>
    </row>
    <row r="205" spans="1:1" ht="45" customHeight="1">
      <c r="A205" s="19"/>
    </row>
    <row r="206" spans="1:1" ht="45" customHeight="1">
      <c r="A206" s="19"/>
    </row>
    <row r="207" spans="1:1" ht="45" customHeight="1">
      <c r="A207" s="19"/>
    </row>
    <row r="208" spans="1:1" ht="45" customHeight="1">
      <c r="A208" s="19"/>
    </row>
    <row r="209" spans="1:1" ht="45" customHeight="1">
      <c r="A209" s="19"/>
    </row>
    <row r="210" spans="1:1" ht="45" customHeight="1">
      <c r="A210" s="19"/>
    </row>
    <row r="211" spans="1:1" ht="45" customHeight="1">
      <c r="A211" s="19"/>
    </row>
    <row r="212" spans="1:1" ht="45" customHeight="1">
      <c r="A212" s="19"/>
    </row>
    <row r="213" spans="1:1" ht="45" customHeight="1">
      <c r="A213" s="19"/>
    </row>
    <row r="214" spans="1:1" ht="45" customHeight="1">
      <c r="A214" s="19"/>
    </row>
    <row r="215" spans="1:1" ht="45" customHeight="1">
      <c r="A215" s="19"/>
    </row>
    <row r="216" spans="1:1" ht="45" customHeight="1">
      <c r="A216" s="19"/>
    </row>
    <row r="217" spans="1:1" ht="45" customHeight="1">
      <c r="A217" s="19"/>
    </row>
    <row r="218" spans="1:1" ht="45" customHeight="1">
      <c r="A218" s="19"/>
    </row>
    <row r="219" spans="1:1" ht="45" customHeight="1">
      <c r="A219" s="19"/>
    </row>
    <row r="220" spans="1:1" ht="45" customHeight="1">
      <c r="A220" s="19"/>
    </row>
    <row r="221" spans="1:1" ht="45" customHeight="1">
      <c r="A221" s="19"/>
    </row>
    <row r="222" spans="1:1" ht="45" customHeight="1">
      <c r="A222" s="19"/>
    </row>
    <row r="223" spans="1:1" ht="45" customHeight="1">
      <c r="A223" s="19"/>
    </row>
    <row r="224" spans="1:1" ht="45" customHeight="1">
      <c r="A224" s="19"/>
    </row>
    <row r="225" spans="1:1" ht="45" customHeight="1">
      <c r="A225" s="19"/>
    </row>
    <row r="226" spans="1:1" ht="45" customHeight="1">
      <c r="A226" s="19"/>
    </row>
    <row r="227" spans="1:1" ht="45" customHeight="1">
      <c r="A227" s="19"/>
    </row>
    <row r="228" spans="1:1" ht="45" customHeight="1">
      <c r="A228" s="19"/>
    </row>
    <row r="229" spans="1:1" ht="45" customHeight="1">
      <c r="A229" s="19"/>
    </row>
    <row r="230" spans="1:1" ht="45" customHeight="1">
      <c r="A230" s="19"/>
    </row>
    <row r="231" spans="1:1" ht="45" customHeight="1">
      <c r="A231" s="19"/>
    </row>
    <row r="232" spans="1:1" ht="45" customHeight="1">
      <c r="A232" s="19"/>
    </row>
    <row r="233" spans="1:1" ht="45" customHeight="1">
      <c r="A233" s="19"/>
    </row>
    <row r="234" spans="1:1" ht="45" customHeight="1">
      <c r="A234" s="19"/>
    </row>
    <row r="235" spans="1:1" ht="45" customHeight="1">
      <c r="A235" s="19"/>
    </row>
    <row r="236" spans="1:1" ht="45" customHeight="1">
      <c r="A236" s="19"/>
    </row>
    <row r="237" spans="1:1" ht="45" customHeight="1">
      <c r="A237" s="19"/>
    </row>
    <row r="238" spans="1:1" ht="45" customHeight="1">
      <c r="A238" s="19"/>
    </row>
    <row r="239" spans="1:1" ht="45" customHeight="1">
      <c r="A239" s="19"/>
    </row>
    <row r="240" spans="1:1" ht="45" customHeight="1">
      <c r="A240" s="19"/>
    </row>
    <row r="241" spans="1:1" ht="45" customHeight="1">
      <c r="A241" s="19"/>
    </row>
    <row r="242" spans="1:1" ht="45" customHeight="1">
      <c r="A242" s="19"/>
    </row>
    <row r="243" spans="1:1" ht="45" customHeight="1">
      <c r="A243" s="19"/>
    </row>
    <row r="244" spans="1:1" ht="45" customHeight="1">
      <c r="A244" s="19"/>
    </row>
    <row r="245" spans="1:1" ht="45" customHeight="1">
      <c r="A245" s="19"/>
    </row>
    <row r="246" spans="1:1" ht="45" customHeight="1">
      <c r="A246" s="19"/>
    </row>
    <row r="247" spans="1:1" ht="45" customHeight="1">
      <c r="A247" s="19"/>
    </row>
    <row r="248" spans="1:1" ht="45" customHeight="1">
      <c r="A248" s="19"/>
    </row>
    <row r="249" spans="1:1" ht="45" customHeight="1">
      <c r="A249" s="19"/>
    </row>
    <row r="250" spans="1:1" ht="45" customHeight="1">
      <c r="A250" s="19"/>
    </row>
    <row r="251" spans="1:1" ht="45" customHeight="1">
      <c r="A251" s="19"/>
    </row>
    <row r="252" spans="1:1" ht="45" customHeight="1">
      <c r="A252" s="19"/>
    </row>
    <row r="253" spans="1:1" ht="45" customHeight="1">
      <c r="A253" s="19"/>
    </row>
    <row r="254" spans="1:1" ht="45" customHeight="1">
      <c r="A254" s="19"/>
    </row>
    <row r="255" spans="1:1" ht="45" customHeight="1">
      <c r="A255" s="19"/>
    </row>
    <row r="256" spans="1:1" ht="45" customHeight="1">
      <c r="A256" s="19"/>
    </row>
    <row r="257" spans="1:1" ht="45" customHeight="1">
      <c r="A257" s="19"/>
    </row>
    <row r="258" spans="1:1" ht="45" customHeight="1">
      <c r="A258" s="19"/>
    </row>
    <row r="259" spans="1:1" ht="45" customHeight="1">
      <c r="A259" s="19"/>
    </row>
    <row r="260" spans="1:1" ht="45" customHeight="1">
      <c r="A260" s="19"/>
    </row>
    <row r="261" spans="1:1" ht="45" customHeight="1">
      <c r="A261" s="19"/>
    </row>
    <row r="262" spans="1:1" ht="45" customHeight="1">
      <c r="A262" s="19"/>
    </row>
    <row r="263" spans="1:1" ht="45" customHeight="1">
      <c r="A263" s="19"/>
    </row>
    <row r="264" spans="1:1" ht="45" customHeight="1">
      <c r="A264" s="19"/>
    </row>
    <row r="265" spans="1:1" ht="45" customHeight="1">
      <c r="A265" s="19"/>
    </row>
    <row r="266" spans="1:1" ht="45" customHeight="1">
      <c r="A266" s="19"/>
    </row>
    <row r="267" spans="1:1" ht="45" customHeight="1">
      <c r="A267" s="19"/>
    </row>
    <row r="268" spans="1:1" ht="45" customHeight="1">
      <c r="A268" s="19"/>
    </row>
    <row r="269" spans="1:1" ht="45" customHeight="1">
      <c r="A269" s="19"/>
    </row>
    <row r="270" spans="1:1" ht="45" customHeight="1">
      <c r="A270" s="19"/>
    </row>
    <row r="271" spans="1:1" ht="45" customHeight="1">
      <c r="A271" s="19"/>
    </row>
    <row r="272" spans="1:1" ht="45" customHeight="1">
      <c r="A272" s="19"/>
    </row>
    <row r="273" spans="1:1" ht="45" customHeight="1">
      <c r="A273" s="19"/>
    </row>
    <row r="274" spans="1:1" ht="45" customHeight="1">
      <c r="A274" s="19"/>
    </row>
    <row r="275" spans="1:1" ht="45" customHeight="1">
      <c r="A275" s="19"/>
    </row>
    <row r="276" spans="1:1" ht="45" customHeight="1">
      <c r="A276" s="19"/>
    </row>
    <row r="277" spans="1:1" ht="45" customHeight="1">
      <c r="A277" s="19"/>
    </row>
    <row r="278" spans="1:1" ht="45" customHeight="1">
      <c r="A278" s="19"/>
    </row>
    <row r="279" spans="1:1" ht="45" customHeight="1">
      <c r="A279" s="19"/>
    </row>
    <row r="280" spans="1:1" ht="45" customHeight="1">
      <c r="A280" s="19"/>
    </row>
    <row r="281" spans="1:1" ht="45" customHeight="1">
      <c r="A281" s="19"/>
    </row>
    <row r="282" spans="1:1" ht="45" customHeight="1">
      <c r="A282" s="19"/>
    </row>
    <row r="283" spans="1:1" ht="45" customHeight="1">
      <c r="A283" s="19"/>
    </row>
    <row r="284" spans="1:1" ht="45" customHeight="1">
      <c r="A284" s="19"/>
    </row>
    <row r="285" spans="1:1" ht="45" customHeight="1">
      <c r="A285" s="19"/>
    </row>
    <row r="286" spans="1:1" ht="45" customHeight="1">
      <c r="A286" s="19"/>
    </row>
    <row r="287" spans="1:1" ht="45" customHeight="1">
      <c r="A287" s="19"/>
    </row>
    <row r="288" spans="1:1" ht="45" customHeight="1">
      <c r="A288" s="19"/>
    </row>
    <row r="289" spans="1:1" ht="45" customHeight="1">
      <c r="A289" s="19"/>
    </row>
    <row r="290" spans="1:1" ht="45" customHeight="1">
      <c r="A290" s="19"/>
    </row>
    <row r="291" spans="1:1" ht="45" customHeight="1">
      <c r="A291" s="19"/>
    </row>
    <row r="292" spans="1:1" ht="45" customHeight="1">
      <c r="A292" s="19"/>
    </row>
    <row r="293" spans="1:1" ht="45" customHeight="1">
      <c r="A293" s="19"/>
    </row>
    <row r="294" spans="1:1" ht="45" customHeight="1">
      <c r="A294" s="19"/>
    </row>
    <row r="295" spans="1:1" ht="45" customHeight="1">
      <c r="A295" s="19"/>
    </row>
    <row r="296" spans="1:1" ht="45" customHeight="1">
      <c r="A296" s="19"/>
    </row>
    <row r="297" spans="1:1" ht="45" customHeight="1">
      <c r="A297" s="19"/>
    </row>
    <row r="298" spans="1:1" ht="45" customHeight="1">
      <c r="A298" s="19"/>
    </row>
    <row r="299" spans="1:1" ht="45" customHeight="1">
      <c r="A299" s="19"/>
    </row>
    <row r="300" spans="1:1" ht="45" customHeight="1">
      <c r="A300" s="19"/>
    </row>
    <row r="301" spans="1:1" ht="45" customHeight="1">
      <c r="A301" s="19"/>
    </row>
    <row r="302" spans="1:1" ht="45" customHeight="1">
      <c r="A302" s="19"/>
    </row>
    <row r="303" spans="1:1" ht="45" customHeight="1">
      <c r="A303" s="19"/>
    </row>
    <row r="304" spans="1:1" ht="45" customHeight="1">
      <c r="A304" s="19"/>
    </row>
    <row r="305" spans="1:1" ht="45" customHeight="1">
      <c r="A305" s="19"/>
    </row>
    <row r="306" spans="1:1" ht="45" customHeight="1">
      <c r="A306" s="19"/>
    </row>
    <row r="307" spans="1:1" ht="45" customHeight="1">
      <c r="A307" s="19"/>
    </row>
    <row r="308" spans="1:1" ht="45" customHeight="1">
      <c r="A308" s="19"/>
    </row>
    <row r="309" spans="1:1" ht="45" customHeight="1">
      <c r="A309" s="19"/>
    </row>
    <row r="310" spans="1:1" ht="45" customHeight="1">
      <c r="A310" s="19"/>
    </row>
    <row r="311" spans="1:1" ht="45" customHeight="1">
      <c r="A311" s="19"/>
    </row>
    <row r="312" spans="1:1" ht="45" customHeight="1">
      <c r="A312" s="19"/>
    </row>
    <row r="313" spans="1:1" ht="45" customHeight="1">
      <c r="A313" s="19"/>
    </row>
    <row r="314" spans="1:1" ht="45" customHeight="1">
      <c r="A314" s="19"/>
    </row>
    <row r="315" spans="1:1" ht="45" customHeight="1">
      <c r="A315" s="19"/>
    </row>
    <row r="316" spans="1:1" ht="45" customHeight="1">
      <c r="A316" s="19"/>
    </row>
    <row r="317" spans="1:1" ht="45" customHeight="1">
      <c r="A317" s="19"/>
    </row>
    <row r="318" spans="1:1" ht="45" customHeight="1">
      <c r="A318" s="19"/>
    </row>
    <row r="319" spans="1:1" ht="45" customHeight="1">
      <c r="A319" s="19"/>
    </row>
    <row r="320" spans="1:1" ht="45" customHeight="1">
      <c r="A320" s="19"/>
    </row>
    <row r="321" spans="1:1" ht="45" customHeight="1">
      <c r="A321" s="19"/>
    </row>
    <row r="322" spans="1:1" ht="45" customHeight="1">
      <c r="A322" s="19"/>
    </row>
    <row r="323" spans="1:1" ht="45" customHeight="1">
      <c r="A323" s="19"/>
    </row>
    <row r="324" spans="1:1" ht="45" customHeight="1">
      <c r="A324" s="19"/>
    </row>
    <row r="325" spans="1:1" ht="45" customHeight="1">
      <c r="A325" s="19"/>
    </row>
    <row r="326" spans="1:1" ht="45" customHeight="1">
      <c r="A326" s="19"/>
    </row>
    <row r="327" spans="1:1" ht="45" customHeight="1">
      <c r="A327" s="19"/>
    </row>
    <row r="328" spans="1:1" ht="45" customHeight="1">
      <c r="A328" s="19"/>
    </row>
    <row r="329" spans="1:1" ht="45" customHeight="1">
      <c r="A329" s="19"/>
    </row>
    <row r="330" spans="1:1" ht="45" customHeight="1">
      <c r="A330" s="19"/>
    </row>
    <row r="331" spans="1:1" ht="45" customHeight="1">
      <c r="A331" s="19"/>
    </row>
    <row r="332" spans="1:1" ht="45" customHeight="1">
      <c r="A332" s="19"/>
    </row>
    <row r="333" spans="1:1" ht="45" customHeight="1">
      <c r="A333" s="19"/>
    </row>
    <row r="334" spans="1:1" ht="45" customHeight="1">
      <c r="A334" s="19"/>
    </row>
    <row r="335" spans="1:1" ht="45" customHeight="1">
      <c r="A335" s="19"/>
    </row>
    <row r="336" spans="1:1" ht="45" customHeight="1">
      <c r="A336" s="19"/>
    </row>
    <row r="337" spans="1:1" ht="45" customHeight="1">
      <c r="A337" s="19"/>
    </row>
    <row r="338" spans="1:1" ht="45" customHeight="1">
      <c r="A338" s="19"/>
    </row>
    <row r="339" spans="1:1" ht="45" customHeight="1">
      <c r="A339" s="19"/>
    </row>
    <row r="340" spans="1:1" ht="45" customHeight="1">
      <c r="A340" s="19"/>
    </row>
    <row r="341" spans="1:1" ht="45" customHeight="1">
      <c r="A341" s="19"/>
    </row>
    <row r="342" spans="1:1" ht="45" customHeight="1">
      <c r="A342" s="19"/>
    </row>
    <row r="343" spans="1:1" ht="45" customHeight="1">
      <c r="A343" s="19"/>
    </row>
    <row r="344" spans="1:1" ht="45" customHeight="1">
      <c r="A344" s="19"/>
    </row>
    <row r="345" spans="1:1" ht="45" customHeight="1">
      <c r="A345" s="19"/>
    </row>
    <row r="346" spans="1:1" ht="45" customHeight="1">
      <c r="A346" s="19"/>
    </row>
    <row r="347" spans="1:1" ht="45" customHeight="1">
      <c r="A347" s="19"/>
    </row>
    <row r="348" spans="1:1" ht="45" customHeight="1">
      <c r="A348" s="19"/>
    </row>
    <row r="349" spans="1:1" ht="45" customHeight="1">
      <c r="A349" s="19"/>
    </row>
    <row r="350" spans="1:1" ht="45" customHeight="1">
      <c r="A350" s="19"/>
    </row>
    <row r="351" spans="1:1" ht="45" customHeight="1">
      <c r="A351" s="19"/>
    </row>
    <row r="352" spans="1:1" ht="45" customHeight="1">
      <c r="A352" s="19"/>
    </row>
    <row r="353" spans="1:1" ht="45" customHeight="1">
      <c r="A353" s="19"/>
    </row>
    <row r="354" spans="1:1" ht="45" customHeight="1">
      <c r="A354" s="19"/>
    </row>
    <row r="355" spans="1:1" ht="45" customHeight="1">
      <c r="A355" s="19"/>
    </row>
    <row r="356" spans="1:1" ht="45" customHeight="1">
      <c r="A356" s="19"/>
    </row>
    <row r="357" spans="1:1" ht="45" customHeight="1">
      <c r="A357" s="19"/>
    </row>
    <row r="358" spans="1:1" ht="45" customHeight="1">
      <c r="A358" s="19"/>
    </row>
    <row r="359" spans="1:1" ht="45" customHeight="1">
      <c r="A359" s="19"/>
    </row>
    <row r="360" spans="1:1" ht="45" customHeight="1">
      <c r="A360" s="19"/>
    </row>
    <row r="361" spans="1:1" ht="45" customHeight="1">
      <c r="A361" s="19"/>
    </row>
    <row r="362" spans="1:1" ht="45" customHeight="1">
      <c r="A362" s="19"/>
    </row>
    <row r="363" spans="1:1" ht="45" customHeight="1">
      <c r="A363" s="19"/>
    </row>
    <row r="364" spans="1:1" ht="45" customHeight="1">
      <c r="A364" s="19"/>
    </row>
    <row r="365" spans="1:1" ht="45" customHeight="1">
      <c r="A365" s="19"/>
    </row>
    <row r="366" spans="1:1" ht="45" customHeight="1">
      <c r="A366" s="19"/>
    </row>
    <row r="367" spans="1:1" ht="45" customHeight="1">
      <c r="A367" s="19"/>
    </row>
    <row r="368" spans="1:1" ht="45" customHeight="1">
      <c r="A368" s="19"/>
    </row>
    <row r="369" spans="1:1" ht="45" customHeight="1">
      <c r="A369" s="19"/>
    </row>
    <row r="370" spans="1:1" ht="45" customHeight="1">
      <c r="A370" s="19"/>
    </row>
    <row r="371" spans="1:1" ht="45" customHeight="1">
      <c r="A371" s="19"/>
    </row>
    <row r="372" spans="1:1" ht="45" customHeight="1">
      <c r="A372" s="19"/>
    </row>
    <row r="373" spans="1:1" ht="45" customHeight="1">
      <c r="A373" s="19"/>
    </row>
    <row r="374" spans="1:1" ht="45" customHeight="1">
      <c r="A374" s="19"/>
    </row>
    <row r="375" spans="1:1" ht="45" customHeight="1">
      <c r="A375" s="19"/>
    </row>
    <row r="376" spans="1:1" ht="45" customHeight="1">
      <c r="A376" s="19"/>
    </row>
    <row r="377" spans="1:1" ht="45" customHeight="1">
      <c r="A377" s="19"/>
    </row>
    <row r="378" spans="1:1" ht="45" customHeight="1">
      <c r="A378" s="19"/>
    </row>
    <row r="379" spans="1:1" ht="45" customHeight="1">
      <c r="A379" s="19"/>
    </row>
    <row r="380" spans="1:1" ht="45" customHeight="1">
      <c r="A380" s="19"/>
    </row>
    <row r="381" spans="1:1" ht="45" customHeight="1">
      <c r="A381" s="19"/>
    </row>
    <row r="382" spans="1:1" ht="45" customHeight="1">
      <c r="A382" s="19"/>
    </row>
    <row r="383" spans="1:1" ht="45" customHeight="1">
      <c r="A383" s="19"/>
    </row>
    <row r="384" spans="1:1" ht="45" customHeight="1">
      <c r="A384" s="19"/>
    </row>
    <row r="385" spans="1:1" ht="45" customHeight="1">
      <c r="A385" s="19"/>
    </row>
    <row r="386" spans="1:1" ht="45" customHeight="1">
      <c r="A386" s="19"/>
    </row>
    <row r="387" spans="1:1" ht="45" customHeight="1">
      <c r="A387" s="19"/>
    </row>
    <row r="388" spans="1:1" ht="45" customHeight="1">
      <c r="A388" s="19"/>
    </row>
    <row r="389" spans="1:1" ht="45" customHeight="1">
      <c r="A389" s="19"/>
    </row>
    <row r="390" spans="1:1" ht="45" customHeight="1">
      <c r="A390" s="19"/>
    </row>
    <row r="391" spans="1:1" ht="45" customHeight="1">
      <c r="A391" s="19"/>
    </row>
    <row r="392" spans="1:1" ht="45" customHeight="1">
      <c r="A392" s="19"/>
    </row>
    <row r="393" spans="1:1" ht="45" customHeight="1">
      <c r="A393" s="19"/>
    </row>
    <row r="394" spans="1:1" ht="45" customHeight="1">
      <c r="A394" s="19"/>
    </row>
    <row r="395" spans="1:1" ht="45" customHeight="1">
      <c r="A395" s="19"/>
    </row>
    <row r="396" spans="1:1" ht="45" customHeight="1">
      <c r="A396" s="19"/>
    </row>
    <row r="397" spans="1:1" ht="45" customHeight="1">
      <c r="A397" s="19"/>
    </row>
    <row r="398" spans="1:1" ht="45" customHeight="1">
      <c r="A398" s="19"/>
    </row>
    <row r="399" spans="1:1" ht="45" customHeight="1">
      <c r="A399" s="19"/>
    </row>
    <row r="400" spans="1:1" ht="45" customHeight="1">
      <c r="A400" s="19"/>
    </row>
    <row r="401" spans="1:1" ht="45" customHeight="1">
      <c r="A401" s="19"/>
    </row>
    <row r="402" spans="1:1" ht="45" customHeight="1">
      <c r="A402" s="19"/>
    </row>
    <row r="403" spans="1:1" ht="45" customHeight="1">
      <c r="A403" s="19"/>
    </row>
    <row r="404" spans="1:1" ht="45" customHeight="1">
      <c r="A404" s="19"/>
    </row>
    <row r="405" spans="1:1" ht="45" customHeight="1">
      <c r="A405" s="19"/>
    </row>
    <row r="406" spans="1:1" ht="45" customHeight="1">
      <c r="A406" s="19"/>
    </row>
    <row r="407" spans="1:1" ht="45" customHeight="1">
      <c r="A407" s="19"/>
    </row>
    <row r="408" spans="1:1" ht="45" customHeight="1">
      <c r="A408" s="19"/>
    </row>
    <row r="409" spans="1:1" ht="45" customHeight="1">
      <c r="A409" s="19"/>
    </row>
    <row r="410" spans="1:1" ht="45" customHeight="1">
      <c r="A410" s="19"/>
    </row>
    <row r="411" spans="1:1" ht="45" customHeight="1">
      <c r="A411" s="19"/>
    </row>
    <row r="412" spans="1:1" ht="45" customHeight="1">
      <c r="A412" s="19"/>
    </row>
    <row r="413" spans="1:1" ht="45" customHeight="1">
      <c r="A413" s="19"/>
    </row>
    <row r="414" spans="1:1" ht="45" customHeight="1">
      <c r="A414" s="19"/>
    </row>
    <row r="415" spans="1:1" ht="45" customHeight="1">
      <c r="A415" s="19"/>
    </row>
    <row r="416" spans="1:1" ht="45" customHeight="1">
      <c r="A416" s="19"/>
    </row>
    <row r="417" spans="1:1" ht="45" customHeight="1">
      <c r="A417" s="19"/>
    </row>
    <row r="418" spans="1:1" ht="45" customHeight="1">
      <c r="A418" s="19"/>
    </row>
    <row r="419" spans="1:1" ht="45" customHeight="1">
      <c r="A419" s="19"/>
    </row>
    <row r="420" spans="1:1" ht="45" customHeight="1">
      <c r="A420" s="19"/>
    </row>
    <row r="421" spans="1:1" ht="45" customHeight="1">
      <c r="A421" s="19"/>
    </row>
    <row r="422" spans="1:1" ht="45" customHeight="1">
      <c r="A422" s="19"/>
    </row>
    <row r="423" spans="1:1" ht="45" customHeight="1">
      <c r="A423" s="19"/>
    </row>
    <row r="424" spans="1:1" ht="45" customHeight="1">
      <c r="A424" s="19"/>
    </row>
    <row r="425" spans="1:1" ht="45" customHeight="1">
      <c r="A425" s="19"/>
    </row>
    <row r="426" spans="1:1" ht="45" customHeight="1">
      <c r="A426" s="19"/>
    </row>
    <row r="427" spans="1:1" ht="45" customHeight="1">
      <c r="A427" s="19"/>
    </row>
    <row r="428" spans="1:1" ht="45" customHeight="1">
      <c r="A428" s="19"/>
    </row>
    <row r="429" spans="1:1" ht="45" customHeight="1">
      <c r="A429" s="19"/>
    </row>
    <row r="430" spans="1:1" ht="45" customHeight="1">
      <c r="A430" s="19"/>
    </row>
    <row r="431" spans="1:1" ht="45" customHeight="1">
      <c r="A431" s="19"/>
    </row>
    <row r="432" spans="1:1" ht="45" customHeight="1">
      <c r="A432" s="19"/>
    </row>
    <row r="433" spans="1:1" ht="45" customHeight="1">
      <c r="A433" s="19"/>
    </row>
    <row r="434" spans="1:1" ht="45" customHeight="1">
      <c r="A434" s="19"/>
    </row>
    <row r="435" spans="1:1" ht="45" customHeight="1">
      <c r="A435" s="19"/>
    </row>
    <row r="436" spans="1:1" ht="45" customHeight="1">
      <c r="A436" s="19"/>
    </row>
    <row r="437" spans="1:1" ht="45" customHeight="1">
      <c r="A437" s="19"/>
    </row>
    <row r="438" spans="1:1" ht="45" customHeight="1">
      <c r="A438" s="19"/>
    </row>
    <row r="439" spans="1:1" ht="45" customHeight="1">
      <c r="A439" s="19"/>
    </row>
    <row r="440" spans="1:1" ht="45" customHeight="1">
      <c r="A440" s="19"/>
    </row>
    <row r="441" spans="1:1" ht="45" customHeight="1">
      <c r="A441" s="19"/>
    </row>
    <row r="442" spans="1:1" ht="45" customHeight="1">
      <c r="A442" s="19"/>
    </row>
    <row r="443" spans="1:1" ht="45" customHeight="1">
      <c r="A443" s="19"/>
    </row>
    <row r="444" spans="1:1" ht="45" customHeight="1">
      <c r="A444" s="19"/>
    </row>
    <row r="445" spans="1:1" ht="45" customHeight="1">
      <c r="A445" s="19"/>
    </row>
    <row r="446" spans="1:1" ht="45" customHeight="1">
      <c r="A446" s="19"/>
    </row>
    <row r="447" spans="1:1" ht="45" customHeight="1">
      <c r="A447" s="19"/>
    </row>
    <row r="448" spans="1:1" ht="45" customHeight="1">
      <c r="A448" s="19"/>
    </row>
    <row r="449" spans="1:1" ht="45" customHeight="1">
      <c r="A449" s="19"/>
    </row>
    <row r="450" spans="1:1" ht="45" customHeight="1">
      <c r="A450" s="19"/>
    </row>
    <row r="451" spans="1:1" ht="45" customHeight="1">
      <c r="A451" s="19"/>
    </row>
    <row r="452" spans="1:1" ht="45" customHeight="1">
      <c r="A452" s="19"/>
    </row>
    <row r="453" spans="1:1" ht="45" customHeight="1">
      <c r="A453" s="19"/>
    </row>
    <row r="454" spans="1:1" ht="45" customHeight="1">
      <c r="A454" s="19"/>
    </row>
    <row r="455" spans="1:1" ht="45" customHeight="1">
      <c r="A455" s="19"/>
    </row>
    <row r="456" spans="1:1" ht="45" customHeight="1">
      <c r="A456" s="19"/>
    </row>
    <row r="457" spans="1:1" ht="45" customHeight="1">
      <c r="A457" s="19"/>
    </row>
    <row r="458" spans="1:1" ht="45" customHeight="1">
      <c r="A458" s="19"/>
    </row>
    <row r="459" spans="1:1" ht="45" customHeight="1">
      <c r="A459" s="19"/>
    </row>
    <row r="460" spans="1:1" ht="45" customHeight="1">
      <c r="A460" s="19"/>
    </row>
    <row r="461" spans="1:1" ht="45" customHeight="1">
      <c r="A461" s="19"/>
    </row>
    <row r="462" spans="1:1" ht="45" customHeight="1">
      <c r="A462" s="19"/>
    </row>
    <row r="463" spans="1:1" ht="45" customHeight="1">
      <c r="A463" s="19"/>
    </row>
    <row r="464" spans="1:1" ht="45" customHeight="1">
      <c r="A464" s="19"/>
    </row>
    <row r="465" spans="1:1" ht="45" customHeight="1">
      <c r="A465" s="19"/>
    </row>
    <row r="466" spans="1:1" ht="45" customHeight="1">
      <c r="A466" s="19"/>
    </row>
    <row r="467" spans="1:1" ht="45" customHeight="1">
      <c r="A467" s="19"/>
    </row>
    <row r="468" spans="1:1" ht="45" customHeight="1">
      <c r="A468" s="19"/>
    </row>
    <row r="469" spans="1:1" ht="45" customHeight="1">
      <c r="A469" s="19"/>
    </row>
    <row r="470" spans="1:1" ht="45" customHeight="1">
      <c r="A470" s="19"/>
    </row>
    <row r="471" spans="1:1" ht="45" customHeight="1">
      <c r="A471" s="19"/>
    </row>
    <row r="472" spans="1:1" ht="45" customHeight="1">
      <c r="A472" s="19"/>
    </row>
    <row r="473" spans="1:1" ht="45" customHeight="1">
      <c r="A473" s="19"/>
    </row>
    <row r="474" spans="1:1" ht="45" customHeight="1">
      <c r="A474" s="19"/>
    </row>
    <row r="475" spans="1:1" ht="45" customHeight="1">
      <c r="A475" s="19"/>
    </row>
    <row r="476" spans="1:1" ht="45" customHeight="1">
      <c r="A476" s="19"/>
    </row>
    <row r="477" spans="1:1" ht="45" customHeight="1">
      <c r="A477" s="19"/>
    </row>
    <row r="478" spans="1:1" ht="45" customHeight="1">
      <c r="A478" s="19"/>
    </row>
    <row r="479" spans="1:1" ht="45" customHeight="1">
      <c r="A479" s="19"/>
    </row>
    <row r="480" spans="1:1" ht="45" customHeight="1">
      <c r="A480" s="19"/>
    </row>
    <row r="481" spans="1:1" ht="45" customHeight="1">
      <c r="A481" s="19"/>
    </row>
    <row r="482" spans="1:1" ht="45" customHeight="1">
      <c r="A482" s="19"/>
    </row>
    <row r="483" spans="1:1" ht="45" customHeight="1">
      <c r="A483" s="19"/>
    </row>
    <row r="484" spans="1:1" ht="45" customHeight="1">
      <c r="A484" s="19"/>
    </row>
    <row r="485" spans="1:1" ht="45" customHeight="1">
      <c r="A485" s="19"/>
    </row>
    <row r="486" spans="1:1" ht="45" customHeight="1">
      <c r="A486" s="19"/>
    </row>
    <row r="487" spans="1:1" ht="45" customHeight="1">
      <c r="A487" s="19"/>
    </row>
    <row r="488" spans="1:1" ht="45" customHeight="1">
      <c r="A488" s="19"/>
    </row>
    <row r="489" spans="1:1" ht="45" customHeight="1">
      <c r="A489" s="19"/>
    </row>
    <row r="490" spans="1:1" ht="45" customHeight="1">
      <c r="A490" s="19"/>
    </row>
    <row r="491" spans="1:1" ht="45" customHeight="1">
      <c r="A491" s="19"/>
    </row>
    <row r="492" spans="1:1" ht="45" customHeight="1">
      <c r="A492" s="19"/>
    </row>
    <row r="493" spans="1:1" ht="45" customHeight="1">
      <c r="A493" s="19"/>
    </row>
    <row r="494" spans="1:1" ht="45" customHeight="1">
      <c r="A494" s="19"/>
    </row>
    <row r="495" spans="1:1" ht="45" customHeight="1">
      <c r="A495" s="19"/>
    </row>
    <row r="496" spans="1:1" ht="45" customHeight="1">
      <c r="A496" s="19"/>
    </row>
    <row r="497" spans="1:1" ht="45" customHeight="1">
      <c r="A497" s="19"/>
    </row>
    <row r="498" spans="1:1" ht="45" customHeight="1">
      <c r="A498" s="19"/>
    </row>
    <row r="499" spans="1:1" ht="45" customHeight="1">
      <c r="A499" s="19"/>
    </row>
    <row r="500" spans="1:1" ht="45" customHeight="1">
      <c r="A500" s="19"/>
    </row>
    <row r="501" spans="1:1" ht="45" customHeight="1">
      <c r="A501" s="19"/>
    </row>
    <row r="502" spans="1:1" ht="45" customHeight="1">
      <c r="A502" s="19"/>
    </row>
    <row r="503" spans="1:1" ht="45" customHeight="1">
      <c r="A503" s="19"/>
    </row>
    <row r="504" spans="1:1" ht="45" customHeight="1">
      <c r="A504" s="19"/>
    </row>
    <row r="505" spans="1:1" ht="45" customHeight="1">
      <c r="A505" s="19"/>
    </row>
    <row r="506" spans="1:1" ht="45" customHeight="1">
      <c r="A506" s="19"/>
    </row>
    <row r="507" spans="1:1" ht="45" customHeight="1">
      <c r="A507" s="19"/>
    </row>
    <row r="508" spans="1:1" ht="45" customHeight="1">
      <c r="A508" s="19"/>
    </row>
    <row r="509" spans="1:1" ht="45" customHeight="1">
      <c r="A509" s="19"/>
    </row>
    <row r="510" spans="1:1" ht="45" customHeight="1">
      <c r="A510" s="19"/>
    </row>
    <row r="511" spans="1:1" ht="45" customHeight="1">
      <c r="A511" s="19"/>
    </row>
    <row r="512" spans="1:1" ht="45" customHeight="1">
      <c r="A512" s="19"/>
    </row>
    <row r="513" spans="1:1" ht="45" customHeight="1">
      <c r="A513" s="19"/>
    </row>
    <row r="514" spans="1:1" ht="45" customHeight="1">
      <c r="A514" s="19"/>
    </row>
    <row r="515" spans="1:1" ht="45" customHeight="1">
      <c r="A515" s="19"/>
    </row>
    <row r="516" spans="1:1" ht="45" customHeight="1">
      <c r="A516" s="19"/>
    </row>
    <row r="517" spans="1:1" ht="45" customHeight="1">
      <c r="A517" s="19"/>
    </row>
    <row r="518" spans="1:1" ht="45" customHeight="1">
      <c r="A518" s="19"/>
    </row>
    <row r="519" spans="1:1" ht="45" customHeight="1">
      <c r="A519" s="19"/>
    </row>
    <row r="520" spans="1:1" ht="45" customHeight="1">
      <c r="A520" s="19"/>
    </row>
    <row r="521" spans="1:1" ht="45" customHeight="1">
      <c r="A521" s="19"/>
    </row>
    <row r="522" spans="1:1" ht="45" customHeight="1">
      <c r="A522" s="19"/>
    </row>
    <row r="523" spans="1:1" ht="45" customHeight="1">
      <c r="A523" s="19"/>
    </row>
    <row r="524" spans="1:1" ht="45" customHeight="1">
      <c r="A524" s="19"/>
    </row>
    <row r="525" spans="1:1" ht="45" customHeight="1">
      <c r="A525" s="19"/>
    </row>
    <row r="526" spans="1:1" ht="45" customHeight="1">
      <c r="A526" s="19"/>
    </row>
    <row r="527" spans="1:1" ht="45" customHeight="1">
      <c r="A527" s="19"/>
    </row>
    <row r="528" spans="1:1" ht="45" customHeight="1">
      <c r="A528" s="19"/>
    </row>
    <row r="529" spans="1:1" ht="45" customHeight="1">
      <c r="A529" s="19"/>
    </row>
    <row r="530" spans="1:1" ht="45" customHeight="1">
      <c r="A530" s="19"/>
    </row>
    <row r="531" spans="1:1" ht="45" customHeight="1">
      <c r="A531" s="19"/>
    </row>
    <row r="532" spans="1:1" ht="45" customHeight="1">
      <c r="A532" s="19"/>
    </row>
    <row r="533" spans="1:1" ht="45" customHeight="1">
      <c r="A533" s="19"/>
    </row>
    <row r="534" spans="1:1" ht="45" customHeight="1">
      <c r="A534" s="19"/>
    </row>
    <row r="535" spans="1:1" ht="45" customHeight="1">
      <c r="A535" s="19"/>
    </row>
    <row r="536" spans="1:1" ht="45" customHeight="1">
      <c r="A536" s="19"/>
    </row>
    <row r="537" spans="1:1" ht="45" customHeight="1">
      <c r="A537" s="19"/>
    </row>
    <row r="538" spans="1:1" ht="45" customHeight="1">
      <c r="A538" s="19"/>
    </row>
    <row r="539" spans="1:1" ht="45" customHeight="1">
      <c r="A539" s="19"/>
    </row>
    <row r="540" spans="1:1" ht="45" customHeight="1">
      <c r="A540" s="19"/>
    </row>
    <row r="541" spans="1:1" ht="45" customHeight="1">
      <c r="A541" s="19"/>
    </row>
    <row r="542" spans="1:1" ht="45" customHeight="1">
      <c r="A542" s="19"/>
    </row>
    <row r="543" spans="1:1" ht="45" customHeight="1">
      <c r="A543" s="19"/>
    </row>
    <row r="544" spans="1:1" ht="45" customHeight="1">
      <c r="A544" s="19"/>
    </row>
    <row r="545" spans="1:1" ht="45" customHeight="1">
      <c r="A545" s="19"/>
    </row>
    <row r="546" spans="1:1" ht="45" customHeight="1">
      <c r="A546" s="19"/>
    </row>
    <row r="547" spans="1:1" ht="45" customHeight="1">
      <c r="A547" s="19"/>
    </row>
    <row r="548" spans="1:1" ht="45" customHeight="1">
      <c r="A548" s="19"/>
    </row>
    <row r="549" spans="1:1" ht="45" customHeight="1">
      <c r="A549" s="19"/>
    </row>
    <row r="550" spans="1:1" ht="45" customHeight="1">
      <c r="A550" s="19"/>
    </row>
    <row r="551" spans="1:1" ht="45" customHeight="1">
      <c r="A551" s="19"/>
    </row>
    <row r="552" spans="1:1" ht="45" customHeight="1">
      <c r="A552" s="19"/>
    </row>
    <row r="553" spans="1:1" ht="45" customHeight="1">
      <c r="A553" s="19"/>
    </row>
    <row r="554" spans="1:1" ht="45" customHeight="1">
      <c r="A554" s="19"/>
    </row>
    <row r="555" spans="1:1" ht="45" customHeight="1">
      <c r="A555" s="19"/>
    </row>
    <row r="556" spans="1:1" ht="45" customHeight="1">
      <c r="A556" s="19"/>
    </row>
    <row r="557" spans="1:1" ht="45" customHeight="1">
      <c r="A557" s="19"/>
    </row>
    <row r="558" spans="1:1" ht="45" customHeight="1">
      <c r="A558" s="19"/>
    </row>
    <row r="559" spans="1:1" ht="45" customHeight="1">
      <c r="A559" s="19"/>
    </row>
    <row r="560" spans="1:1" ht="45" customHeight="1">
      <c r="A560" s="19"/>
    </row>
    <row r="561" spans="1:1" ht="45" customHeight="1">
      <c r="A561" s="19"/>
    </row>
    <row r="562" spans="1:1" ht="45" customHeight="1">
      <c r="A562" s="19"/>
    </row>
    <row r="563" spans="1:1" ht="45" customHeight="1">
      <c r="A563" s="19"/>
    </row>
    <row r="564" spans="1:1" ht="45" customHeight="1">
      <c r="A564" s="19"/>
    </row>
    <row r="565" spans="1:1" ht="45" customHeight="1">
      <c r="A565" s="19"/>
    </row>
    <row r="566" spans="1:1" ht="45" customHeight="1">
      <c r="A566" s="19"/>
    </row>
    <row r="567" spans="1:1" ht="45" customHeight="1">
      <c r="A567" s="19"/>
    </row>
    <row r="568" spans="1:1" ht="45" customHeight="1">
      <c r="A568" s="19"/>
    </row>
    <row r="569" spans="1:1" ht="45" customHeight="1">
      <c r="A569" s="19"/>
    </row>
    <row r="570" spans="1:1" ht="45" customHeight="1">
      <c r="A570" s="19"/>
    </row>
    <row r="571" spans="1:1" ht="45" customHeight="1">
      <c r="A571" s="19"/>
    </row>
    <row r="572" spans="1:1" ht="45" customHeight="1">
      <c r="A572" s="19"/>
    </row>
    <row r="573" spans="1:1" ht="45" customHeight="1">
      <c r="A573" s="19"/>
    </row>
    <row r="574" spans="1:1" ht="45" customHeight="1">
      <c r="A574" s="19"/>
    </row>
    <row r="575" spans="1:1" ht="45" customHeight="1">
      <c r="A575" s="19"/>
    </row>
    <row r="576" spans="1:1" ht="45" customHeight="1">
      <c r="A576" s="19"/>
    </row>
    <row r="577" spans="1:1" ht="45" customHeight="1">
      <c r="A577" s="19"/>
    </row>
    <row r="578" spans="1:1" ht="45" customHeight="1">
      <c r="A578" s="19"/>
    </row>
    <row r="579" spans="1:1" ht="45" customHeight="1">
      <c r="A579" s="19"/>
    </row>
    <row r="580" spans="1:1" ht="45" customHeight="1">
      <c r="A580" s="19"/>
    </row>
    <row r="581" spans="1:1" ht="45" customHeight="1">
      <c r="A581" s="19"/>
    </row>
    <row r="582" spans="1:1" ht="45" customHeight="1">
      <c r="A582" s="19"/>
    </row>
    <row r="583" spans="1:1" ht="45" customHeight="1">
      <c r="A583" s="19"/>
    </row>
    <row r="584" spans="1:1" ht="45" customHeight="1">
      <c r="A584" s="19"/>
    </row>
    <row r="585" spans="1:1" ht="45" customHeight="1">
      <c r="A585" s="19"/>
    </row>
    <row r="586" spans="1:1" ht="45" customHeight="1">
      <c r="A586" s="19"/>
    </row>
    <row r="587" spans="1:1" ht="45" customHeight="1">
      <c r="A587" s="19"/>
    </row>
    <row r="588" spans="1:1" ht="45" customHeight="1">
      <c r="A588" s="19"/>
    </row>
    <row r="589" spans="1:1" ht="45" customHeight="1">
      <c r="A589" s="19"/>
    </row>
    <row r="590" spans="1:1" ht="45" customHeight="1">
      <c r="A590" s="19"/>
    </row>
    <row r="591" spans="1:1" ht="45" customHeight="1">
      <c r="A591" s="19"/>
    </row>
    <row r="592" spans="1:1" ht="45" customHeight="1">
      <c r="A592" s="19"/>
    </row>
    <row r="593" spans="1:1" ht="45" customHeight="1">
      <c r="A593" s="19"/>
    </row>
    <row r="594" spans="1:1" ht="45" customHeight="1">
      <c r="A594" s="19"/>
    </row>
    <row r="595" spans="1:1" ht="45" customHeight="1">
      <c r="A595" s="19"/>
    </row>
    <row r="596" spans="1:1" ht="45" customHeight="1">
      <c r="A596" s="19"/>
    </row>
    <row r="597" spans="1:1" ht="45" customHeight="1">
      <c r="A597" s="19"/>
    </row>
    <row r="598" spans="1:1" ht="45" customHeight="1">
      <c r="A598" s="19"/>
    </row>
    <row r="599" spans="1:1" ht="45" customHeight="1">
      <c r="A599" s="19"/>
    </row>
    <row r="600" spans="1:1" ht="45" customHeight="1">
      <c r="A600" s="19"/>
    </row>
    <row r="601" spans="1:1" ht="45" customHeight="1">
      <c r="A601" s="19"/>
    </row>
    <row r="602" spans="1:1" ht="45" customHeight="1">
      <c r="A602" s="19"/>
    </row>
    <row r="603" spans="1:1" ht="45" customHeight="1">
      <c r="A603" s="19"/>
    </row>
    <row r="604" spans="1:1" ht="45" customHeight="1">
      <c r="A604" s="19"/>
    </row>
    <row r="605" spans="1:1" ht="45" customHeight="1">
      <c r="A605" s="19"/>
    </row>
    <row r="606" spans="1:1" ht="45" customHeight="1">
      <c r="A606" s="19"/>
    </row>
    <row r="607" spans="1:1" ht="45" customHeight="1">
      <c r="A607" s="19"/>
    </row>
    <row r="608" spans="1:1" ht="45" customHeight="1">
      <c r="A608" s="19"/>
    </row>
    <row r="609" spans="1:1" ht="45" customHeight="1">
      <c r="A609" s="19"/>
    </row>
    <row r="610" spans="1:1" ht="45" customHeight="1">
      <c r="A610" s="19"/>
    </row>
    <row r="611" spans="1:1" ht="45" customHeight="1">
      <c r="A611" s="19"/>
    </row>
    <row r="612" spans="1:1" ht="45" customHeight="1">
      <c r="A612" s="19"/>
    </row>
    <row r="613" spans="1:1" ht="45" customHeight="1">
      <c r="A613" s="19"/>
    </row>
    <row r="614" spans="1:1" ht="45" customHeight="1">
      <c r="A614" s="19"/>
    </row>
    <row r="615" spans="1:1" ht="45" customHeight="1">
      <c r="A615" s="19" t="s">
        <v>6</v>
      </c>
    </row>
    <row r="616" spans="1:1" ht="45" customHeight="1">
      <c r="A616" s="19" t="s">
        <v>7</v>
      </c>
    </row>
    <row r="617" spans="1:1" ht="45" customHeight="1">
      <c r="A617" s="19" t="s">
        <v>8</v>
      </c>
    </row>
    <row r="618" spans="1:1" ht="45" customHeight="1">
      <c r="A618" s="19" t="s">
        <v>9</v>
      </c>
    </row>
    <row r="619" spans="1:1" ht="45" customHeight="1">
      <c r="A619" s="19" t="s">
        <v>10</v>
      </c>
    </row>
    <row r="620" spans="1:1" ht="45" customHeight="1">
      <c r="A620" s="19" t="s">
        <v>11</v>
      </c>
    </row>
    <row r="621" spans="1:1" ht="45" customHeight="1">
      <c r="A621" s="19" t="s">
        <v>12</v>
      </c>
    </row>
    <row r="622" spans="1:1" ht="45" customHeight="1">
      <c r="A622" s="19" t="s">
        <v>13</v>
      </c>
    </row>
    <row r="623" spans="1:1" ht="45" customHeight="1">
      <c r="A623" s="19" t="s">
        <v>14</v>
      </c>
    </row>
    <row r="624" spans="1:1" ht="45" customHeight="1">
      <c r="A624" s="19" t="s">
        <v>15</v>
      </c>
    </row>
    <row r="625" spans="1:1" ht="45" customHeight="1">
      <c r="A625" s="19" t="s">
        <v>16</v>
      </c>
    </row>
    <row r="626" spans="1:1" ht="45" customHeight="1">
      <c r="A626" s="19" t="s">
        <v>17</v>
      </c>
    </row>
    <row r="627" spans="1:1" ht="45" customHeight="1">
      <c r="A627" s="19" t="s">
        <v>18</v>
      </c>
    </row>
    <row r="628" spans="1:1" ht="45" customHeight="1">
      <c r="A628" s="19" t="s">
        <v>19</v>
      </c>
    </row>
    <row r="629" spans="1:1" ht="45" customHeight="1">
      <c r="A629" s="19" t="s">
        <v>20</v>
      </c>
    </row>
    <row r="630" spans="1:1" ht="45" customHeight="1">
      <c r="A630" s="19" t="s">
        <v>21</v>
      </c>
    </row>
    <row r="631" spans="1:1" ht="45" customHeight="1">
      <c r="A631" s="19" t="s">
        <v>22</v>
      </c>
    </row>
    <row r="632" spans="1:1" ht="45" customHeight="1">
      <c r="A632" s="19" t="s">
        <v>23</v>
      </c>
    </row>
    <row r="633" spans="1:1" ht="45" customHeight="1">
      <c r="A633" s="19" t="s">
        <v>24</v>
      </c>
    </row>
    <row r="634" spans="1:1" ht="45" customHeight="1">
      <c r="A634" s="19" t="s">
        <v>25</v>
      </c>
    </row>
    <row r="635" spans="1:1" ht="45" customHeight="1">
      <c r="A635" s="19" t="s">
        <v>26</v>
      </c>
    </row>
    <row r="636" spans="1:1" ht="45" customHeight="1">
      <c r="A636" s="19" t="s">
        <v>27</v>
      </c>
    </row>
    <row r="637" spans="1:1" ht="45" customHeight="1">
      <c r="A637" s="19" t="s">
        <v>28</v>
      </c>
    </row>
    <row r="638" spans="1:1" ht="45" customHeight="1">
      <c r="A638" s="19" t="s">
        <v>29</v>
      </c>
    </row>
    <row r="639" spans="1:1" ht="45" customHeight="1">
      <c r="A639" s="19" t="s">
        <v>30</v>
      </c>
    </row>
    <row r="640" spans="1:1" ht="45" customHeight="1">
      <c r="A640" s="19" t="s">
        <v>31</v>
      </c>
    </row>
    <row r="641" spans="1:1" ht="45" customHeight="1">
      <c r="A641" s="19" t="s">
        <v>32</v>
      </c>
    </row>
    <row r="642" spans="1:1" ht="45" customHeight="1">
      <c r="A642" s="19" t="s">
        <v>33</v>
      </c>
    </row>
    <row r="643" spans="1:1" ht="45" customHeight="1">
      <c r="A643" s="19" t="s">
        <v>34</v>
      </c>
    </row>
    <row r="644" spans="1:1" ht="45" customHeight="1">
      <c r="A644" s="19" t="s">
        <v>35</v>
      </c>
    </row>
    <row r="645" spans="1:1" ht="45" customHeight="1">
      <c r="A645" s="19" t="s">
        <v>36</v>
      </c>
    </row>
    <row r="646" spans="1:1" ht="45" customHeight="1">
      <c r="A646" s="19" t="s">
        <v>37</v>
      </c>
    </row>
    <row r="647" spans="1:1" ht="45" customHeight="1">
      <c r="A647" s="19" t="s">
        <v>38</v>
      </c>
    </row>
    <row r="648" spans="1:1" ht="45" customHeight="1">
      <c r="A648" s="19" t="s">
        <v>39</v>
      </c>
    </row>
    <row r="649" spans="1:1" ht="45" customHeight="1">
      <c r="A649" s="19" t="s">
        <v>40</v>
      </c>
    </row>
    <row r="650" spans="1:1" ht="45" customHeight="1">
      <c r="A650" s="19" t="s">
        <v>41</v>
      </c>
    </row>
    <row r="651" spans="1:1" ht="45" customHeight="1">
      <c r="A651" s="19" t="s">
        <v>42</v>
      </c>
    </row>
    <row r="652" spans="1:1" ht="45" customHeight="1">
      <c r="A652" s="19" t="s">
        <v>43</v>
      </c>
    </row>
    <row r="653" spans="1:1" ht="45" customHeight="1">
      <c r="A653" s="19" t="s">
        <v>44</v>
      </c>
    </row>
    <row r="654" spans="1:1" ht="45" customHeight="1">
      <c r="A654" s="19" t="s">
        <v>45</v>
      </c>
    </row>
    <row r="655" spans="1:1" ht="45" customHeight="1">
      <c r="A655" s="19" t="s">
        <v>46</v>
      </c>
    </row>
    <row r="656" spans="1:1" ht="45" customHeight="1">
      <c r="A656" s="19" t="s">
        <v>47</v>
      </c>
    </row>
    <row r="657" spans="1:1" ht="45" customHeight="1">
      <c r="A657" s="19" t="s">
        <v>48</v>
      </c>
    </row>
    <row r="658" spans="1:1" ht="45" customHeight="1">
      <c r="A658" s="19" t="s">
        <v>49</v>
      </c>
    </row>
    <row r="659" spans="1:1" ht="45" customHeight="1">
      <c r="A659" s="19" t="s">
        <v>50</v>
      </c>
    </row>
    <row r="660" spans="1:1" ht="45" customHeight="1">
      <c r="A660" s="19" t="s">
        <v>51</v>
      </c>
    </row>
    <row r="661" spans="1:1" ht="45" customHeight="1">
      <c r="A661" s="19" t="s">
        <v>52</v>
      </c>
    </row>
    <row r="662" spans="1:1" ht="45" customHeight="1">
      <c r="A662" s="19" t="s">
        <v>53</v>
      </c>
    </row>
    <row r="663" spans="1:1" ht="45" customHeight="1">
      <c r="A663" s="19" t="s">
        <v>54</v>
      </c>
    </row>
    <row r="664" spans="1:1" ht="45" customHeight="1">
      <c r="A664" s="19" t="s">
        <v>55</v>
      </c>
    </row>
    <row r="665" spans="1:1" ht="45" customHeight="1">
      <c r="A665" s="19" t="s">
        <v>56</v>
      </c>
    </row>
    <row r="666" spans="1:1" ht="45" customHeight="1">
      <c r="A666" s="19" t="s">
        <v>57</v>
      </c>
    </row>
    <row r="667" spans="1:1" ht="45" customHeight="1">
      <c r="A667" s="19" t="s">
        <v>58</v>
      </c>
    </row>
    <row r="668" spans="1:1" ht="45" customHeight="1">
      <c r="A668" s="19" t="s">
        <v>59</v>
      </c>
    </row>
    <row r="669" spans="1:1" ht="45" customHeight="1">
      <c r="A669" s="19" t="s">
        <v>60</v>
      </c>
    </row>
    <row r="670" spans="1:1" ht="45" customHeight="1">
      <c r="A670" s="19" t="s">
        <v>61</v>
      </c>
    </row>
    <row r="671" spans="1:1" ht="45" customHeight="1">
      <c r="A671" s="19" t="s">
        <v>62</v>
      </c>
    </row>
    <row r="672" spans="1:1" ht="45" customHeight="1">
      <c r="A672" s="19" t="s">
        <v>63</v>
      </c>
    </row>
    <row r="673" spans="1:1" ht="45" customHeight="1">
      <c r="A673" s="19" t="s">
        <v>64</v>
      </c>
    </row>
    <row r="674" spans="1:1" ht="45" customHeight="1">
      <c r="A674" s="19" t="s">
        <v>65</v>
      </c>
    </row>
    <row r="675" spans="1:1" ht="45" customHeight="1">
      <c r="A675" s="19" t="s">
        <v>66</v>
      </c>
    </row>
    <row r="676" spans="1:1" ht="45" customHeight="1">
      <c r="A676" s="19" t="s">
        <v>67</v>
      </c>
    </row>
    <row r="677" spans="1:1" ht="45" customHeight="1">
      <c r="A677" s="19" t="s">
        <v>68</v>
      </c>
    </row>
    <row r="678" spans="1:1" ht="45" customHeight="1">
      <c r="A678" s="19" t="s">
        <v>69</v>
      </c>
    </row>
    <row r="679" spans="1:1" ht="45" customHeight="1">
      <c r="A679" s="19" t="s">
        <v>70</v>
      </c>
    </row>
    <row r="680" spans="1:1" ht="45" customHeight="1">
      <c r="A680" s="19" t="s">
        <v>71</v>
      </c>
    </row>
    <row r="681" spans="1:1" ht="45" customHeight="1">
      <c r="A681" s="19" t="s">
        <v>72</v>
      </c>
    </row>
    <row r="682" spans="1:1" ht="45" customHeight="1">
      <c r="A682" s="19" t="s">
        <v>73</v>
      </c>
    </row>
    <row r="683" spans="1:1" ht="45" customHeight="1">
      <c r="A683" s="19" t="s">
        <v>74</v>
      </c>
    </row>
    <row r="684" spans="1:1" ht="45" customHeight="1">
      <c r="A684" s="19" t="s">
        <v>75</v>
      </c>
    </row>
    <row r="685" spans="1:1" ht="45" customHeight="1">
      <c r="A685" s="19" t="s">
        <v>76</v>
      </c>
    </row>
    <row r="686" spans="1:1" ht="45" customHeight="1">
      <c r="A686" s="19" t="s">
        <v>77</v>
      </c>
    </row>
    <row r="687" spans="1:1" ht="45" customHeight="1">
      <c r="A687" s="19" t="s">
        <v>78</v>
      </c>
    </row>
    <row r="688" spans="1:1" ht="45" customHeight="1">
      <c r="A688" s="19" t="s">
        <v>79</v>
      </c>
    </row>
    <row r="689" spans="1:1" ht="45" customHeight="1">
      <c r="A689" s="19" t="s">
        <v>80</v>
      </c>
    </row>
    <row r="690" spans="1:1" ht="45" customHeight="1">
      <c r="A690" s="19" t="s">
        <v>81</v>
      </c>
    </row>
    <row r="691" spans="1:1" ht="45" customHeight="1">
      <c r="A691" s="19" t="s">
        <v>82</v>
      </c>
    </row>
    <row r="692" spans="1:1" ht="45" customHeight="1">
      <c r="A692" s="19" t="s">
        <v>83</v>
      </c>
    </row>
    <row r="693" spans="1:1" ht="45" customHeight="1">
      <c r="A693" s="19" t="s">
        <v>84</v>
      </c>
    </row>
    <row r="694" spans="1:1" ht="45" customHeight="1">
      <c r="A694" s="19" t="s">
        <v>85</v>
      </c>
    </row>
    <row r="695" spans="1:1" ht="45" customHeight="1">
      <c r="A695" s="19" t="s">
        <v>86</v>
      </c>
    </row>
    <row r="696" spans="1:1" ht="45" customHeight="1">
      <c r="A696" s="19" t="s">
        <v>87</v>
      </c>
    </row>
    <row r="697" spans="1:1" ht="45" customHeight="1">
      <c r="A697" s="19" t="s">
        <v>88</v>
      </c>
    </row>
    <row r="698" spans="1:1" ht="45" customHeight="1">
      <c r="A698" s="19" t="s">
        <v>89</v>
      </c>
    </row>
    <row r="699" spans="1:1" ht="45" customHeight="1">
      <c r="A699" s="19" t="s">
        <v>90</v>
      </c>
    </row>
    <row r="700" spans="1:1" ht="45" customHeight="1">
      <c r="A700" s="19" t="s">
        <v>91</v>
      </c>
    </row>
    <row r="701" spans="1:1" ht="45" customHeight="1">
      <c r="A701" s="19" t="s">
        <v>92</v>
      </c>
    </row>
    <row r="702" spans="1:1" ht="45" customHeight="1">
      <c r="A702" s="19" t="s">
        <v>93</v>
      </c>
    </row>
    <row r="703" spans="1:1" ht="45" customHeight="1">
      <c r="A703" s="19" t="s">
        <v>94</v>
      </c>
    </row>
    <row r="704" spans="1:1" ht="45" customHeight="1">
      <c r="A704" s="19" t="s">
        <v>95</v>
      </c>
    </row>
    <row r="1100" ht="24" customHeight="1"/>
    <row r="1101" ht="24" customHeight="1"/>
    <row r="1102" ht="24" customHeight="1"/>
    <row r="1103" ht="24" customHeight="1"/>
    <row r="1104" ht="24" customHeight="1"/>
    <row r="1105" ht="24" customHeight="1"/>
    <row r="1106" ht="24" customHeight="1"/>
    <row r="1107" ht="24" customHeight="1"/>
    <row r="1108" ht="24" customHeight="1"/>
    <row r="1109" ht="24" customHeight="1"/>
    <row r="1110" ht="24" customHeight="1"/>
    <row r="1111" ht="24" customHeight="1"/>
    <row r="1112" ht="24" customHeight="1"/>
    <row r="1113" ht="24" customHeight="1"/>
    <row r="1114" ht="24" customHeight="1"/>
  </sheetData>
  <conditionalFormatting sqref="L104">
    <cfRule type="expression" dxfId="1" priority="1">
      <formula>ISERROR(SEARCH("Ok",#REF!))</formula>
    </cfRule>
  </conditionalFormatting>
  <conditionalFormatting sqref="P104">
    <cfRule type="expression" dxfId="0" priority="2">
      <formula>ISERROR(SEARCH("Ok",#REF!))</formula>
    </cfRule>
  </conditionalFormatting>
  <dataValidations count="3">
    <dataValidation type="date" allowBlank="1" showErrorMessage="1" errorTitle="Formato" error="Utilice el formato dd/mm/aaaa" sqref="I105:I704 I102">
      <formula1>42005</formula1>
      <formula2>43100</formula2>
    </dataValidation>
    <dataValidation type="decimal" allowBlank="1" showErrorMessage="1" sqref="S2:S101 R103:S104">
      <formula1>0</formula1>
      <formula2>999</formula2>
    </dataValidation>
    <dataValidation type="date" allowBlank="1" showErrorMessage="1" errorTitle="Formato" error="Utilice el formato dd/mm/aaaa" sqref="I2:I101">
      <formula1>36526</formula1>
      <formula2>73415</formula2>
    </dataValidation>
  </dataValidations>
  <printOptions horizontalCentered="1"/>
  <pageMargins left="0.39370078740157483" right="0.39370078740157483" top="0.39370078740157483" bottom="0.39370078740157483" header="0" footer="0"/>
  <pageSetup paperSize="5" scale="65" firstPageNumber="0" orientation="landscape" horizontalDpi="4294967294" verticalDpi="4294967294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'VALIDACIÓN - LISTAS'!$B$4:$B$18</xm:f>
          </x14:formula1>
          <xm:sqref>C2:C101</xm:sqref>
        </x14:dataValidation>
        <x14:dataValidation type="list" allowBlank="1" showInputMessage="1" showErrorMessage="1">
          <x14:formula1>
            <xm:f>'VALIDACIÓN - LISTAS'!$C$4:$C$7</xm:f>
          </x14:formula1>
          <xm:sqref>E2:E101</xm:sqref>
        </x14:dataValidation>
        <x14:dataValidation type="list" allowBlank="1" showInputMessage="1" showErrorMessage="1">
          <x14:formula1>
            <xm:f>'VALIDACIÓN - LISTAS'!$D$4:$D$5</xm:f>
          </x14:formula1>
          <xm:sqref>Q2:Q101</xm:sqref>
        </x14:dataValidation>
        <x14:dataValidation type="list" allowBlank="1" showInputMessage="1" showErrorMessage="1">
          <x14:formula1>
            <xm:f>'VALIDACIÓN - LISTAS'!$E$4:$E$15</xm:f>
          </x14:formula1>
          <xm:sqref>R2:R101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Y72"/>
  <sheetViews>
    <sheetView tabSelected="1" zoomScaleNormal="100" workbookViewId="0">
      <selection activeCell="C12" sqref="C12"/>
    </sheetView>
  </sheetViews>
  <sheetFormatPr baseColWidth="10" defaultColWidth="9.109375" defaultRowHeight="13.2"/>
  <cols>
    <col min="1" max="1" width="29.6640625" style="5" customWidth="1"/>
    <col min="2" max="23" width="11.6640625" style="5" customWidth="1"/>
    <col min="24" max="16384" width="9.109375" style="2"/>
  </cols>
  <sheetData>
    <row r="1" spans="1:25" ht="15" customHeight="1">
      <c r="A1" s="35" t="s">
        <v>151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spans="1:25" ht="7.5" customHeight="1">
      <c r="A2" s="35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spans="1:25" ht="15" customHeight="1">
      <c r="A3" s="35" t="s">
        <v>196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spans="1:25" ht="9" customHeight="1" thickBot="1"/>
    <row r="5" spans="1:25" ht="24" customHeight="1" thickTop="1">
      <c r="A5" s="212" t="s">
        <v>110</v>
      </c>
      <c r="B5" s="215" t="s">
        <v>184</v>
      </c>
      <c r="C5" s="218" t="s">
        <v>185</v>
      </c>
      <c r="D5" s="219"/>
      <c r="E5" s="219"/>
      <c r="F5" s="220"/>
      <c r="G5" s="205" t="s">
        <v>193</v>
      </c>
      <c r="H5" s="206"/>
      <c r="I5" s="206"/>
      <c r="J5" s="207"/>
      <c r="K5" s="205" t="s">
        <v>192</v>
      </c>
      <c r="L5" s="206"/>
      <c r="M5" s="206"/>
      <c r="N5" s="207"/>
      <c r="O5" s="205" t="s">
        <v>194</v>
      </c>
      <c r="P5" s="206"/>
      <c r="Q5" s="206"/>
      <c r="R5" s="207"/>
      <c r="S5" s="205" t="s">
        <v>195</v>
      </c>
      <c r="T5" s="206"/>
      <c r="U5" s="206"/>
      <c r="V5" s="207"/>
      <c r="W5" s="194" t="s">
        <v>116</v>
      </c>
    </row>
    <row r="6" spans="1:25" ht="24" customHeight="1">
      <c r="A6" s="213"/>
      <c r="B6" s="216"/>
      <c r="C6" s="221"/>
      <c r="D6" s="222"/>
      <c r="E6" s="222"/>
      <c r="F6" s="223"/>
      <c r="G6" s="208" t="s">
        <v>188</v>
      </c>
      <c r="H6" s="209"/>
      <c r="I6" s="210" t="s">
        <v>189</v>
      </c>
      <c r="J6" s="211"/>
      <c r="K6" s="208" t="s">
        <v>188</v>
      </c>
      <c r="L6" s="209"/>
      <c r="M6" s="210" t="s">
        <v>189</v>
      </c>
      <c r="N6" s="211"/>
      <c r="O6" s="208" t="s">
        <v>188</v>
      </c>
      <c r="P6" s="209"/>
      <c r="Q6" s="210" t="s">
        <v>189</v>
      </c>
      <c r="R6" s="211"/>
      <c r="S6" s="208" t="s">
        <v>188</v>
      </c>
      <c r="T6" s="209"/>
      <c r="U6" s="210" t="s">
        <v>189</v>
      </c>
      <c r="V6" s="211"/>
      <c r="W6" s="195"/>
    </row>
    <row r="7" spans="1:25" ht="24" customHeight="1">
      <c r="A7" s="214"/>
      <c r="B7" s="217"/>
      <c r="C7" s="129" t="s">
        <v>112</v>
      </c>
      <c r="D7" s="118" t="s">
        <v>113</v>
      </c>
      <c r="E7" s="118" t="s">
        <v>114</v>
      </c>
      <c r="F7" s="130" t="s">
        <v>115</v>
      </c>
      <c r="G7" s="133" t="s">
        <v>186</v>
      </c>
      <c r="H7" s="126" t="s">
        <v>187</v>
      </c>
      <c r="I7" s="126" t="s">
        <v>191</v>
      </c>
      <c r="J7" s="134" t="s">
        <v>190</v>
      </c>
      <c r="K7" s="133" t="s">
        <v>186</v>
      </c>
      <c r="L7" s="126" t="s">
        <v>187</v>
      </c>
      <c r="M7" s="126" t="s">
        <v>191</v>
      </c>
      <c r="N7" s="134" t="s">
        <v>190</v>
      </c>
      <c r="O7" s="133" t="s">
        <v>186</v>
      </c>
      <c r="P7" s="126" t="s">
        <v>187</v>
      </c>
      <c r="Q7" s="126" t="s">
        <v>191</v>
      </c>
      <c r="R7" s="134" t="s">
        <v>190</v>
      </c>
      <c r="S7" s="133" t="s">
        <v>186</v>
      </c>
      <c r="T7" s="126" t="s">
        <v>187</v>
      </c>
      <c r="U7" s="126" t="s">
        <v>191</v>
      </c>
      <c r="V7" s="134" t="s">
        <v>190</v>
      </c>
      <c r="W7" s="196"/>
    </row>
    <row r="8" spans="1:25" ht="24" customHeight="1">
      <c r="A8" s="36" t="s">
        <v>98</v>
      </c>
      <c r="B8" s="127">
        <v>0</v>
      </c>
      <c r="C8" s="131">
        <v>0</v>
      </c>
      <c r="D8" s="123">
        <v>0</v>
      </c>
      <c r="E8" s="123">
        <v>0</v>
      </c>
      <c r="F8" s="127">
        <v>0</v>
      </c>
      <c r="G8" s="135">
        <v>0</v>
      </c>
      <c r="H8" s="124">
        <v>0</v>
      </c>
      <c r="I8" s="199"/>
      <c r="J8" s="202"/>
      <c r="K8" s="135">
        <v>0</v>
      </c>
      <c r="L8" s="124">
        <v>0</v>
      </c>
      <c r="M8" s="199"/>
      <c r="N8" s="202"/>
      <c r="O8" s="135">
        <v>0</v>
      </c>
      <c r="P8" s="124">
        <v>0</v>
      </c>
      <c r="Q8" s="199"/>
      <c r="R8" s="202"/>
      <c r="S8" s="135">
        <v>0</v>
      </c>
      <c r="T8" s="124">
        <v>0</v>
      </c>
      <c r="U8" s="199"/>
      <c r="V8" s="202"/>
      <c r="W8" s="137">
        <f>B8+(C8+D8+E8+F8)+(G8+K8+O8+S8)-(H8+L8+P8+T8)</f>
        <v>0</v>
      </c>
      <c r="Y8" s="117"/>
    </row>
    <row r="9" spans="1:25" ht="24" customHeight="1">
      <c r="A9" s="36" t="s">
        <v>99</v>
      </c>
      <c r="B9" s="127">
        <v>0</v>
      </c>
      <c r="C9" s="131">
        <v>0</v>
      </c>
      <c r="D9" s="123">
        <v>0</v>
      </c>
      <c r="E9" s="123">
        <v>0</v>
      </c>
      <c r="F9" s="127">
        <v>0</v>
      </c>
      <c r="G9" s="135">
        <v>0</v>
      </c>
      <c r="H9" s="124">
        <v>0</v>
      </c>
      <c r="I9" s="200"/>
      <c r="J9" s="203"/>
      <c r="K9" s="135">
        <v>0</v>
      </c>
      <c r="L9" s="124">
        <v>0</v>
      </c>
      <c r="M9" s="200"/>
      <c r="N9" s="203"/>
      <c r="O9" s="135">
        <v>0</v>
      </c>
      <c r="P9" s="124">
        <v>0</v>
      </c>
      <c r="Q9" s="200"/>
      <c r="R9" s="203"/>
      <c r="S9" s="135">
        <v>0</v>
      </c>
      <c r="T9" s="124">
        <v>0</v>
      </c>
      <c r="U9" s="200"/>
      <c r="V9" s="203"/>
      <c r="W9" s="137">
        <f>B9+(C9+D9+E9+F9)+(G9+K9+O9+S9)-(H9+L9+P9+T9)</f>
        <v>0</v>
      </c>
    </row>
    <row r="10" spans="1:25" ht="24" customHeight="1">
      <c r="A10" s="36" t="s">
        <v>100</v>
      </c>
      <c r="B10" s="127">
        <v>0</v>
      </c>
      <c r="C10" s="131">
        <v>0</v>
      </c>
      <c r="D10" s="123">
        <v>0</v>
      </c>
      <c r="E10" s="123">
        <v>0</v>
      </c>
      <c r="F10" s="127">
        <v>0</v>
      </c>
      <c r="G10" s="135">
        <v>0</v>
      </c>
      <c r="H10" s="124">
        <v>0</v>
      </c>
      <c r="I10" s="200"/>
      <c r="J10" s="203"/>
      <c r="K10" s="135">
        <v>0</v>
      </c>
      <c r="L10" s="124">
        <v>0</v>
      </c>
      <c r="M10" s="200"/>
      <c r="N10" s="203"/>
      <c r="O10" s="135">
        <v>0</v>
      </c>
      <c r="P10" s="124">
        <v>0</v>
      </c>
      <c r="Q10" s="200"/>
      <c r="R10" s="203"/>
      <c r="S10" s="135">
        <v>0</v>
      </c>
      <c r="T10" s="124">
        <v>0</v>
      </c>
      <c r="U10" s="200"/>
      <c r="V10" s="203"/>
      <c r="W10" s="137">
        <f t="shared" ref="W10:W22" si="0">B10+(C10+D10+E10+F10)+(G10+K10+O10+S10)-(H10+L10+P10+T10)</f>
        <v>0</v>
      </c>
    </row>
    <row r="11" spans="1:25" ht="24" customHeight="1">
      <c r="A11" s="36" t="s">
        <v>101</v>
      </c>
      <c r="B11" s="127">
        <v>0</v>
      </c>
      <c r="C11" s="131">
        <v>0</v>
      </c>
      <c r="D11" s="123">
        <v>0</v>
      </c>
      <c r="E11" s="123">
        <v>0</v>
      </c>
      <c r="F11" s="127">
        <v>0</v>
      </c>
      <c r="G11" s="135">
        <v>0</v>
      </c>
      <c r="H11" s="124">
        <v>0</v>
      </c>
      <c r="I11" s="200"/>
      <c r="J11" s="203"/>
      <c r="K11" s="135">
        <v>0</v>
      </c>
      <c r="L11" s="124">
        <v>0</v>
      </c>
      <c r="M11" s="200"/>
      <c r="N11" s="203"/>
      <c r="O11" s="135">
        <v>0</v>
      </c>
      <c r="P11" s="124">
        <v>0</v>
      </c>
      <c r="Q11" s="200"/>
      <c r="R11" s="203"/>
      <c r="S11" s="135">
        <v>0</v>
      </c>
      <c r="T11" s="124">
        <v>0</v>
      </c>
      <c r="U11" s="200"/>
      <c r="V11" s="203"/>
      <c r="W11" s="137">
        <f t="shared" si="0"/>
        <v>0</v>
      </c>
    </row>
    <row r="12" spans="1:25" ht="24" customHeight="1">
      <c r="A12" s="36" t="s">
        <v>102</v>
      </c>
      <c r="B12" s="127">
        <v>0</v>
      </c>
      <c r="C12" s="131">
        <v>0</v>
      </c>
      <c r="D12" s="123">
        <v>0</v>
      </c>
      <c r="E12" s="123">
        <v>0</v>
      </c>
      <c r="F12" s="127">
        <v>0</v>
      </c>
      <c r="G12" s="135">
        <v>0</v>
      </c>
      <c r="H12" s="124">
        <v>0</v>
      </c>
      <c r="I12" s="200"/>
      <c r="J12" s="203"/>
      <c r="K12" s="135">
        <v>0</v>
      </c>
      <c r="L12" s="124">
        <v>0</v>
      </c>
      <c r="M12" s="200"/>
      <c r="N12" s="203"/>
      <c r="O12" s="135">
        <v>0</v>
      </c>
      <c r="P12" s="124">
        <v>0</v>
      </c>
      <c r="Q12" s="200"/>
      <c r="R12" s="203"/>
      <c r="S12" s="135">
        <v>0</v>
      </c>
      <c r="T12" s="124">
        <v>0</v>
      </c>
      <c r="U12" s="200"/>
      <c r="V12" s="203"/>
      <c r="W12" s="137">
        <f t="shared" si="0"/>
        <v>0</v>
      </c>
    </row>
    <row r="13" spans="1:25" ht="24" customHeight="1">
      <c r="A13" s="36" t="s">
        <v>103</v>
      </c>
      <c r="B13" s="127">
        <v>0</v>
      </c>
      <c r="C13" s="131">
        <v>0</v>
      </c>
      <c r="D13" s="123">
        <v>0</v>
      </c>
      <c r="E13" s="123">
        <v>0</v>
      </c>
      <c r="F13" s="127">
        <v>0</v>
      </c>
      <c r="G13" s="135">
        <v>0</v>
      </c>
      <c r="H13" s="124">
        <v>0</v>
      </c>
      <c r="I13" s="200"/>
      <c r="J13" s="203"/>
      <c r="K13" s="135">
        <v>0</v>
      </c>
      <c r="L13" s="124">
        <v>0</v>
      </c>
      <c r="M13" s="200"/>
      <c r="N13" s="203"/>
      <c r="O13" s="135">
        <v>0</v>
      </c>
      <c r="P13" s="124">
        <v>0</v>
      </c>
      <c r="Q13" s="200"/>
      <c r="R13" s="203"/>
      <c r="S13" s="135">
        <v>0</v>
      </c>
      <c r="T13" s="124">
        <v>0</v>
      </c>
      <c r="U13" s="200"/>
      <c r="V13" s="203"/>
      <c r="W13" s="137">
        <f t="shared" si="0"/>
        <v>0</v>
      </c>
    </row>
    <row r="14" spans="1:25" ht="24" customHeight="1">
      <c r="A14" s="36" t="s">
        <v>104</v>
      </c>
      <c r="B14" s="127">
        <v>0</v>
      </c>
      <c r="C14" s="131">
        <v>0</v>
      </c>
      <c r="D14" s="123">
        <v>0</v>
      </c>
      <c r="E14" s="123">
        <v>0</v>
      </c>
      <c r="F14" s="127">
        <v>0</v>
      </c>
      <c r="G14" s="135">
        <v>0</v>
      </c>
      <c r="H14" s="124">
        <v>0</v>
      </c>
      <c r="I14" s="200"/>
      <c r="J14" s="203"/>
      <c r="K14" s="135">
        <v>0</v>
      </c>
      <c r="L14" s="124">
        <v>0</v>
      </c>
      <c r="M14" s="200"/>
      <c r="N14" s="203"/>
      <c r="O14" s="135">
        <v>0</v>
      </c>
      <c r="P14" s="124">
        <v>0</v>
      </c>
      <c r="Q14" s="200"/>
      <c r="R14" s="203"/>
      <c r="S14" s="135">
        <v>0</v>
      </c>
      <c r="T14" s="124">
        <v>0</v>
      </c>
      <c r="U14" s="200"/>
      <c r="V14" s="203"/>
      <c r="W14" s="137">
        <f t="shared" si="0"/>
        <v>0</v>
      </c>
    </row>
    <row r="15" spans="1:25" ht="24" customHeight="1">
      <c r="A15" s="36" t="s">
        <v>105</v>
      </c>
      <c r="B15" s="127">
        <v>0</v>
      </c>
      <c r="C15" s="131">
        <v>0</v>
      </c>
      <c r="D15" s="123">
        <v>0</v>
      </c>
      <c r="E15" s="123">
        <v>0</v>
      </c>
      <c r="F15" s="127">
        <v>0</v>
      </c>
      <c r="G15" s="135">
        <v>0</v>
      </c>
      <c r="H15" s="124">
        <v>0</v>
      </c>
      <c r="I15" s="200"/>
      <c r="J15" s="203"/>
      <c r="K15" s="135">
        <v>0</v>
      </c>
      <c r="L15" s="124">
        <v>0</v>
      </c>
      <c r="M15" s="200"/>
      <c r="N15" s="203"/>
      <c r="O15" s="135">
        <v>0</v>
      </c>
      <c r="P15" s="124">
        <v>0</v>
      </c>
      <c r="Q15" s="200"/>
      <c r="R15" s="203"/>
      <c r="S15" s="135">
        <v>0</v>
      </c>
      <c r="T15" s="124">
        <v>0</v>
      </c>
      <c r="U15" s="200"/>
      <c r="V15" s="203"/>
      <c r="W15" s="137">
        <f t="shared" si="0"/>
        <v>0</v>
      </c>
    </row>
    <row r="16" spans="1:25" ht="24" customHeight="1">
      <c r="A16" s="36" t="s">
        <v>175</v>
      </c>
      <c r="B16" s="127">
        <v>0</v>
      </c>
      <c r="C16" s="131">
        <v>0</v>
      </c>
      <c r="D16" s="123">
        <v>0</v>
      </c>
      <c r="E16" s="123">
        <v>0</v>
      </c>
      <c r="F16" s="127">
        <v>0</v>
      </c>
      <c r="G16" s="135">
        <v>0</v>
      </c>
      <c r="H16" s="124">
        <v>0</v>
      </c>
      <c r="I16" s="200"/>
      <c r="J16" s="203"/>
      <c r="K16" s="135">
        <v>0</v>
      </c>
      <c r="L16" s="124">
        <v>0</v>
      </c>
      <c r="M16" s="200"/>
      <c r="N16" s="203"/>
      <c r="O16" s="135">
        <v>0</v>
      </c>
      <c r="P16" s="124">
        <v>0</v>
      </c>
      <c r="Q16" s="200"/>
      <c r="R16" s="203"/>
      <c r="S16" s="135">
        <v>0</v>
      </c>
      <c r="T16" s="124">
        <v>0</v>
      </c>
      <c r="U16" s="200"/>
      <c r="V16" s="203"/>
      <c r="W16" s="137">
        <f t="shared" si="0"/>
        <v>0</v>
      </c>
    </row>
    <row r="17" spans="1:23" ht="24" customHeight="1">
      <c r="A17" s="36" t="s">
        <v>106</v>
      </c>
      <c r="B17" s="127">
        <v>0</v>
      </c>
      <c r="C17" s="131">
        <v>0</v>
      </c>
      <c r="D17" s="123">
        <v>0</v>
      </c>
      <c r="E17" s="123">
        <v>0</v>
      </c>
      <c r="F17" s="127">
        <v>0</v>
      </c>
      <c r="G17" s="135">
        <v>0</v>
      </c>
      <c r="H17" s="124">
        <v>0</v>
      </c>
      <c r="I17" s="200"/>
      <c r="J17" s="203"/>
      <c r="K17" s="135">
        <v>0</v>
      </c>
      <c r="L17" s="124">
        <v>0</v>
      </c>
      <c r="M17" s="200"/>
      <c r="N17" s="203"/>
      <c r="O17" s="135">
        <v>0</v>
      </c>
      <c r="P17" s="124">
        <v>0</v>
      </c>
      <c r="Q17" s="200"/>
      <c r="R17" s="203"/>
      <c r="S17" s="135">
        <v>0</v>
      </c>
      <c r="T17" s="124">
        <v>0</v>
      </c>
      <c r="U17" s="200"/>
      <c r="V17" s="203"/>
      <c r="W17" s="137">
        <f t="shared" si="0"/>
        <v>0</v>
      </c>
    </row>
    <row r="18" spans="1:23" ht="24" customHeight="1">
      <c r="A18" s="36" t="s">
        <v>107</v>
      </c>
      <c r="B18" s="127">
        <v>0</v>
      </c>
      <c r="C18" s="131">
        <v>0</v>
      </c>
      <c r="D18" s="123">
        <v>0</v>
      </c>
      <c r="E18" s="123">
        <v>0</v>
      </c>
      <c r="F18" s="127">
        <v>0</v>
      </c>
      <c r="G18" s="135">
        <v>0</v>
      </c>
      <c r="H18" s="124">
        <v>0</v>
      </c>
      <c r="I18" s="200"/>
      <c r="J18" s="203"/>
      <c r="K18" s="135">
        <v>0</v>
      </c>
      <c r="L18" s="124">
        <v>0</v>
      </c>
      <c r="M18" s="200"/>
      <c r="N18" s="203"/>
      <c r="O18" s="135">
        <v>0</v>
      </c>
      <c r="P18" s="124">
        <v>0</v>
      </c>
      <c r="Q18" s="200"/>
      <c r="R18" s="203"/>
      <c r="S18" s="135">
        <v>0</v>
      </c>
      <c r="T18" s="124">
        <v>0</v>
      </c>
      <c r="U18" s="200"/>
      <c r="V18" s="203"/>
      <c r="W18" s="137">
        <f t="shared" si="0"/>
        <v>0</v>
      </c>
    </row>
    <row r="19" spans="1:23" ht="24" customHeight="1">
      <c r="A19" s="36" t="s">
        <v>4</v>
      </c>
      <c r="B19" s="127">
        <v>0</v>
      </c>
      <c r="C19" s="131">
        <v>0</v>
      </c>
      <c r="D19" s="123">
        <v>0</v>
      </c>
      <c r="E19" s="123">
        <v>0</v>
      </c>
      <c r="F19" s="127">
        <v>0</v>
      </c>
      <c r="G19" s="135">
        <v>0</v>
      </c>
      <c r="H19" s="124">
        <v>0</v>
      </c>
      <c r="I19" s="200"/>
      <c r="J19" s="203"/>
      <c r="K19" s="135">
        <v>0</v>
      </c>
      <c r="L19" s="124">
        <v>0</v>
      </c>
      <c r="M19" s="200"/>
      <c r="N19" s="203"/>
      <c r="O19" s="135">
        <v>0</v>
      </c>
      <c r="P19" s="124">
        <v>0</v>
      </c>
      <c r="Q19" s="200"/>
      <c r="R19" s="203"/>
      <c r="S19" s="135">
        <v>0</v>
      </c>
      <c r="T19" s="124">
        <v>0</v>
      </c>
      <c r="U19" s="200"/>
      <c r="V19" s="203"/>
      <c r="W19" s="137">
        <f t="shared" si="0"/>
        <v>0</v>
      </c>
    </row>
    <row r="20" spans="1:23" ht="24" customHeight="1">
      <c r="A20" s="36" t="s">
        <v>108</v>
      </c>
      <c r="B20" s="127">
        <v>0</v>
      </c>
      <c r="C20" s="131">
        <v>0</v>
      </c>
      <c r="D20" s="123">
        <v>0</v>
      </c>
      <c r="E20" s="123">
        <v>0</v>
      </c>
      <c r="F20" s="127">
        <v>0</v>
      </c>
      <c r="G20" s="135">
        <v>0</v>
      </c>
      <c r="H20" s="124">
        <v>0</v>
      </c>
      <c r="I20" s="200"/>
      <c r="J20" s="203"/>
      <c r="K20" s="135">
        <v>0</v>
      </c>
      <c r="L20" s="124">
        <v>0</v>
      </c>
      <c r="M20" s="200"/>
      <c r="N20" s="203"/>
      <c r="O20" s="135">
        <v>0</v>
      </c>
      <c r="P20" s="124">
        <v>0</v>
      </c>
      <c r="Q20" s="200"/>
      <c r="R20" s="203"/>
      <c r="S20" s="135">
        <v>0</v>
      </c>
      <c r="T20" s="124">
        <v>0</v>
      </c>
      <c r="U20" s="200"/>
      <c r="V20" s="203"/>
      <c r="W20" s="137">
        <f t="shared" si="0"/>
        <v>0</v>
      </c>
    </row>
    <row r="21" spans="1:23" ht="24" customHeight="1">
      <c r="A21" s="36" t="s">
        <v>109</v>
      </c>
      <c r="B21" s="127">
        <v>0</v>
      </c>
      <c r="C21" s="131">
        <v>0</v>
      </c>
      <c r="D21" s="123">
        <v>0</v>
      </c>
      <c r="E21" s="123">
        <v>0</v>
      </c>
      <c r="F21" s="127">
        <v>0</v>
      </c>
      <c r="G21" s="135">
        <v>0</v>
      </c>
      <c r="H21" s="124">
        <v>0</v>
      </c>
      <c r="I21" s="200"/>
      <c r="J21" s="203"/>
      <c r="K21" s="135">
        <v>0</v>
      </c>
      <c r="L21" s="124">
        <v>0</v>
      </c>
      <c r="M21" s="200"/>
      <c r="N21" s="203"/>
      <c r="O21" s="135">
        <v>0</v>
      </c>
      <c r="P21" s="124">
        <v>0</v>
      </c>
      <c r="Q21" s="200"/>
      <c r="R21" s="203"/>
      <c r="S21" s="135">
        <v>0</v>
      </c>
      <c r="T21" s="124">
        <v>0</v>
      </c>
      <c r="U21" s="200"/>
      <c r="V21" s="203"/>
      <c r="W21" s="137">
        <f>B21+(C21+D21+E21+F21)+(G21+K21+O21+S21)-(H21+L21+P21+T21)</f>
        <v>0</v>
      </c>
    </row>
    <row r="22" spans="1:23" ht="24" customHeight="1">
      <c r="A22" s="36" t="s">
        <v>210</v>
      </c>
      <c r="B22" s="127">
        <v>0</v>
      </c>
      <c r="C22" s="131">
        <v>0</v>
      </c>
      <c r="D22" s="123">
        <v>0</v>
      </c>
      <c r="E22" s="123">
        <v>0</v>
      </c>
      <c r="F22" s="127">
        <v>0</v>
      </c>
      <c r="G22" s="135">
        <v>0</v>
      </c>
      <c r="H22" s="124">
        <v>0</v>
      </c>
      <c r="I22" s="201"/>
      <c r="J22" s="204"/>
      <c r="K22" s="135">
        <v>0</v>
      </c>
      <c r="L22" s="124">
        <v>0</v>
      </c>
      <c r="M22" s="201"/>
      <c r="N22" s="204"/>
      <c r="O22" s="135">
        <v>0</v>
      </c>
      <c r="P22" s="124">
        <v>0</v>
      </c>
      <c r="Q22" s="201"/>
      <c r="R22" s="204"/>
      <c r="S22" s="135">
        <v>0</v>
      </c>
      <c r="T22" s="124">
        <v>0</v>
      </c>
      <c r="U22" s="201"/>
      <c r="V22" s="204"/>
      <c r="W22" s="137">
        <f t="shared" si="0"/>
        <v>0</v>
      </c>
    </row>
    <row r="23" spans="1:23" ht="24" customHeight="1" thickBot="1">
      <c r="A23" s="6" t="s">
        <v>116</v>
      </c>
      <c r="B23" s="128">
        <f t="shared" ref="B23:H23" si="1">SUM(B8:B22)</f>
        <v>0</v>
      </c>
      <c r="C23" s="132">
        <f t="shared" si="1"/>
        <v>0</v>
      </c>
      <c r="D23" s="125">
        <f t="shared" si="1"/>
        <v>0</v>
      </c>
      <c r="E23" s="125">
        <f t="shared" si="1"/>
        <v>0</v>
      </c>
      <c r="F23" s="128">
        <f t="shared" si="1"/>
        <v>0</v>
      </c>
      <c r="G23" s="132">
        <f t="shared" si="1"/>
        <v>0</v>
      </c>
      <c r="H23" s="125">
        <f t="shared" si="1"/>
        <v>0</v>
      </c>
      <c r="I23" s="197"/>
      <c r="J23" s="198"/>
      <c r="K23" s="132">
        <f>SUM(K8:K22)</f>
        <v>0</v>
      </c>
      <c r="L23" s="125">
        <f>SUM(L8:L22)</f>
        <v>0</v>
      </c>
      <c r="M23" s="197"/>
      <c r="N23" s="198"/>
      <c r="O23" s="132">
        <f>SUM(O8:O22)</f>
        <v>0</v>
      </c>
      <c r="P23" s="125">
        <f>SUM(P8:P22)</f>
        <v>0</v>
      </c>
      <c r="Q23" s="197"/>
      <c r="R23" s="198"/>
      <c r="S23" s="132">
        <f>SUM(S8:S22)</f>
        <v>0</v>
      </c>
      <c r="T23" s="125">
        <f>SUM(T8:T22)</f>
        <v>0</v>
      </c>
      <c r="U23" s="197"/>
      <c r="V23" s="198"/>
      <c r="W23" s="136">
        <f>SUM(W8:W22)</f>
        <v>0</v>
      </c>
    </row>
    <row r="24" spans="1:23" ht="13.8" thickTop="1"/>
    <row r="35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50" ht="15.75" customHeight="1"/>
    <row r="72" ht="15.75" customHeight="1"/>
  </sheetData>
  <mergeCells count="28">
    <mergeCell ref="A5:A7"/>
    <mergeCell ref="B5:B7"/>
    <mergeCell ref="G5:J5"/>
    <mergeCell ref="G6:H6"/>
    <mergeCell ref="I6:J6"/>
    <mergeCell ref="C5:F6"/>
    <mergeCell ref="J8:J22"/>
    <mergeCell ref="K5:N5"/>
    <mergeCell ref="K6:L6"/>
    <mergeCell ref="M6:N6"/>
    <mergeCell ref="M8:M22"/>
    <mergeCell ref="N8:N22"/>
    <mergeCell ref="W5:W7"/>
    <mergeCell ref="I23:J23"/>
    <mergeCell ref="M23:N23"/>
    <mergeCell ref="Q23:R23"/>
    <mergeCell ref="U23:V23"/>
    <mergeCell ref="Q8:Q22"/>
    <mergeCell ref="R8:R22"/>
    <mergeCell ref="U8:U22"/>
    <mergeCell ref="V8:V22"/>
    <mergeCell ref="O5:R5"/>
    <mergeCell ref="O6:P6"/>
    <mergeCell ref="Q6:R6"/>
    <mergeCell ref="S5:V5"/>
    <mergeCell ref="S6:T6"/>
    <mergeCell ref="U6:V6"/>
    <mergeCell ref="I8:I22"/>
  </mergeCells>
  <dataValidations count="1">
    <dataValidation type="whole" operator="greaterThan" allowBlank="1" showErrorMessage="1" sqref="B23:I23 K23:M23 O23:Q23 S23:U23 W23">
      <formula1>0</formula1>
      <formula2>0</formula2>
    </dataValidation>
  </dataValidations>
  <printOptions horizontalCentered="1" verticalCentered="1"/>
  <pageMargins left="0.39370078740157483" right="0.39370078740157483" top="0.39370078740157483" bottom="0.39370078740157483" header="0.39370078740157483" footer="0.51181102362204722"/>
  <pageSetup firstPageNumber="0" orientation="landscape" r:id="rId1"/>
  <headerFooter>
    <oddHeader>&amp;C&amp;12&amp;A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'VALIDACIÓN - LISTAS'!$B$4:$B$18</xm:f>
          </x14:formula1>
          <xm:sqref>A8:A22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F19"/>
  <sheetViews>
    <sheetView topLeftCell="A14" zoomScaleNormal="100" workbookViewId="0">
      <selection activeCell="B35" sqref="B35"/>
    </sheetView>
  </sheetViews>
  <sheetFormatPr baseColWidth="10" defaultColWidth="9.109375" defaultRowHeight="14.4"/>
  <cols>
    <col min="1" max="1" width="38.6640625" style="1" customWidth="1"/>
    <col min="2" max="2" width="42.6640625" style="1" customWidth="1"/>
    <col min="3" max="5" width="16.109375" style="1" customWidth="1"/>
  </cols>
  <sheetData>
    <row r="1" spans="1:6" s="2" customFormat="1" ht="15" customHeight="1">
      <c r="A1" s="35" t="s">
        <v>151</v>
      </c>
      <c r="B1" s="34"/>
      <c r="C1" s="34"/>
      <c r="D1" s="34"/>
      <c r="E1" s="34"/>
      <c r="F1" s="34"/>
    </row>
    <row r="2" spans="1:6" s="2" customFormat="1" ht="7.5" customHeight="1">
      <c r="A2" s="35"/>
      <c r="B2" s="34"/>
      <c r="C2" s="34"/>
      <c r="D2" s="34"/>
      <c r="E2" s="34"/>
      <c r="F2" s="34"/>
    </row>
    <row r="3" spans="1:6" s="2" customFormat="1" ht="15" customHeight="1">
      <c r="A3" s="35" t="s">
        <v>172</v>
      </c>
      <c r="B3" s="34"/>
      <c r="C3" s="34"/>
      <c r="D3" s="34"/>
      <c r="E3" s="34"/>
      <c r="F3" s="34"/>
    </row>
    <row r="4" spans="1:6" s="2" customFormat="1" ht="9" customHeight="1" thickBot="1">
      <c r="A4" s="73"/>
      <c r="B4" s="5"/>
      <c r="C4" s="5"/>
      <c r="D4" s="5"/>
      <c r="E4" s="5"/>
      <c r="F4" s="5"/>
    </row>
    <row r="5" spans="1:6" s="37" customFormat="1" ht="30" customHeight="1" thickTop="1">
      <c r="A5" s="227" t="s">
        <v>198</v>
      </c>
      <c r="B5" s="229" t="s">
        <v>173</v>
      </c>
      <c r="C5" s="229" t="s">
        <v>202</v>
      </c>
      <c r="D5" s="231"/>
      <c r="E5" s="232"/>
    </row>
    <row r="6" spans="1:6" s="37" customFormat="1" ht="30" customHeight="1">
      <c r="A6" s="228"/>
      <c r="B6" s="230"/>
      <c r="C6" s="139" t="s">
        <v>199</v>
      </c>
      <c r="D6" s="139" t="s">
        <v>200</v>
      </c>
      <c r="E6" s="140" t="s">
        <v>201</v>
      </c>
    </row>
    <row r="7" spans="1:6" s="37" customFormat="1" ht="42" customHeight="1">
      <c r="A7" s="39"/>
      <c r="B7" s="38"/>
      <c r="C7" s="141">
        <v>0</v>
      </c>
      <c r="D7" s="141">
        <v>0</v>
      </c>
      <c r="E7" s="138">
        <f>C7+D7</f>
        <v>0</v>
      </c>
    </row>
    <row r="8" spans="1:6" s="37" customFormat="1" ht="42" customHeight="1">
      <c r="A8" s="39"/>
      <c r="B8" s="38"/>
      <c r="C8" s="141">
        <v>0</v>
      </c>
      <c r="D8" s="141">
        <v>0</v>
      </c>
      <c r="E8" s="138">
        <f t="shared" ref="E8:E16" si="0">C8+D8</f>
        <v>0</v>
      </c>
    </row>
    <row r="9" spans="1:6" s="37" customFormat="1" ht="42" customHeight="1">
      <c r="A9" s="39"/>
      <c r="B9" s="38"/>
      <c r="C9" s="141">
        <v>0</v>
      </c>
      <c r="D9" s="141">
        <v>0</v>
      </c>
      <c r="E9" s="138">
        <f t="shared" si="0"/>
        <v>0</v>
      </c>
    </row>
    <row r="10" spans="1:6" s="37" customFormat="1" ht="42" customHeight="1">
      <c r="A10" s="39"/>
      <c r="B10" s="38"/>
      <c r="C10" s="141">
        <v>0</v>
      </c>
      <c r="D10" s="141">
        <v>0</v>
      </c>
      <c r="E10" s="138">
        <f t="shared" si="0"/>
        <v>0</v>
      </c>
    </row>
    <row r="11" spans="1:6" s="37" customFormat="1" ht="42" customHeight="1">
      <c r="A11" s="39"/>
      <c r="B11" s="38"/>
      <c r="C11" s="141">
        <v>0</v>
      </c>
      <c r="D11" s="141">
        <v>0</v>
      </c>
      <c r="E11" s="138">
        <f t="shared" si="0"/>
        <v>0</v>
      </c>
    </row>
    <row r="12" spans="1:6" s="37" customFormat="1" ht="42" customHeight="1">
      <c r="A12" s="39"/>
      <c r="B12" s="38"/>
      <c r="C12" s="141">
        <v>0</v>
      </c>
      <c r="D12" s="141">
        <v>0</v>
      </c>
      <c r="E12" s="138">
        <f t="shared" si="0"/>
        <v>0</v>
      </c>
    </row>
    <row r="13" spans="1:6" s="37" customFormat="1" ht="42" customHeight="1">
      <c r="A13" s="39"/>
      <c r="B13" s="38"/>
      <c r="C13" s="141">
        <v>0</v>
      </c>
      <c r="D13" s="141">
        <v>0</v>
      </c>
      <c r="E13" s="138">
        <f t="shared" si="0"/>
        <v>0</v>
      </c>
    </row>
    <row r="14" spans="1:6" s="37" customFormat="1" ht="42" customHeight="1">
      <c r="A14" s="39"/>
      <c r="B14" s="38"/>
      <c r="C14" s="141">
        <v>0</v>
      </c>
      <c r="D14" s="141">
        <v>0</v>
      </c>
      <c r="E14" s="138">
        <f t="shared" si="0"/>
        <v>0</v>
      </c>
    </row>
    <row r="15" spans="1:6" s="37" customFormat="1" ht="42" customHeight="1">
      <c r="A15" s="39"/>
      <c r="B15" s="38"/>
      <c r="C15" s="141">
        <v>0</v>
      </c>
      <c r="D15" s="141">
        <v>0</v>
      </c>
      <c r="E15" s="138">
        <f t="shared" si="0"/>
        <v>0</v>
      </c>
    </row>
    <row r="16" spans="1:6" s="37" customFormat="1" ht="42" customHeight="1">
      <c r="A16" s="39"/>
      <c r="B16" s="38"/>
      <c r="C16" s="141">
        <v>0</v>
      </c>
      <c r="D16" s="141">
        <v>0</v>
      </c>
      <c r="E16" s="138">
        <f t="shared" si="0"/>
        <v>0</v>
      </c>
    </row>
    <row r="17" spans="1:5" s="40" customFormat="1" ht="29.25" customHeight="1" thickBot="1">
      <c r="A17" s="224" t="s">
        <v>116</v>
      </c>
      <c r="B17" s="225"/>
      <c r="C17" s="142">
        <f>SUM(C7:C16)</f>
        <v>0</v>
      </c>
      <c r="D17" s="142">
        <f>SUM(D7:D16)</f>
        <v>0</v>
      </c>
      <c r="E17" s="143">
        <f>SUM(E7:E16)</f>
        <v>0</v>
      </c>
    </row>
    <row r="18" spans="1:5" ht="15" thickTop="1"/>
    <row r="19" spans="1:5" ht="21" customHeight="1">
      <c r="A19" s="226" t="s">
        <v>174</v>
      </c>
      <c r="B19" s="226"/>
      <c r="C19" s="226"/>
      <c r="D19" s="226"/>
      <c r="E19" s="226"/>
    </row>
  </sheetData>
  <mergeCells count="5">
    <mergeCell ref="A17:B17"/>
    <mergeCell ref="A19:E19"/>
    <mergeCell ref="A5:A6"/>
    <mergeCell ref="B5:B6"/>
    <mergeCell ref="C5:E5"/>
  </mergeCells>
  <printOptions horizontalCentered="1" verticalCentered="1"/>
  <pageMargins left="0.39370078740157483" right="0.39370078740157483" top="0.39370078740157483" bottom="0.39370078740157483" header="0" footer="0"/>
  <pageSetup firstPageNumber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19"/>
  <sheetViews>
    <sheetView workbookViewId="0">
      <pane ySplit="3" topLeftCell="A13" activePane="bottomLeft" state="frozen"/>
      <selection pane="bottomLeft" activeCell="B4" sqref="B4:B18"/>
    </sheetView>
  </sheetViews>
  <sheetFormatPr baseColWidth="10" defaultColWidth="25.6640625" defaultRowHeight="39" customHeight="1"/>
  <cols>
    <col min="1" max="5" width="25.6640625" style="27" customWidth="1"/>
    <col min="6" max="16384" width="25.6640625" style="26"/>
  </cols>
  <sheetData>
    <row r="1" spans="1:5" ht="21" customHeight="1">
      <c r="A1" s="41" t="s">
        <v>150</v>
      </c>
      <c r="B1" s="41"/>
      <c r="C1" s="41"/>
      <c r="D1" s="41"/>
      <c r="E1" s="41"/>
    </row>
    <row r="2" spans="1:5" ht="21" customHeight="1" thickBot="1">
      <c r="A2" s="42"/>
      <c r="B2" s="42"/>
      <c r="C2" s="42"/>
      <c r="D2" s="42"/>
      <c r="E2" s="42"/>
    </row>
    <row r="3" spans="1:5" ht="39" customHeight="1" thickTop="1">
      <c r="A3" s="28" t="s">
        <v>212</v>
      </c>
      <c r="B3" s="29" t="s">
        <v>119</v>
      </c>
      <c r="C3" s="29" t="s">
        <v>121</v>
      </c>
      <c r="D3" s="29" t="s">
        <v>130</v>
      </c>
      <c r="E3" s="30" t="s">
        <v>147</v>
      </c>
    </row>
    <row r="4" spans="1:5" ht="51" customHeight="1">
      <c r="A4" s="31" t="s">
        <v>216</v>
      </c>
      <c r="B4" s="32" t="s">
        <v>98</v>
      </c>
      <c r="C4" s="32" t="s">
        <v>143</v>
      </c>
      <c r="D4" s="32" t="s">
        <v>148</v>
      </c>
      <c r="E4" s="33">
        <v>1</v>
      </c>
    </row>
    <row r="5" spans="1:5" ht="51" customHeight="1">
      <c r="A5" s="31" t="s">
        <v>217</v>
      </c>
      <c r="B5" s="32" t="s">
        <v>99</v>
      </c>
      <c r="C5" s="32" t="s">
        <v>144</v>
      </c>
      <c r="D5" s="32" t="s">
        <v>138</v>
      </c>
      <c r="E5" s="33">
        <v>2</v>
      </c>
    </row>
    <row r="6" spans="1:5" ht="51" customHeight="1">
      <c r="A6" s="31" t="s">
        <v>218</v>
      </c>
      <c r="B6" s="32" t="s">
        <v>100</v>
      </c>
      <c r="C6" s="32" t="s">
        <v>145</v>
      </c>
      <c r="D6" s="32"/>
      <c r="E6" s="33">
        <v>3</v>
      </c>
    </row>
    <row r="7" spans="1:5" ht="51" customHeight="1">
      <c r="A7" s="31" t="s">
        <v>219</v>
      </c>
      <c r="B7" s="32" t="s">
        <v>101</v>
      </c>
      <c r="C7" s="32" t="s">
        <v>146</v>
      </c>
      <c r="D7" s="32"/>
      <c r="E7" s="33">
        <v>4</v>
      </c>
    </row>
    <row r="8" spans="1:5" ht="51" customHeight="1">
      <c r="A8" s="31"/>
      <c r="B8" s="32" t="s">
        <v>102</v>
      </c>
      <c r="C8" s="32"/>
      <c r="D8" s="32"/>
      <c r="E8" s="33">
        <v>5</v>
      </c>
    </row>
    <row r="9" spans="1:5" ht="51" customHeight="1">
      <c r="A9" s="31"/>
      <c r="B9" s="32" t="s">
        <v>103</v>
      </c>
      <c r="C9" s="32"/>
      <c r="D9" s="32"/>
      <c r="E9" s="33">
        <v>6</v>
      </c>
    </row>
    <row r="10" spans="1:5" ht="51" customHeight="1">
      <c r="A10" s="31"/>
      <c r="B10" s="32" t="s">
        <v>104</v>
      </c>
      <c r="C10" s="32"/>
      <c r="D10" s="32"/>
      <c r="E10" s="33">
        <v>7</v>
      </c>
    </row>
    <row r="11" spans="1:5" ht="51" customHeight="1">
      <c r="A11" s="31"/>
      <c r="B11" s="32" t="s">
        <v>105</v>
      </c>
      <c r="C11" s="32"/>
      <c r="D11" s="32"/>
      <c r="E11" s="33">
        <v>8</v>
      </c>
    </row>
    <row r="12" spans="1:5" ht="51" customHeight="1">
      <c r="A12" s="31"/>
      <c r="B12" s="32" t="s">
        <v>175</v>
      </c>
      <c r="C12" s="32"/>
      <c r="D12" s="32"/>
      <c r="E12" s="33">
        <v>9</v>
      </c>
    </row>
    <row r="13" spans="1:5" ht="51" customHeight="1">
      <c r="A13" s="31"/>
      <c r="B13" s="32" t="s">
        <v>106</v>
      </c>
      <c r="C13" s="32"/>
      <c r="D13" s="32"/>
      <c r="E13" s="33">
        <v>10</v>
      </c>
    </row>
    <row r="14" spans="1:5" ht="51" customHeight="1">
      <c r="A14" s="31"/>
      <c r="B14" s="32" t="s">
        <v>107</v>
      </c>
      <c r="C14" s="32"/>
      <c r="D14" s="32"/>
      <c r="E14" s="33">
        <v>11</v>
      </c>
    </row>
    <row r="15" spans="1:5" ht="51" customHeight="1">
      <c r="A15" s="31"/>
      <c r="B15" s="32" t="s">
        <v>4</v>
      </c>
      <c r="C15" s="32"/>
      <c r="D15" s="32"/>
      <c r="E15" s="33">
        <v>12</v>
      </c>
    </row>
    <row r="16" spans="1:5" ht="51" customHeight="1">
      <c r="A16" s="31"/>
      <c r="B16" s="32" t="s">
        <v>108</v>
      </c>
      <c r="C16" s="32"/>
      <c r="D16" s="32"/>
      <c r="E16" s="33"/>
    </row>
    <row r="17" spans="1:5" ht="51" customHeight="1">
      <c r="A17" s="31"/>
      <c r="B17" s="32" t="s">
        <v>109</v>
      </c>
      <c r="C17" s="32"/>
      <c r="D17" s="32"/>
      <c r="E17" s="33"/>
    </row>
    <row r="18" spans="1:5" ht="51" customHeight="1" thickBot="1">
      <c r="A18" s="145"/>
      <c r="B18" s="146" t="s">
        <v>210</v>
      </c>
      <c r="C18" s="146"/>
      <c r="D18" s="146"/>
      <c r="E18" s="147"/>
    </row>
    <row r="19" spans="1:5" ht="39" customHeight="1" thickTop="1"/>
  </sheetData>
  <printOptions horizontalCentered="1"/>
  <pageMargins left="0.39370078740157483" right="0.39370078740157483" top="0.39370078740157483" bottom="0.39370078740157483" header="0" footer="0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10010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10</vt:i4>
      </vt:variant>
    </vt:vector>
  </HeadingPairs>
  <TitlesOfParts>
    <vt:vector size="15" baseType="lpstr">
      <vt:lpstr>INFORME FINANCIERO</vt:lpstr>
      <vt:lpstr>DETALLE</vt:lpstr>
      <vt:lpstr>P - A - T</vt:lpstr>
      <vt:lpstr>RECURSOS GESTIONADOS</vt:lpstr>
      <vt:lpstr>VALIDACIÓN - LISTAS</vt:lpstr>
      <vt:lpstr>DETALLE!_FilterDatabase_0</vt:lpstr>
      <vt:lpstr>DETALLE!_FilterDatabase_0_0</vt:lpstr>
      <vt:lpstr>DETALLE!_FilterDatabase_0_0_0</vt:lpstr>
      <vt:lpstr>DETALLE!_FilterDatabase_0_0_0_0</vt:lpstr>
      <vt:lpstr>DETALLE!Print_Area_0</vt:lpstr>
      <vt:lpstr>DETALLE!Print_Area_0_0</vt:lpstr>
      <vt:lpstr>DETALLE!Print_Area_0_0_0</vt:lpstr>
      <vt:lpstr>DETALLE!Print_Area_0_0_0_0</vt:lpstr>
      <vt:lpstr>DETALLE!Títulos_a_imprimir</vt:lpstr>
      <vt:lpstr>'RECURSOS GESTIONADOS'!Títulos_a_imprimir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AUGUSTO MAYOR FORERO</dc:creator>
  <cp:lastModifiedBy>user</cp:lastModifiedBy>
  <cp:revision>90</cp:revision>
  <cp:lastPrinted>2018-06-06T22:17:45Z</cp:lastPrinted>
  <dcterms:created xsi:type="dcterms:W3CDTF">2014-03-26T15:51:14Z</dcterms:created>
  <dcterms:modified xsi:type="dcterms:W3CDTF">2020-09-28T00:10:07Z</dcterms:modified>
  <dc:language>es-CO</dc:language>
</cp:coreProperties>
</file>