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showSheetTabs="0" xWindow="240" yWindow="75" windowWidth="20055" windowHeight="79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X9" i="1"/>
  <c r="H10"/>
  <c r="J10"/>
  <c r="X8"/>
  <c r="K8"/>
  <c r="V9"/>
  <c r="V8"/>
  <c r="X7"/>
  <c r="V7"/>
  <c r="V6"/>
  <c r="X6"/>
  <c r="N6"/>
  <c r="M6"/>
  <c r="L6"/>
  <c r="K6"/>
  <c r="J6"/>
  <c r="I6"/>
  <c r="H6"/>
  <c r="H8"/>
  <c r="L8"/>
  <c r="M8"/>
  <c r="N8"/>
  <c r="M7"/>
  <c r="N7"/>
  <c r="L7"/>
  <c r="J8"/>
  <c r="J7"/>
  <c r="I8"/>
  <c r="I7"/>
  <c r="H7"/>
  <c r="K7"/>
  <c r="Q10" l="1"/>
  <c r="Q8"/>
  <c r="Q6"/>
  <c r="Q7"/>
  <c r="K15" l="1"/>
  <c r="C15" s="1"/>
</calcChain>
</file>

<file path=xl/sharedStrings.xml><?xml version="1.0" encoding="utf-8"?>
<sst xmlns="http://schemas.openxmlformats.org/spreadsheetml/2006/main" count="68" uniqueCount="57">
  <si>
    <t>&lt;style&gt;&lt;!--</t>
  </si>
  <si>
    <t>.moz-txt-sig, .moz-signature {</t>
  </si>
  <si>
    <t xml:space="preserve">  opacity: inherit !important;</t>
  </si>
  <si>
    <t>}</t>
  </si>
  <si>
    <t>Name</t>
  </si>
  <si>
    <t>Department</t>
  </si>
  <si>
    <t>Designation</t>
  </si>
  <si>
    <t>&lt;br&gt;</t>
  </si>
  <si>
    <t>&lt;p&gt;</t>
  </si>
  <si>
    <t>Bold</t>
  </si>
  <si>
    <t>Italic</t>
  </si>
  <si>
    <t>Underline</t>
  </si>
  <si>
    <t>Yes</t>
  </si>
  <si>
    <t>No</t>
  </si>
  <si>
    <t>Signature Maker</t>
  </si>
  <si>
    <t>Select "Use HTML" as shown in the pic</t>
  </si>
  <si>
    <t>Message</t>
  </si>
  <si>
    <t>Preview</t>
  </si>
  <si>
    <t xml:space="preserve"> </t>
  </si>
  <si>
    <t>Best Regards,</t>
  </si>
  <si>
    <t>Telephone</t>
  </si>
  <si>
    <t xml:space="preserve">Fax </t>
  </si>
  <si>
    <t>Website</t>
  </si>
  <si>
    <t>www.nccpl.com.pk</t>
  </si>
  <si>
    <t>&lt;span style="line-height: 8px; display:block"&gt;</t>
  </si>
  <si>
    <t xml:space="preserve">&lt;font color="red"&gt; I&lt;/font&gt;   Fax: </t>
  </si>
  <si>
    <t>↑ Copy contents of the above Cell</t>
  </si>
  <si>
    <t xml:space="preserve">Paste it in the Signature Field of Account Settings (Tools -&gt; Account Settings)  of Thunderbird </t>
  </si>
  <si>
    <t>Step 3</t>
  </si>
  <si>
    <t>Step 2</t>
  </si>
  <si>
    <t>&lt;img src="file:///C:\Signature\NCC Logo.png" alt="Google logo"&gt;</t>
  </si>
  <si>
    <t>Extension</t>
  </si>
  <si>
    <t>&lt;font color="red"&gt; I&lt;/font&gt; Web: &lt;a href="http://www.nccpl.com.pk"&gt;www.nccpl.com.pk&lt;/a&gt;&lt;/fontsize&gt;&lt;/br&gt;&lt;/p&gt;</t>
  </si>
  <si>
    <t xml:space="preserve">&lt;br&gt;&lt;font size="2"&gt;Tel: </t>
  </si>
  <si>
    <t>&lt;p&gt;&lt;font=Calibri&gt;</t>
  </si>
  <si>
    <t>(92-21) 32460827</t>
  </si>
  <si>
    <t>(92-21) 111-111-622</t>
  </si>
  <si>
    <t>How to Create Signature</t>
  </si>
  <si>
    <t>Adding Signature in thunderbird</t>
  </si>
  <si>
    <r>
      <rPr>
        <i/>
        <sz val="11"/>
        <color theme="1"/>
        <rFont val="Calibri"/>
        <family val="2"/>
        <scheme val="minor"/>
      </rPr>
      <t xml:space="preserve">Step 1 </t>
    </r>
    <r>
      <rPr>
        <b/>
        <i/>
        <sz val="11"/>
        <color theme="1"/>
        <rFont val="Calibri"/>
        <family val="2"/>
        <scheme val="minor"/>
      </rPr>
      <t xml:space="preserve"> </t>
    </r>
  </si>
  <si>
    <t>Fill below mention blank space in order to create signature</t>
  </si>
  <si>
    <t>Step 4</t>
  </si>
  <si>
    <t xml:space="preserve">In tool tab press Account setting option </t>
  </si>
  <si>
    <t>Open Thunderbird and press tool  on the upper part of the screen   (Press ALT button if no tool tab is shown)</t>
  </si>
  <si>
    <t>Step 5</t>
  </si>
  <si>
    <t>Step 6</t>
  </si>
  <si>
    <t>(92-21) 32460811-19</t>
  </si>
  <si>
    <t>(92-21) 34302362-69</t>
  </si>
  <si>
    <t>(92-51) 2895463</t>
  </si>
  <si>
    <t>(92-42) 36280816-7</t>
  </si>
  <si>
    <t>(92-21) 34302361</t>
  </si>
  <si>
    <t>(92-42) 36280818</t>
  </si>
  <si>
    <t>(92-51) 2895460-61</t>
  </si>
  <si>
    <t>Please select phone number and fax numbers of your respective location.</t>
  </si>
  <si>
    <t>Sajid Sikander</t>
  </si>
  <si>
    <t>Deputy Manager</t>
  </si>
  <si>
    <t>Product Development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</si>
</sst>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14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1" fillId="0" borderId="7" xfId="0" applyFont="1" applyBorder="1"/>
    <xf numFmtId="0" fontId="1" fillId="0" borderId="2" xfId="0" applyFont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4" fillId="0" borderId="0" xfId="0" applyFont="1"/>
    <xf numFmtId="0" fontId="0" fillId="0" borderId="0" xfId="0" applyFont="1"/>
    <xf numFmtId="0" fontId="1" fillId="0" borderId="13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7" xfId="0" applyBorder="1" applyAlignment="1" applyProtection="1">
      <alignment horizontal="right"/>
      <protection locked="0"/>
    </xf>
    <xf numFmtId="0" fontId="1" fillId="0" borderId="18" xfId="0" applyFont="1" applyBorder="1"/>
    <xf numFmtId="0" fontId="0" fillId="0" borderId="19" xfId="0" applyBorder="1" applyProtection="1">
      <protection locked="0"/>
    </xf>
    <xf numFmtId="0" fontId="0" fillId="0" borderId="4" xfId="0" applyBorder="1"/>
    <xf numFmtId="0" fontId="0" fillId="0" borderId="20" xfId="0" applyBorder="1" applyProtection="1">
      <protection locked="0"/>
    </xf>
    <xf numFmtId="0" fontId="5" fillId="0" borderId="0" xfId="0" applyFont="1" applyAlignment="1">
      <alignment horizontal="center"/>
    </xf>
    <xf numFmtId="0" fontId="1" fillId="0" borderId="21" xfId="0" applyFont="1" applyBorder="1"/>
    <xf numFmtId="0" fontId="0" fillId="0" borderId="22" xfId="0" applyBorder="1" applyProtection="1">
      <protection locked="0"/>
    </xf>
    <xf numFmtId="0" fontId="6" fillId="0" borderId="0" xfId="0" applyFont="1"/>
    <xf numFmtId="0" fontId="7" fillId="0" borderId="0" xfId="0" applyFont="1"/>
    <xf numFmtId="0" fontId="0" fillId="0" borderId="10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Normal" xfId="0" builtinId="0"/>
  </cellStyles>
  <dxfs count="9">
    <dxf>
      <font>
        <b val="0"/>
        <i/>
      </font>
    </dxf>
    <dxf>
      <font>
        <b/>
        <i val="0"/>
      </font>
    </dxf>
    <dxf>
      <font>
        <b/>
        <i/>
      </font>
    </dxf>
    <dxf>
      <font>
        <b val="0"/>
        <i/>
      </font>
    </dxf>
    <dxf>
      <font>
        <b/>
        <i val="0"/>
      </font>
    </dxf>
    <dxf>
      <font>
        <b/>
        <i/>
      </font>
    </dxf>
    <dxf>
      <font>
        <b val="0"/>
        <i/>
      </font>
    </dxf>
    <dxf>
      <font>
        <b/>
        <i val="0"/>
      </font>
    </dxf>
    <dxf>
      <font>
        <b/>
        <i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670891</xdr:colOff>
      <xdr:row>35</xdr:row>
      <xdr:rowOff>31931</xdr:rowOff>
    </xdr:from>
    <xdr:to>
      <xdr:col>23</xdr:col>
      <xdr:colOff>157370</xdr:colOff>
      <xdr:row>47</xdr:row>
      <xdr:rowOff>153325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69065" y="3096496"/>
          <a:ext cx="2236305" cy="24073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819952</xdr:colOff>
      <xdr:row>39</xdr:row>
      <xdr:rowOff>124245</xdr:rowOff>
    </xdr:from>
    <xdr:to>
      <xdr:col>22</xdr:col>
      <xdr:colOff>455483</xdr:colOff>
      <xdr:row>40</xdr:row>
      <xdr:rowOff>91113</xdr:rowOff>
    </xdr:to>
    <xdr:sp macro="" textlink="">
      <xdr:nvSpPr>
        <xdr:cNvPr id="3" name="Oval 2"/>
        <xdr:cNvSpPr/>
      </xdr:nvSpPr>
      <xdr:spPr>
        <a:xfrm>
          <a:off x="1896691" y="3950810"/>
          <a:ext cx="1018727" cy="157368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554896</xdr:colOff>
      <xdr:row>40</xdr:row>
      <xdr:rowOff>82830</xdr:rowOff>
    </xdr:from>
    <xdr:to>
      <xdr:col>23</xdr:col>
      <xdr:colOff>248411</xdr:colOff>
      <xdr:row>41</xdr:row>
      <xdr:rowOff>107677</xdr:rowOff>
    </xdr:to>
    <xdr:sp macro="" textlink="">
      <xdr:nvSpPr>
        <xdr:cNvPr id="4" name="Oval 3"/>
        <xdr:cNvSpPr/>
      </xdr:nvSpPr>
      <xdr:spPr>
        <a:xfrm>
          <a:off x="1631635" y="4099895"/>
          <a:ext cx="1689624" cy="215347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306389</xdr:colOff>
      <xdr:row>39</xdr:row>
      <xdr:rowOff>132522</xdr:rowOff>
    </xdr:from>
    <xdr:to>
      <xdr:col>23</xdr:col>
      <xdr:colOff>579782</xdr:colOff>
      <xdr:row>39</xdr:row>
      <xdr:rowOff>178080</xdr:rowOff>
    </xdr:to>
    <xdr:cxnSp macro="">
      <xdr:nvCxnSpPr>
        <xdr:cNvPr id="6" name="Straight Arrow Connector 5"/>
        <xdr:cNvCxnSpPr/>
      </xdr:nvCxnSpPr>
      <xdr:spPr>
        <a:xfrm flipV="1">
          <a:off x="2766324" y="3959087"/>
          <a:ext cx="886306" cy="4555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190436</xdr:colOff>
      <xdr:row>40</xdr:row>
      <xdr:rowOff>169799</xdr:rowOff>
    </xdr:from>
    <xdr:to>
      <xdr:col>23</xdr:col>
      <xdr:colOff>579782</xdr:colOff>
      <xdr:row>41</xdr:row>
      <xdr:rowOff>74544</xdr:rowOff>
    </xdr:to>
    <xdr:cxnSp macro="">
      <xdr:nvCxnSpPr>
        <xdr:cNvPr id="7" name="Straight Arrow Connector 6"/>
        <xdr:cNvCxnSpPr/>
      </xdr:nvCxnSpPr>
      <xdr:spPr>
        <a:xfrm>
          <a:off x="3263284" y="4186864"/>
          <a:ext cx="389346" cy="9524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39687</xdr:colOff>
      <xdr:row>20</xdr:row>
      <xdr:rowOff>42721</xdr:rowOff>
    </xdr:from>
    <xdr:to>
      <xdr:col>22</xdr:col>
      <xdr:colOff>349250</xdr:colOff>
      <xdr:row>30</xdr:row>
      <xdr:rowOff>150813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0000" y="4162284"/>
          <a:ext cx="1690688" cy="2044842"/>
        </a:xfrm>
        <a:prstGeom prst="rect">
          <a:avLst/>
        </a:prstGeom>
        <a:noFill/>
      </xdr:spPr>
    </xdr:pic>
    <xdr:clientData/>
  </xdr:twoCellAnchor>
  <xdr:twoCellAnchor>
    <xdr:from>
      <xdr:col>2</xdr:col>
      <xdr:colOff>71437</xdr:colOff>
      <xdr:row>29</xdr:row>
      <xdr:rowOff>134937</xdr:rowOff>
    </xdr:from>
    <xdr:to>
      <xdr:col>22</xdr:col>
      <xdr:colOff>214312</xdr:colOff>
      <xdr:row>30</xdr:row>
      <xdr:rowOff>39687</xdr:rowOff>
    </xdr:to>
    <xdr:sp macro="" textlink="">
      <xdr:nvSpPr>
        <xdr:cNvPr id="10" name="Oval 9"/>
        <xdr:cNvSpPr/>
      </xdr:nvSpPr>
      <xdr:spPr>
        <a:xfrm>
          <a:off x="1301750" y="5984875"/>
          <a:ext cx="1524000" cy="1111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Y42"/>
  <sheetViews>
    <sheetView showGridLines="0" tabSelected="1" zoomScale="120" zoomScaleNormal="120" workbookViewId="0">
      <selection activeCell="C15" sqref="C15"/>
    </sheetView>
  </sheetViews>
  <sheetFormatPr defaultRowHeight="15"/>
  <cols>
    <col min="1" max="1" width="7.140625" customWidth="1"/>
    <col min="2" max="2" width="11.28515625" customWidth="1"/>
    <col min="3" max="3" width="20.7109375" bestFit="1" customWidth="1"/>
    <col min="4" max="5" width="9.140625" hidden="1" customWidth="1"/>
    <col min="6" max="6" width="10" hidden="1" customWidth="1"/>
    <col min="7" max="7" width="4.85546875" hidden="1" customWidth="1"/>
    <col min="8" max="8" width="4.140625" hidden="1" customWidth="1"/>
    <col min="9" max="9" width="3.5703125" hidden="1" customWidth="1"/>
    <col min="10" max="10" width="4.140625" hidden="1" customWidth="1"/>
    <col min="11" max="11" width="39.140625" hidden="1" customWidth="1"/>
    <col min="12" max="12" width="5" hidden="1" customWidth="1"/>
    <col min="13" max="13" width="4.42578125" hidden="1" customWidth="1"/>
    <col min="14" max="14" width="5" hidden="1" customWidth="1"/>
    <col min="15" max="22" width="9.140625" hidden="1" customWidth="1"/>
  </cols>
  <sheetData>
    <row r="1" spans="2:24" ht="21">
      <c r="B1" s="25"/>
      <c r="C1" s="26" t="s">
        <v>37</v>
      </c>
    </row>
    <row r="2" spans="2:24" ht="16.5" customHeight="1">
      <c r="B2" s="25"/>
    </row>
    <row r="3" spans="2:24">
      <c r="B3" s="5" t="s">
        <v>39</v>
      </c>
      <c r="C3" s="5" t="s">
        <v>40</v>
      </c>
    </row>
    <row r="4" spans="2:24" ht="15.75" thickBot="1">
      <c r="B4" s="5"/>
    </row>
    <row r="5" spans="2:24" ht="16.5" thickBot="1">
      <c r="B5" s="33" t="s">
        <v>14</v>
      </c>
      <c r="C5" s="34"/>
      <c r="D5" s="6" t="s">
        <v>9</v>
      </c>
      <c r="E5" s="7" t="s">
        <v>10</v>
      </c>
      <c r="F5" s="8" t="s">
        <v>11</v>
      </c>
      <c r="X5" s="12" t="s">
        <v>17</v>
      </c>
    </row>
    <row r="6" spans="2:24" ht="17.25" customHeight="1" thickBot="1">
      <c r="B6" s="14" t="s">
        <v>16</v>
      </c>
      <c r="C6" s="21" t="s">
        <v>19</v>
      </c>
      <c r="D6" s="9" t="s">
        <v>13</v>
      </c>
      <c r="E6" s="10" t="s">
        <v>13</v>
      </c>
      <c r="F6" s="11" t="s">
        <v>13</v>
      </c>
      <c r="G6" t="s">
        <v>34</v>
      </c>
      <c r="H6" t="str">
        <f>IF(D6="Yes","&lt;b&gt;","")</f>
        <v/>
      </c>
      <c r="I6" t="str">
        <f>IF(E6="Yes","&lt;i&gt;","")</f>
        <v/>
      </c>
      <c r="J6" t="str">
        <f>IF(F6="Yes","&lt;u&gt;","")</f>
        <v/>
      </c>
      <c r="K6" t="str">
        <f>+C6</f>
        <v>Best Regards,</v>
      </c>
      <c r="L6" t="str">
        <f>IF(D6="Yes","&lt;/b&gt;","")</f>
        <v/>
      </c>
      <c r="M6" t="str">
        <f>IF(E6="Yes","&lt;/i&gt;","")</f>
        <v/>
      </c>
      <c r="N6" t="str">
        <f>IF(F6="Yes","&lt;/u&gt;","")</f>
        <v/>
      </c>
      <c r="Q6" t="str">
        <f>G6&amp;H6&amp;I6&amp;J6&amp;K6&amp;L6&amp;M6&amp;N6&amp;O6</f>
        <v>&lt;p&gt;&lt;font=Calibri&gt;Best Regards,</v>
      </c>
      <c r="V6" t="str">
        <f>CONCATENATE(IF(D6="yes","B",""),IF(E6="yes","I",""))</f>
        <v/>
      </c>
      <c r="X6" s="13" t="str">
        <f>+C6</f>
        <v>Best Regards,</v>
      </c>
    </row>
    <row r="7" spans="2:24" ht="18.75" customHeight="1" thickBot="1">
      <c r="B7" s="14" t="s">
        <v>4</v>
      </c>
      <c r="C7" s="21" t="s">
        <v>54</v>
      </c>
      <c r="D7" s="9" t="s">
        <v>12</v>
      </c>
      <c r="E7" s="10" t="s">
        <v>13</v>
      </c>
      <c r="F7" s="11" t="s">
        <v>13</v>
      </c>
      <c r="G7" t="s">
        <v>8</v>
      </c>
      <c r="H7" t="str">
        <f>IF(D7="Yes","&lt;b&gt;","")</f>
        <v>&lt;b&gt;</v>
      </c>
      <c r="I7" t="str">
        <f>IF(E7="Yes","&lt;i&gt;","")</f>
        <v/>
      </c>
      <c r="J7" t="str">
        <f>IF(F7="Yes","&lt;u&gt;","")</f>
        <v/>
      </c>
      <c r="K7" t="str">
        <f>+C7</f>
        <v>Sajid Sikander</v>
      </c>
      <c r="L7" t="str">
        <f>IF(D7="Yes","&lt;/b&gt;","")</f>
        <v>&lt;/b&gt;</v>
      </c>
      <c r="M7" t="str">
        <f>IF(E7="Yes","&lt;/i&gt;","")</f>
        <v/>
      </c>
      <c r="N7" t="str">
        <f>IF(F7="Yes","&lt;/u&gt;","")</f>
        <v/>
      </c>
      <c r="Q7" t="str">
        <f>G7&amp;H7&amp;I7&amp;J7&amp;K7&amp;L7&amp;M7&amp;N7&amp;O7</f>
        <v>&lt;p&gt;&lt;b&gt;Sajid Sikander&lt;/b&gt;</v>
      </c>
      <c r="V7" t="str">
        <f t="shared" ref="V7:V9" si="0">CONCATENATE(IF(D7="yes","B",""),IF(E7="yes","I",""))</f>
        <v>B</v>
      </c>
      <c r="X7" s="13" t="str">
        <f t="shared" ref="X7" si="1">+C7</f>
        <v>Sajid Sikander</v>
      </c>
    </row>
    <row r="8" spans="2:24">
      <c r="B8" s="15" t="s">
        <v>6</v>
      </c>
      <c r="C8" s="2" t="s">
        <v>55</v>
      </c>
      <c r="D8" s="27" t="s">
        <v>13</v>
      </c>
      <c r="E8" s="29" t="s">
        <v>13</v>
      </c>
      <c r="F8" s="31" t="s">
        <v>13</v>
      </c>
      <c r="G8" t="s">
        <v>7</v>
      </c>
      <c r="H8" s="1" t="str">
        <f>IF(D8="Yes","&lt;b&gt;","")</f>
        <v/>
      </c>
      <c r="I8" t="str">
        <f>IF(E8="Yes","&lt;i&gt;","")</f>
        <v/>
      </c>
      <c r="J8" t="str">
        <f>IF(F8="Yes","&lt;u&gt;","")</f>
        <v/>
      </c>
      <c r="K8" t="str">
        <f>IF(C9="",C8,+C8&amp;" - "&amp;C9)</f>
        <v>Deputy Manager - Product Development</v>
      </c>
      <c r="L8" t="str">
        <f>IF(D8="Yes","&lt;/b&gt;","")</f>
        <v/>
      </c>
      <c r="M8" t="str">
        <f>IF(E8="Yes","&lt;/i&gt;","")</f>
        <v/>
      </c>
      <c r="N8" t="str">
        <f>IF(F8="Yes","&lt;/u&gt;","")</f>
        <v/>
      </c>
      <c r="Q8" t="str">
        <f>G8&amp;H8&amp;I8&amp;J8&amp;K8&amp;L8&amp;M8&amp;N8&amp;O8</f>
        <v>&lt;br&gt;Deputy Manager - Product Development</v>
      </c>
      <c r="V8" t="str">
        <f t="shared" si="0"/>
        <v/>
      </c>
      <c r="X8" s="13" t="str">
        <f>IF(C9="",C8,+C8&amp;" - "&amp;C9)</f>
        <v>Deputy Manager - Product Development</v>
      </c>
    </row>
    <row r="9" spans="2:24" ht="15.75" thickBot="1">
      <c r="B9" s="16" t="s">
        <v>5</v>
      </c>
      <c r="C9" s="3" t="s">
        <v>56</v>
      </c>
      <c r="D9" s="28"/>
      <c r="E9" s="30"/>
      <c r="F9" s="32"/>
      <c r="H9" s="1"/>
      <c r="Q9" t="s">
        <v>24</v>
      </c>
      <c r="V9" t="str">
        <f t="shared" si="0"/>
        <v/>
      </c>
      <c r="X9" s="13" t="str">
        <f>"Tel "&amp;C10&amp;" Ext -"&amp;C11&amp;" | Fax "&amp;C12&amp;" | Web "&amp;C13</f>
        <v>Tel (92-21) 111-111-622 Ext -219 | Fax (92-21) 32460827 | Web www.nccpl.com.pk</v>
      </c>
    </row>
    <row r="10" spans="2:24">
      <c r="B10" s="15" t="s">
        <v>20</v>
      </c>
      <c r="C10" s="2" t="s">
        <v>36</v>
      </c>
      <c r="G10" t="s">
        <v>33</v>
      </c>
      <c r="H10" t="str">
        <f>C10&amp;" Ext - "&amp;C11</f>
        <v>(92-21) 111-111-622 Ext - 219</v>
      </c>
      <c r="I10" t="s">
        <v>25</v>
      </c>
      <c r="J10" t="str">
        <f>+C12</f>
        <v>(92-21) 32460827</v>
      </c>
      <c r="K10" t="s">
        <v>32</v>
      </c>
      <c r="Q10" t="str">
        <f>+G10&amp;H10&amp;I10&amp;J10&amp;K10</f>
        <v>&lt;br&gt;&lt;font size="2"&gt;Tel: (92-21) 111-111-622 Ext - 219&lt;font color="red"&gt; I&lt;/font&gt;   Fax: (92-21) 32460827&lt;font color="red"&gt; I&lt;/font&gt; Web: &lt;a href="http://www.nccpl.com.pk"&gt;www.nccpl.com.pk&lt;/a&gt;&lt;/fontsize&gt;&lt;/br&gt;&lt;/p&gt;</v>
      </c>
      <c r="X10" t="s">
        <v>53</v>
      </c>
    </row>
    <row r="11" spans="2:24">
      <c r="B11" s="23" t="s">
        <v>31</v>
      </c>
      <c r="C11" s="24">
        <v>219</v>
      </c>
      <c r="D11" t="s">
        <v>36</v>
      </c>
      <c r="E11" t="s">
        <v>46</v>
      </c>
      <c r="F11" t="s">
        <v>47</v>
      </c>
      <c r="G11" t="s">
        <v>49</v>
      </c>
      <c r="H11" t="s">
        <v>52</v>
      </c>
    </row>
    <row r="12" spans="2:24">
      <c r="B12" s="18" t="s">
        <v>21</v>
      </c>
      <c r="C12" s="19" t="s">
        <v>35</v>
      </c>
      <c r="E12" t="s">
        <v>35</v>
      </c>
      <c r="F12" t="s">
        <v>50</v>
      </c>
      <c r="G12" t="s">
        <v>51</v>
      </c>
      <c r="H12" t="s">
        <v>48</v>
      </c>
    </row>
    <row r="13" spans="2:24" ht="15.75" thickBot="1">
      <c r="B13" s="16" t="s">
        <v>22</v>
      </c>
      <c r="C13" s="20" t="s">
        <v>23</v>
      </c>
    </row>
    <row r="14" spans="2:24" ht="15.75" thickBot="1"/>
    <row r="15" spans="2:24" ht="15.75" thickBot="1">
      <c r="B15" t="s">
        <v>18</v>
      </c>
      <c r="C15" s="17" t="str">
        <f>K15</f>
        <v>&lt;p&gt;&lt;font=Calibri&gt;Best Regards,&lt;p&gt;&lt;b&gt;Sajid Sikander&lt;/b&gt;&lt;br&gt;Deputy Manager - Product Development&lt;span style="line-height: 8px; display:block"&gt;&lt;br&gt;&lt;font size="2"&gt;Tel: (92-21) 111-111-622 Ext - 219&lt;font color="red"&gt; I&lt;/font&gt;   Fax: (92-21) 32460827&lt;font color="red"&gt; I&lt;/font&gt; Web: &lt;a href="http://www.nccpl.com.pk"&gt;www.nccpl.com.pk&lt;/a&gt;&lt;/fontsize&gt;&lt;/br&gt;&lt;/p&gt;&lt;img src="file:///C:\Signature\NCC Logo.png" alt="Google logo"&gt;&lt;style&gt;&lt;!--.moz-txt-sig, .moz-signature {  opacity: inherit !important;}</v>
      </c>
      <c r="D15" s="4"/>
      <c r="K15" s="17" t="str">
        <f>Q6&amp;Q7&amp;Q8&amp;Q9&amp;Q10&amp;Q15&amp;Q16&amp;Q33&amp;Q35&amp;Q36</f>
        <v>&lt;p&gt;&lt;font=Calibri&gt;Best Regards,&lt;p&gt;&lt;b&gt;Sajid Sikander&lt;/b&gt;&lt;br&gt;Deputy Manager - Product Development&lt;span style="line-height: 8px; display:block"&gt;&lt;br&gt;&lt;font size="2"&gt;Tel: (92-21) 111-111-622 Ext - 219&lt;font color="red"&gt; I&lt;/font&gt;   Fax: (92-21) 32460827&lt;font color="red"&gt; I&lt;/font&gt; Web: &lt;a href="http://www.nccpl.com.pk"&gt;www.nccpl.com.pk&lt;/a&gt;&lt;/fontsize&gt;&lt;/br&gt;&lt;/p&gt;&lt;img src="file:///C:\Signature\NCC Logo.png" alt="Google logo"&gt;&lt;style&gt;&lt;!--.moz-txt-sig, .moz-signature {  opacity: inherit !important;}</v>
      </c>
      <c r="Q15" t="s">
        <v>30</v>
      </c>
    </row>
    <row r="16" spans="2:24">
      <c r="B16" s="22" t="s">
        <v>29</v>
      </c>
      <c r="C16" s="5" t="s">
        <v>26</v>
      </c>
      <c r="Q16" t="s">
        <v>0</v>
      </c>
    </row>
    <row r="17" spans="2:3">
      <c r="B17" s="22"/>
      <c r="C17" s="5"/>
    </row>
    <row r="18" spans="2:3" ht="21">
      <c r="C18" s="26" t="s">
        <v>38</v>
      </c>
    </row>
    <row r="19" spans="2:3">
      <c r="B19" s="22" t="s">
        <v>28</v>
      </c>
      <c r="C19" s="5" t="s">
        <v>43</v>
      </c>
    </row>
    <row r="20" spans="2:3">
      <c r="B20" s="22" t="s">
        <v>41</v>
      </c>
      <c r="C20" s="5" t="s">
        <v>42</v>
      </c>
    </row>
    <row r="21" spans="2:3">
      <c r="B21" s="22"/>
      <c r="C21" s="5"/>
    </row>
    <row r="22" spans="2:3">
      <c r="B22" s="22"/>
      <c r="C22" s="5"/>
    </row>
    <row r="23" spans="2:3">
      <c r="B23" s="22"/>
      <c r="C23" s="5"/>
    </row>
    <row r="24" spans="2:3">
      <c r="B24" s="22"/>
      <c r="C24" s="5"/>
    </row>
    <row r="25" spans="2:3">
      <c r="B25" s="22"/>
      <c r="C25" s="5"/>
    </row>
    <row r="26" spans="2:3">
      <c r="B26" s="22"/>
      <c r="C26" s="5"/>
    </row>
    <row r="27" spans="2:3">
      <c r="B27" s="22"/>
      <c r="C27" s="5"/>
    </row>
    <row r="28" spans="2:3">
      <c r="B28" s="22"/>
      <c r="C28" s="5"/>
    </row>
    <row r="29" spans="2:3" ht="16.5" customHeight="1">
      <c r="B29" s="22"/>
      <c r="C29" s="5"/>
    </row>
    <row r="30" spans="2:3" ht="16.5" customHeight="1">
      <c r="B30" s="22"/>
      <c r="C30" s="5"/>
    </row>
    <row r="31" spans="2:3" ht="16.5" customHeight="1">
      <c r="B31" s="22"/>
      <c r="C31" s="5"/>
    </row>
    <row r="32" spans="2:3" ht="16.5" customHeight="1">
      <c r="B32" s="22"/>
      <c r="C32" s="5"/>
    </row>
    <row r="33" spans="2:25">
      <c r="B33" s="22" t="s">
        <v>44</v>
      </c>
      <c r="C33" s="5" t="s">
        <v>27</v>
      </c>
      <c r="Q33" t="s">
        <v>1</v>
      </c>
    </row>
    <row r="34" spans="2:25">
      <c r="B34" s="22"/>
      <c r="C34" s="5"/>
    </row>
    <row r="35" spans="2:25">
      <c r="B35" s="22" t="s">
        <v>45</v>
      </c>
      <c r="C35" s="5" t="s">
        <v>15</v>
      </c>
      <c r="Q35" t="s">
        <v>2</v>
      </c>
    </row>
    <row r="36" spans="2:25">
      <c r="Q36" t="s">
        <v>3</v>
      </c>
    </row>
    <row r="40" spans="2:25">
      <c r="Y40" t="s">
        <v>45</v>
      </c>
    </row>
    <row r="42" spans="2:25">
      <c r="Y42" t="s">
        <v>44</v>
      </c>
    </row>
  </sheetData>
  <sheetProtection password="A3B6" sheet="1" objects="1" scenarios="1" selectLockedCells="1"/>
  <mergeCells count="4">
    <mergeCell ref="D8:D9"/>
    <mergeCell ref="E8:E9"/>
    <mergeCell ref="F8:F9"/>
    <mergeCell ref="B5:C5"/>
  </mergeCells>
  <conditionalFormatting sqref="X6">
    <cfRule type="expression" dxfId="8" priority="7">
      <formula>$V6="BI"</formula>
    </cfRule>
    <cfRule type="expression" dxfId="7" priority="8">
      <formula>$V6="B"</formula>
    </cfRule>
    <cfRule type="expression" dxfId="6" priority="9">
      <formula>$V6="I"</formula>
    </cfRule>
  </conditionalFormatting>
  <conditionalFormatting sqref="X7:X8">
    <cfRule type="expression" dxfId="5" priority="4">
      <formula>$V7="BI"</formula>
    </cfRule>
    <cfRule type="expression" dxfId="4" priority="5">
      <formula>$V7="B"</formula>
    </cfRule>
    <cfRule type="expression" dxfId="3" priority="6">
      <formula>$V7="I"</formula>
    </cfRule>
  </conditionalFormatting>
  <conditionalFormatting sqref="X9">
    <cfRule type="expression" dxfId="2" priority="1">
      <formula>$V10="BI"</formula>
    </cfRule>
    <cfRule type="expression" dxfId="1" priority="2">
      <formula>$V10="B"</formula>
    </cfRule>
    <cfRule type="expression" dxfId="0" priority="3">
      <formula>$V10="I"</formula>
    </cfRule>
  </conditionalFormatting>
  <dataValidations xWindow="258" yWindow="381" count="3">
    <dataValidation type="list" allowBlank="1" showInputMessage="1" showErrorMessage="1" sqref="D6:F9">
      <formula1>"Yes,No"</formula1>
    </dataValidation>
    <dataValidation type="list" errorStyle="information" allowBlank="1" showInputMessage="1" errorTitle="Select Telephone number" error="Select Telephone number" prompt="Select from the list" sqref="C10">
      <formula1>$D$11:$H$11</formula1>
    </dataValidation>
    <dataValidation type="list" allowBlank="1" showInputMessage="1" showErrorMessage="1" prompt="Select from the list" sqref="C12">
      <formula1>$E$12:$H$12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Sajid072</dc:creator>
  <cp:lastModifiedBy>Sajid072</cp:lastModifiedBy>
  <dcterms:created xsi:type="dcterms:W3CDTF">2015-01-07T05:04:48Z</dcterms:created>
  <dcterms:modified xsi:type="dcterms:W3CDTF">2016-02-03T10:34:32Z</dcterms:modified>
</cp:coreProperties>
</file>