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NERGY" sheetId="1" r:id="rId1"/>
  </sheets>
  <calcPr calcId="152511"/>
</workbook>
</file>

<file path=xl/calcChain.xml><?xml version="1.0" encoding="utf-8"?>
<calcChain xmlns="http://schemas.openxmlformats.org/spreadsheetml/2006/main">
  <c r="I7" i="1" l="1"/>
  <c r="H7" i="1"/>
  <c r="J7" i="1" s="1"/>
  <c r="I6" i="1"/>
  <c r="H6" i="1"/>
  <c r="H5" i="1"/>
  <c r="J5" i="1" s="1"/>
  <c r="H4" i="1"/>
  <c r="J4" i="1" s="1"/>
  <c r="J6" i="1" l="1"/>
  <c r="I9" i="1" l="1"/>
  <c r="H9" i="1"/>
  <c r="H8" i="1"/>
  <c r="J8" i="1" s="1"/>
  <c r="H11" i="1"/>
  <c r="J11" i="1" s="1"/>
  <c r="H12" i="1"/>
  <c r="I12" i="1"/>
  <c r="J9" i="1" l="1"/>
  <c r="J12" i="1"/>
  <c r="H18" i="1" l="1"/>
  <c r="J18" i="1" s="1"/>
  <c r="I17" i="1"/>
  <c r="H17" i="1"/>
  <c r="H16" i="1"/>
  <c r="J16" i="1" s="1"/>
  <c r="H15" i="1"/>
  <c r="J15" i="1" s="1"/>
  <c r="H14" i="1"/>
  <c r="J14" i="1" s="1"/>
  <c r="I13" i="1"/>
  <c r="H13" i="1"/>
  <c r="J17" i="1" l="1"/>
  <c r="J13" i="1"/>
  <c r="H22" i="1"/>
  <c r="J22" i="1" s="1"/>
  <c r="I21" i="1"/>
  <c r="H21" i="1"/>
  <c r="H20" i="1"/>
  <c r="J20" i="1" s="1"/>
  <c r="H19" i="1"/>
  <c r="J19" i="1" s="1"/>
  <c r="J21" i="1" l="1"/>
  <c r="I43" i="1" l="1"/>
  <c r="H43" i="1"/>
  <c r="I42" i="1"/>
  <c r="H42" i="1"/>
  <c r="H41" i="1"/>
  <c r="J41" i="1" s="1"/>
  <c r="H40" i="1"/>
  <c r="J40" i="1" s="1"/>
  <c r="H39" i="1"/>
  <c r="J39" i="1" s="1"/>
  <c r="I38" i="1"/>
  <c r="H38" i="1"/>
  <c r="H37" i="1"/>
  <c r="J37" i="1" s="1"/>
  <c r="I36" i="1"/>
  <c r="H36" i="1"/>
  <c r="I35" i="1"/>
  <c r="H35" i="1"/>
  <c r="H34" i="1"/>
  <c r="J34" i="1" s="1"/>
  <c r="I33" i="1"/>
  <c r="H33" i="1"/>
  <c r="H32" i="1"/>
  <c r="J32" i="1" s="1"/>
  <c r="I30" i="1"/>
  <c r="H30" i="1"/>
  <c r="I29" i="1"/>
  <c r="H29" i="1"/>
  <c r="H28" i="1"/>
  <c r="J28" i="1" s="1"/>
  <c r="H27" i="1"/>
  <c r="J27" i="1" s="1"/>
  <c r="H26" i="1"/>
  <c r="J26" i="1" s="1"/>
  <c r="H25" i="1"/>
  <c r="J25" i="1" s="1"/>
  <c r="I24" i="1"/>
  <c r="H24" i="1"/>
  <c r="H23" i="1"/>
  <c r="J23" i="1" s="1"/>
  <c r="J43" i="1" l="1"/>
  <c r="J30" i="1"/>
  <c r="J38" i="1"/>
  <c r="J35" i="1"/>
  <c r="J24" i="1"/>
  <c r="J33" i="1"/>
  <c r="J36" i="1"/>
  <c r="J29" i="1"/>
  <c r="J42" i="1"/>
  <c r="H44" i="1" l="1"/>
  <c r="J44" i="1" s="1"/>
  <c r="I45" i="1" l="1"/>
  <c r="H45" i="1"/>
  <c r="H46" i="1"/>
  <c r="J46" i="1" s="1"/>
  <c r="J45" i="1" l="1"/>
  <c r="H47" i="1"/>
  <c r="J47" i="1" s="1"/>
  <c r="H48" i="1" l="1"/>
  <c r="J48" i="1" s="1"/>
  <c r="H50" i="1" l="1"/>
  <c r="J50" i="1" s="1"/>
  <c r="H51" i="1" l="1"/>
  <c r="J51" i="1" s="1"/>
  <c r="H52" i="1" l="1"/>
  <c r="J52" i="1" s="1"/>
  <c r="H53" i="1" l="1"/>
  <c r="J53" i="1" s="1"/>
  <c r="H54" i="1" l="1"/>
  <c r="J54" i="1" s="1"/>
  <c r="H55" i="1" l="1"/>
  <c r="J55" i="1" s="1"/>
  <c r="H56" i="1" l="1"/>
  <c r="J56" i="1" l="1"/>
  <c r="H57" i="1" l="1"/>
  <c r="J57" i="1" s="1"/>
  <c r="H58" i="1" l="1"/>
  <c r="H59" i="1"/>
  <c r="J58" i="1" l="1"/>
  <c r="J59" i="1"/>
  <c r="H60" i="1" l="1"/>
  <c r="J60" i="1" l="1"/>
  <c r="H61" i="1"/>
  <c r="J61" i="1" s="1"/>
  <c r="H62" i="1"/>
  <c r="J62" i="1" s="1"/>
  <c r="H63" i="1" l="1"/>
  <c r="J63" i="1" s="1"/>
  <c r="H64" i="1" l="1"/>
  <c r="J64" i="1" s="1"/>
  <c r="H65" i="1" l="1"/>
  <c r="J65" i="1" s="1"/>
  <c r="H66" i="1" l="1"/>
  <c r="J66" i="1" s="1"/>
  <c r="H67" i="1" l="1"/>
  <c r="J67" i="1" s="1"/>
  <c r="H68" i="1" l="1"/>
  <c r="J68" i="1" s="1"/>
  <c r="H70" i="1" l="1"/>
  <c r="J70" i="1" s="1"/>
  <c r="H71" i="1" l="1"/>
  <c r="J71" i="1" s="1"/>
  <c r="H73" i="1"/>
  <c r="J73" i="1" s="1"/>
  <c r="H72" i="1"/>
  <c r="J72" i="1" s="1"/>
  <c r="H74" i="1"/>
  <c r="J74" i="1" s="1"/>
  <c r="H75" i="1" l="1"/>
  <c r="J75" i="1" s="1"/>
  <c r="H76" i="1" l="1"/>
  <c r="J76" i="1" s="1"/>
  <c r="I77" i="1" l="1"/>
  <c r="H77" i="1"/>
  <c r="J77" i="1" l="1"/>
  <c r="H78" i="1"/>
  <c r="J78" i="1" s="1"/>
  <c r="H80" i="1" l="1"/>
  <c r="J80" i="1" s="1"/>
  <c r="H79" i="1"/>
  <c r="J79" i="1" s="1"/>
  <c r="H81" i="1" l="1"/>
  <c r="J81" i="1" s="1"/>
  <c r="H82" i="1" l="1"/>
  <c r="J82" i="1" s="1"/>
  <c r="I83" i="1" l="1"/>
  <c r="H83" i="1"/>
  <c r="J83" i="1" l="1"/>
  <c r="H84" i="1"/>
  <c r="J84" i="1" s="1"/>
  <c r="I86" i="1" l="1"/>
  <c r="H86" i="1"/>
  <c r="J86" i="1" l="1"/>
  <c r="H87" i="1" l="1"/>
  <c r="J87" i="1" s="1"/>
  <c r="H88" i="1" l="1"/>
  <c r="J88" i="1" s="1"/>
  <c r="I89" i="1" l="1"/>
  <c r="H89" i="1"/>
  <c r="J89" i="1" l="1"/>
  <c r="H91" i="1" l="1"/>
  <c r="J91" i="1" s="1"/>
  <c r="H90" i="1" l="1"/>
  <c r="I92" i="1"/>
  <c r="H92" i="1"/>
  <c r="J90" i="1" l="1"/>
  <c r="J92" i="1"/>
  <c r="H93" i="1"/>
  <c r="J93" i="1" s="1"/>
  <c r="H94" i="1" l="1"/>
  <c r="J94" i="1" s="1"/>
  <c r="H95" i="1" l="1"/>
  <c r="J95" i="1" s="1"/>
  <c r="H96" i="1" l="1"/>
  <c r="J96" i="1" s="1"/>
  <c r="H105" i="1"/>
  <c r="J105" i="1" s="1"/>
  <c r="I104" i="1"/>
  <c r="H104" i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J104" i="1" l="1"/>
</calcChain>
</file>

<file path=xl/comments1.xml><?xml version="1.0" encoding="utf-8"?>
<comments xmlns="http://schemas.openxmlformats.org/spreadsheetml/2006/main">
  <authors>
    <author>Author</author>
  </authors>
  <commentLis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WITH SL AT 3550</t>
        </r>
      </text>
    </comment>
  </commentList>
</comments>
</file>

<file path=xl/sharedStrings.xml><?xml version="1.0" encoding="utf-8"?>
<sst xmlns="http://schemas.openxmlformats.org/spreadsheetml/2006/main" count="195" uniqueCount="4">
  <si>
    <t>SHORT</t>
  </si>
  <si>
    <t xml:space="preserve">CRUDE OIL </t>
  </si>
  <si>
    <t>LONG</t>
  </si>
  <si>
    <t>MCX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</si>
</sst>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28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ndara"/>
      <family val="2"/>
    </font>
    <font>
      <sz val="11"/>
      <color rgb="FF002060"/>
      <name val="Candara"/>
      <family val="2"/>
    </font>
    <font>
      <sz val="28"/>
      <color theme="0"/>
      <name val="Candara"/>
      <family val="2"/>
    </font>
    <font>
      <sz val="11"/>
      <color theme="0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8">
    <xf numFmtId="0" fontId="0" fillId="0" borderId="0" xfId="0"/>
    <xf numFmtId="0" fontId="0" fillId="0" borderId="0" xfId="0" applyBorder="1"/>
    <xf numFmtId="0" fontId="0" fillId="0" borderId="0" xfId="0" applyFont="1"/>
    <xf numFmtId="0" fontId="8" fillId="0" borderId="0" xfId="0" applyFont="1" applyFill="1" applyBorder="1" applyAlignment="1">
      <alignment horizontal="center" wrapText="1"/>
    </xf>
    <xf numFmtId="0" fontId="0" fillId="0" borderId="0" xfId="0" applyFill="1" applyBorder="1"/>
    <xf numFmtId="0" fontId="9" fillId="2" borderId="0" xfId="0" applyFont="1" applyFill="1" applyBorder="1" applyAlignment="1">
      <alignment horizontal="center" wrapText="1"/>
    </xf>
    <xf numFmtId="0" fontId="7" fillId="2" borderId="0" xfId="0" applyFont="1" applyFill="1" applyBorder="1"/>
    <xf numFmtId="0" fontId="10" fillId="2" borderId="0" xfId="0" applyFont="1" applyFill="1"/>
    <xf numFmtId="15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/>
    </xf>
    <xf numFmtId="2" fontId="11" fillId="0" borderId="0" xfId="2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2" fontId="11" fillId="0" borderId="0" xfId="2" applyNumberFormat="1" applyFont="1" applyBorder="1" applyAlignment="1">
      <alignment horizontal="center" vertical="center"/>
    </xf>
    <xf numFmtId="0" fontId="12" fillId="2" borderId="0" xfId="0" applyFont="1" applyFill="1"/>
    <xf numFmtId="164" fontId="13" fillId="2" borderId="0" xfId="0" applyNumberFormat="1" applyFont="1" applyFill="1" applyAlignment="1">
      <alignment horizontal="center" vertical="center"/>
    </xf>
    <xf numFmtId="164" fontId="14" fillId="2" borderId="0" xfId="0" applyNumberFormat="1" applyFont="1" applyFill="1" applyAlignment="1">
      <alignment horizontal="center" vertical="center"/>
    </xf>
    <xf numFmtId="2" fontId="11" fillId="0" borderId="0" xfId="2" applyNumberFormat="1" applyFont="1" applyAlignment="1">
      <alignment horizontal="center" vertical="center"/>
    </xf>
    <xf numFmtId="15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0" borderId="0" xfId="0" applyNumberFormat="1" applyFont="1" applyFill="1" applyAlignment="1">
      <alignment horizontal="center"/>
    </xf>
    <xf numFmtId="0" fontId="11" fillId="2" borderId="0" xfId="0" applyFont="1" applyFill="1"/>
    <xf numFmtId="164" fontId="1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772525" cy="1047749"/>
    <xdr:sp macro="" textlink="">
      <xdr:nvSpPr>
        <xdr:cNvPr id="2" name="Rectangle 1"/>
        <xdr:cNvSpPr/>
      </xdr:nvSpPr>
      <xdr:spPr>
        <a:xfrm>
          <a:off x="2105025" y="0"/>
          <a:ext cx="8772525" cy="1047749"/>
        </a:xfrm>
        <a:prstGeom prst="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en-US" sz="44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WealthChaser</a:t>
          </a:r>
        </a:p>
      </xdr:txBody>
    </xdr:sp>
    <xdr:clientData/>
  </xdr:oneCellAnchor>
  <xdr:twoCellAnchor editAs="oneCell">
    <xdr:from>
      <xdr:col>0</xdr:col>
      <xdr:colOff>228600</xdr:colOff>
      <xdr:row>0</xdr:row>
      <xdr:rowOff>57150</xdr:rowOff>
    </xdr:from>
    <xdr:to>
      <xdr:col>1</xdr:col>
      <xdr:colOff>910937</xdr:colOff>
      <xdr:row>0</xdr:row>
      <xdr:rowOff>1000125</xdr:rowOff>
    </xdr:to>
    <xdr:pic>
      <xdr:nvPicPr>
        <xdr:cNvPr id="3" name="Picture 1" descr="http://192.168.1.99/crm_files/mail_attachment/1462000707_create_thumb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57150"/>
          <a:ext cx="1749137" cy="9429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6"/>
  <sheetViews>
    <sheetView tabSelected="1" workbookViewId="0">
      <selection activeCell="A3" sqref="A3"/>
    </sheetView>
  </sheetViews>
  <sheetFormatPr defaultRowHeight="15" x14ac:dyDescent="0.25"/>
  <cols>
    <col min="1" max="1" width="16" style="2" customWidth="1"/>
    <col min="2" max="2" width="15.5703125" style="2" customWidth="1"/>
    <col min="3" max="3" width="16.42578125" style="2" customWidth="1"/>
    <col min="4" max="4" width="16.85546875" style="2" customWidth="1"/>
    <col min="5" max="5" width="14.85546875" style="2" customWidth="1"/>
    <col min="6" max="6" width="17.85546875" style="2" customWidth="1"/>
    <col min="7" max="7" width="16.28515625" style="2" customWidth="1"/>
    <col min="8" max="9" width="14.85546875" style="2" customWidth="1"/>
    <col min="10" max="10" width="15.140625" style="2" customWidth="1"/>
    <col min="11" max="16384" width="9.140625" style="2"/>
  </cols>
  <sheetData>
    <row r="1" spans="1:10" s="4" customFormat="1" ht="84" customHeight="1" x14ac:dyDescent="0.55000000000000004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s="6" customFormat="1" ht="24.75" customHeight="1" x14ac:dyDescent="0.4">
      <c r="A2" s="5" t="s">
        <v>3</v>
      </c>
      <c r="B2" s="5"/>
      <c r="C2" s="5"/>
      <c r="D2" s="5"/>
      <c r="E2" s="5"/>
      <c r="F2" s="5"/>
      <c r="G2" s="5"/>
      <c r="H2" s="5"/>
      <c r="I2" s="5"/>
      <c r="J2" s="5"/>
    </row>
    <row r="3" spans="1:10" customFormat="1" x14ac:dyDescent="0.25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customFormat="1" x14ac:dyDescent="0.25">
      <c r="A4" s="8">
        <v>42895</v>
      </c>
      <c r="B4" s="9" t="s">
        <v>1</v>
      </c>
      <c r="C4" s="9">
        <v>100</v>
      </c>
      <c r="D4" s="9" t="s">
        <v>2</v>
      </c>
      <c r="E4" s="10">
        <v>2935</v>
      </c>
      <c r="F4" s="10">
        <v>2960</v>
      </c>
      <c r="G4" s="11">
        <v>0</v>
      </c>
      <c r="H4" s="12">
        <f t="shared" ref="H4:H5" si="0">IF(D4="LONG",(F4-E4)*C4,(E4-F4)*C4)</f>
        <v>2500</v>
      </c>
      <c r="I4" s="12">
        <v>0</v>
      </c>
      <c r="J4" s="12">
        <f t="shared" ref="J4:J5" si="1">(H4+I4)</f>
        <v>2500</v>
      </c>
    </row>
    <row r="5" spans="1:10" customFormat="1" x14ac:dyDescent="0.25">
      <c r="A5" s="8">
        <v>42894</v>
      </c>
      <c r="B5" s="9" t="s">
        <v>1</v>
      </c>
      <c r="C5" s="9">
        <v>100</v>
      </c>
      <c r="D5" s="9" t="s">
        <v>2</v>
      </c>
      <c r="E5" s="10">
        <v>2970</v>
      </c>
      <c r="F5" s="10">
        <v>2940</v>
      </c>
      <c r="G5" s="11">
        <v>0</v>
      </c>
      <c r="H5" s="12">
        <f t="shared" si="0"/>
        <v>-3000</v>
      </c>
      <c r="I5" s="12">
        <v>0</v>
      </c>
      <c r="J5" s="12">
        <f t="shared" si="1"/>
        <v>-3000</v>
      </c>
    </row>
    <row r="6" spans="1:10" customFormat="1" x14ac:dyDescent="0.25">
      <c r="A6" s="8">
        <v>42893</v>
      </c>
      <c r="B6" s="9" t="s">
        <v>1</v>
      </c>
      <c r="C6" s="9">
        <v>100</v>
      </c>
      <c r="D6" s="9" t="s">
        <v>0</v>
      </c>
      <c r="E6" s="10">
        <v>3099</v>
      </c>
      <c r="F6" s="10">
        <v>3079</v>
      </c>
      <c r="G6" s="11">
        <v>3049</v>
      </c>
      <c r="H6" s="16">
        <f t="shared" ref="H6" si="2">(E6-F6)*C6</f>
        <v>2000</v>
      </c>
      <c r="I6" s="12">
        <f t="shared" ref="I6" si="3">(F6-G6)*C6</f>
        <v>3000</v>
      </c>
      <c r="J6" s="16">
        <f t="shared" ref="J6" si="4">+I6+H6</f>
        <v>5000</v>
      </c>
    </row>
    <row r="7" spans="1:10" customFormat="1" x14ac:dyDescent="0.25">
      <c r="A7" s="8">
        <v>42892</v>
      </c>
      <c r="B7" s="9" t="s">
        <v>1</v>
      </c>
      <c r="C7" s="9">
        <v>100</v>
      </c>
      <c r="D7" s="9" t="s">
        <v>2</v>
      </c>
      <c r="E7" s="10">
        <v>3050</v>
      </c>
      <c r="F7" s="10">
        <v>3080</v>
      </c>
      <c r="G7" s="11">
        <v>3090</v>
      </c>
      <c r="H7" s="12">
        <f>IF(D7="LONG",(F7-E7)*C7,(E7-F7)*C7)</f>
        <v>3000</v>
      </c>
      <c r="I7" s="12">
        <f t="shared" ref="I7" si="5">(G7-F7)*C7</f>
        <v>1000</v>
      </c>
      <c r="J7" s="12">
        <f>(H7+I7)</f>
        <v>4000</v>
      </c>
    </row>
    <row r="8" spans="1:10" customFormat="1" x14ac:dyDescent="0.25">
      <c r="A8" s="8">
        <v>42888</v>
      </c>
      <c r="B8" s="9" t="s">
        <v>1</v>
      </c>
      <c r="C8" s="9">
        <v>100</v>
      </c>
      <c r="D8" s="9" t="s">
        <v>2</v>
      </c>
      <c r="E8" s="10">
        <v>3070</v>
      </c>
      <c r="F8" s="10">
        <v>3045</v>
      </c>
      <c r="G8" s="11">
        <v>0</v>
      </c>
      <c r="H8" s="12">
        <f t="shared" ref="H8" si="6">IF(D8="LONG",(F8-E8)*C8,(E8-F8)*C8)</f>
        <v>-2500</v>
      </c>
      <c r="I8" s="12">
        <v>0</v>
      </c>
      <c r="J8" s="12">
        <f t="shared" ref="J8" si="7">(H8+I8)</f>
        <v>-2500</v>
      </c>
    </row>
    <row r="9" spans="1:10" customFormat="1" x14ac:dyDescent="0.25">
      <c r="A9" s="8">
        <v>42887</v>
      </c>
      <c r="B9" s="9" t="s">
        <v>1</v>
      </c>
      <c r="C9" s="9">
        <v>100</v>
      </c>
      <c r="D9" s="9" t="s">
        <v>0</v>
      </c>
      <c r="E9" s="10">
        <v>3160</v>
      </c>
      <c r="F9" s="10">
        <v>3135</v>
      </c>
      <c r="G9" s="11">
        <v>3115</v>
      </c>
      <c r="H9" s="16">
        <f t="shared" ref="H9" si="8">(E9-F9)*C9</f>
        <v>2500</v>
      </c>
      <c r="I9" s="12">
        <f t="shared" ref="I9" si="9">(F9-G9)*C9</f>
        <v>2000</v>
      </c>
      <c r="J9" s="16">
        <f t="shared" ref="J9" si="10">+I9+H9</f>
        <v>4500</v>
      </c>
    </row>
    <row r="10" spans="1:10" s="7" customFormat="1" x14ac:dyDescent="0.25">
      <c r="A10" s="17"/>
      <c r="B10" s="17"/>
      <c r="C10" s="17"/>
      <c r="D10" s="17"/>
      <c r="E10" s="17"/>
      <c r="F10" s="17"/>
      <c r="G10" s="17"/>
      <c r="H10" s="25"/>
      <c r="I10" s="25"/>
      <c r="J10" s="25"/>
    </row>
    <row r="11" spans="1:10" customFormat="1" x14ac:dyDescent="0.25">
      <c r="A11" s="8">
        <v>42885</v>
      </c>
      <c r="B11" s="9" t="s">
        <v>1</v>
      </c>
      <c r="C11" s="9">
        <v>100</v>
      </c>
      <c r="D11" s="9" t="s">
        <v>2</v>
      </c>
      <c r="E11" s="10">
        <v>3210</v>
      </c>
      <c r="F11" s="10">
        <v>3185</v>
      </c>
      <c r="G11" s="11">
        <v>0</v>
      </c>
      <c r="H11" s="12">
        <f t="shared" ref="H11:H12" si="11">IF(D11="LONG",(F11-E11)*C11,(E11-F11)*C11)</f>
        <v>-2500</v>
      </c>
      <c r="I11" s="12">
        <v>0</v>
      </c>
      <c r="J11" s="12">
        <f t="shared" ref="J11:J12" si="12">(H11+I11)</f>
        <v>-2500</v>
      </c>
    </row>
    <row r="12" spans="1:10" customFormat="1" x14ac:dyDescent="0.25">
      <c r="A12" s="8">
        <v>42884</v>
      </c>
      <c r="B12" s="9" t="s">
        <v>1</v>
      </c>
      <c r="C12" s="9">
        <v>100</v>
      </c>
      <c r="D12" s="9" t="s">
        <v>2</v>
      </c>
      <c r="E12" s="10">
        <v>3215</v>
      </c>
      <c r="F12" s="10">
        <v>3235</v>
      </c>
      <c r="G12" s="11">
        <v>3250</v>
      </c>
      <c r="H12" s="12">
        <f t="shared" si="11"/>
        <v>2000</v>
      </c>
      <c r="I12" s="12">
        <f t="shared" ref="I12" si="13">(G12-F12)*C12</f>
        <v>1500</v>
      </c>
      <c r="J12" s="12">
        <f t="shared" si="12"/>
        <v>3500</v>
      </c>
    </row>
    <row r="13" spans="1:10" customFormat="1" x14ac:dyDescent="0.25">
      <c r="A13" s="8">
        <v>42881</v>
      </c>
      <c r="B13" s="9" t="s">
        <v>1</v>
      </c>
      <c r="C13" s="9">
        <v>100</v>
      </c>
      <c r="D13" s="9" t="s">
        <v>0</v>
      </c>
      <c r="E13" s="10">
        <v>3174</v>
      </c>
      <c r="F13" s="10">
        <v>3154</v>
      </c>
      <c r="G13" s="11">
        <v>3124</v>
      </c>
      <c r="H13" s="16">
        <f t="shared" ref="H13" si="14">(E13-F13)*C13</f>
        <v>2000</v>
      </c>
      <c r="I13" s="12">
        <f t="shared" ref="I13" si="15">(F13-G13)*C13</f>
        <v>3000</v>
      </c>
      <c r="J13" s="16">
        <f t="shared" ref="J13" si="16">+I13+H13</f>
        <v>5000</v>
      </c>
    </row>
    <row r="14" spans="1:10" customFormat="1" x14ac:dyDescent="0.25">
      <c r="A14" s="8">
        <v>42880</v>
      </c>
      <c r="B14" s="9" t="s">
        <v>1</v>
      </c>
      <c r="C14" s="9">
        <v>100</v>
      </c>
      <c r="D14" s="9" t="s">
        <v>2</v>
      </c>
      <c r="E14" s="10">
        <v>3352</v>
      </c>
      <c r="F14" s="10">
        <v>3322</v>
      </c>
      <c r="G14" s="11">
        <v>0</v>
      </c>
      <c r="H14" s="12">
        <f t="shared" ref="H14" si="17">IF(D14="LONG",(F14-E14)*C14,(E14-F14)*C14)</f>
        <v>-3000</v>
      </c>
      <c r="I14" s="12">
        <v>0</v>
      </c>
      <c r="J14" s="12">
        <f t="shared" ref="J14" si="18">(H14+I14)</f>
        <v>-3000</v>
      </c>
    </row>
    <row r="15" spans="1:10" customFormat="1" x14ac:dyDescent="0.25">
      <c r="A15" s="8">
        <v>42880</v>
      </c>
      <c r="B15" s="9" t="s">
        <v>1</v>
      </c>
      <c r="C15" s="9">
        <v>100</v>
      </c>
      <c r="D15" s="9" t="s">
        <v>0</v>
      </c>
      <c r="E15" s="10">
        <v>3280</v>
      </c>
      <c r="F15" s="10">
        <v>3310</v>
      </c>
      <c r="G15" s="11">
        <v>0</v>
      </c>
      <c r="H15" s="16">
        <f t="shared" ref="H15" si="19">(E15-F15)*C15</f>
        <v>-3000</v>
      </c>
      <c r="I15" s="12">
        <v>0</v>
      </c>
      <c r="J15" s="16">
        <f t="shared" ref="J15" si="20">+I15+H15</f>
        <v>-3000</v>
      </c>
    </row>
    <row r="16" spans="1:10" customFormat="1" x14ac:dyDescent="0.25">
      <c r="A16" s="8">
        <v>42879</v>
      </c>
      <c r="B16" s="9" t="s">
        <v>1</v>
      </c>
      <c r="C16" s="9">
        <v>100</v>
      </c>
      <c r="D16" s="9" t="s">
        <v>0</v>
      </c>
      <c r="E16" s="10">
        <v>3358</v>
      </c>
      <c r="F16" s="10">
        <v>3333</v>
      </c>
      <c r="G16" s="11">
        <v>0</v>
      </c>
      <c r="H16" s="16">
        <f t="shared" ref="H16" si="21">(E16-F16)*C16</f>
        <v>2500</v>
      </c>
      <c r="I16" s="12">
        <v>0</v>
      </c>
      <c r="J16" s="16">
        <f t="shared" ref="J16" si="22">+I16+H16</f>
        <v>2500</v>
      </c>
    </row>
    <row r="17" spans="1:12" customFormat="1" x14ac:dyDescent="0.25">
      <c r="A17" s="8">
        <v>42878</v>
      </c>
      <c r="B17" s="9" t="s">
        <v>1</v>
      </c>
      <c r="C17" s="9">
        <v>100</v>
      </c>
      <c r="D17" s="9" t="s">
        <v>2</v>
      </c>
      <c r="E17" s="10">
        <v>3310</v>
      </c>
      <c r="F17" s="10">
        <v>3335</v>
      </c>
      <c r="G17" s="11">
        <v>3345</v>
      </c>
      <c r="H17" s="12">
        <f t="shared" ref="H17:H18" si="23">IF(D17="LONG",(F17-E17)*C17,(E17-F17)*C17)</f>
        <v>2500</v>
      </c>
      <c r="I17" s="12">
        <f t="shared" ref="I17" si="24">(G17-F17)*C17</f>
        <v>1000</v>
      </c>
      <c r="J17" s="12">
        <f t="shared" ref="J17:J18" si="25">(H17+I17)</f>
        <v>3500</v>
      </c>
    </row>
    <row r="18" spans="1:12" customFormat="1" x14ac:dyDescent="0.25">
      <c r="A18" s="8">
        <v>42877</v>
      </c>
      <c r="B18" s="9" t="s">
        <v>1</v>
      </c>
      <c r="C18" s="9">
        <v>100</v>
      </c>
      <c r="D18" s="9" t="s">
        <v>2</v>
      </c>
      <c r="E18" s="10">
        <v>3310</v>
      </c>
      <c r="F18" s="10">
        <v>3330</v>
      </c>
      <c r="G18" s="11">
        <v>0</v>
      </c>
      <c r="H18" s="12">
        <f t="shared" si="23"/>
        <v>2000</v>
      </c>
      <c r="I18" s="12">
        <v>0</v>
      </c>
      <c r="J18" s="12">
        <f t="shared" si="25"/>
        <v>2000</v>
      </c>
    </row>
    <row r="19" spans="1:12" customFormat="1" x14ac:dyDescent="0.25">
      <c r="A19" s="8">
        <v>42874</v>
      </c>
      <c r="B19" s="9" t="s">
        <v>1</v>
      </c>
      <c r="C19" s="9">
        <v>100</v>
      </c>
      <c r="D19" s="9" t="s">
        <v>0</v>
      </c>
      <c r="E19" s="10">
        <v>3224</v>
      </c>
      <c r="F19" s="10">
        <v>3254</v>
      </c>
      <c r="G19" s="11">
        <v>0</v>
      </c>
      <c r="H19" s="16">
        <f t="shared" ref="H19" si="26">(E19-F19)*C19</f>
        <v>-3000</v>
      </c>
      <c r="I19" s="12">
        <v>0</v>
      </c>
      <c r="J19" s="16">
        <f t="shared" ref="J19" si="27">+I19+H19</f>
        <v>-3000</v>
      </c>
    </row>
    <row r="20" spans="1:12" customFormat="1" x14ac:dyDescent="0.25">
      <c r="A20" s="8">
        <v>42873</v>
      </c>
      <c r="B20" s="9" t="s">
        <v>1</v>
      </c>
      <c r="C20" s="9">
        <v>100</v>
      </c>
      <c r="D20" s="9" t="s">
        <v>2</v>
      </c>
      <c r="E20" s="10">
        <v>3151</v>
      </c>
      <c r="F20" s="10">
        <v>3120</v>
      </c>
      <c r="G20" s="11">
        <v>0</v>
      </c>
      <c r="H20" s="12">
        <f t="shared" ref="H20:H21" si="28">IF(D20="LONG",(F20-E20)*C20,(E20-F20)*C20)</f>
        <v>-3100</v>
      </c>
      <c r="I20" s="12">
        <v>0</v>
      </c>
      <c r="J20" s="12">
        <f t="shared" ref="J20:J21" si="29">(H20+I20)</f>
        <v>-3100</v>
      </c>
    </row>
    <row r="21" spans="1:12" customFormat="1" x14ac:dyDescent="0.25">
      <c r="A21" s="8">
        <v>42872</v>
      </c>
      <c r="B21" s="9" t="s">
        <v>1</v>
      </c>
      <c r="C21" s="9">
        <v>100</v>
      </c>
      <c r="D21" s="9" t="s">
        <v>2</v>
      </c>
      <c r="E21" s="10">
        <v>3100</v>
      </c>
      <c r="F21" s="10">
        <v>3125</v>
      </c>
      <c r="G21" s="11">
        <v>3154</v>
      </c>
      <c r="H21" s="12">
        <f t="shared" si="28"/>
        <v>2500</v>
      </c>
      <c r="I21" s="12">
        <f t="shared" ref="I21" si="30">(G21-F21)*C21</f>
        <v>2900</v>
      </c>
      <c r="J21" s="12">
        <f t="shared" si="29"/>
        <v>5400</v>
      </c>
    </row>
    <row r="22" spans="1:12" customFormat="1" x14ac:dyDescent="0.25">
      <c r="A22" s="8">
        <v>42871</v>
      </c>
      <c r="B22" s="9" t="s">
        <v>1</v>
      </c>
      <c r="C22" s="9">
        <v>100</v>
      </c>
      <c r="D22" s="9" t="s">
        <v>0</v>
      </c>
      <c r="E22" s="10">
        <v>3144</v>
      </c>
      <c r="F22" s="10">
        <v>3119</v>
      </c>
      <c r="G22" s="11">
        <v>0</v>
      </c>
      <c r="H22" s="16">
        <f t="shared" ref="H22" si="31">(E22-F22)*C22</f>
        <v>2500</v>
      </c>
      <c r="I22" s="12">
        <v>0</v>
      </c>
      <c r="J22" s="16">
        <f t="shared" ref="J22" si="32">+I22+H22</f>
        <v>2500</v>
      </c>
    </row>
    <row r="23" spans="1:12" customFormat="1" x14ac:dyDescent="0.25">
      <c r="A23" s="8">
        <v>42867</v>
      </c>
      <c r="B23" s="9" t="s">
        <v>1</v>
      </c>
      <c r="C23" s="9">
        <v>100</v>
      </c>
      <c r="D23" s="9" t="s">
        <v>2</v>
      </c>
      <c r="E23" s="10">
        <v>3090</v>
      </c>
      <c r="F23" s="10">
        <v>3065</v>
      </c>
      <c r="G23" s="11">
        <v>0</v>
      </c>
      <c r="H23" s="12">
        <f t="shared" ref="H23" si="33">IF(D23="LONG",(F23-E23)*C23,(E23-F23)*C23)</f>
        <v>-2500</v>
      </c>
      <c r="I23" s="12">
        <v>0</v>
      </c>
      <c r="J23" s="12">
        <f t="shared" ref="J23" si="34">(H23+I23)</f>
        <v>-2500</v>
      </c>
    </row>
    <row r="24" spans="1:12" customFormat="1" x14ac:dyDescent="0.25">
      <c r="A24" s="8">
        <v>42866</v>
      </c>
      <c r="B24" s="9" t="s">
        <v>1</v>
      </c>
      <c r="C24" s="9">
        <v>100</v>
      </c>
      <c r="D24" s="9" t="s">
        <v>2</v>
      </c>
      <c r="E24" s="10">
        <v>3080</v>
      </c>
      <c r="F24" s="10">
        <v>3100</v>
      </c>
      <c r="G24" s="11">
        <v>3130</v>
      </c>
      <c r="H24" s="12">
        <f t="shared" ref="H24" si="35">IF(D24="LONG",(F24-E24)*C24,(E24-F24)*C24)</f>
        <v>2000</v>
      </c>
      <c r="I24" s="12">
        <f t="shared" ref="I24" si="36">(G24-F24)*C24</f>
        <v>3000</v>
      </c>
      <c r="J24" s="12">
        <f t="shared" ref="J24" si="37">(H24+I24)</f>
        <v>5000</v>
      </c>
    </row>
    <row r="25" spans="1:12" customFormat="1" x14ac:dyDescent="0.25">
      <c r="A25" s="8">
        <v>42865</v>
      </c>
      <c r="B25" s="9" t="s">
        <v>1</v>
      </c>
      <c r="C25" s="9">
        <v>100</v>
      </c>
      <c r="D25" s="9" t="s">
        <v>0</v>
      </c>
      <c r="E25" s="10">
        <v>2990</v>
      </c>
      <c r="F25" s="10">
        <v>3015</v>
      </c>
      <c r="G25" s="11">
        <v>0</v>
      </c>
      <c r="H25" s="16">
        <f t="shared" ref="H25" si="38">(E25-F25)*C25</f>
        <v>-2500</v>
      </c>
      <c r="I25" s="12">
        <v>0</v>
      </c>
      <c r="J25" s="16">
        <f t="shared" ref="J25" si="39">+I25+H25</f>
        <v>-2500</v>
      </c>
    </row>
    <row r="26" spans="1:12" customFormat="1" x14ac:dyDescent="0.25">
      <c r="A26" s="8">
        <v>42864</v>
      </c>
      <c r="B26" s="9" t="s">
        <v>1</v>
      </c>
      <c r="C26" s="9">
        <v>100</v>
      </c>
      <c r="D26" s="9" t="s">
        <v>2</v>
      </c>
      <c r="E26" s="10">
        <v>3001</v>
      </c>
      <c r="F26" s="10">
        <v>2970</v>
      </c>
      <c r="G26" s="11">
        <v>0</v>
      </c>
      <c r="H26" s="12">
        <f t="shared" ref="H26:H27" si="40">IF(D26="LONG",(F26-E26)*C26,(E26-F26)*C26)</f>
        <v>-3100</v>
      </c>
      <c r="I26" s="12">
        <v>0</v>
      </c>
      <c r="J26" s="12">
        <f t="shared" ref="J26:J27" si="41">(H26+I26)</f>
        <v>-3100</v>
      </c>
    </row>
    <row r="27" spans="1:12" customFormat="1" x14ac:dyDescent="0.25">
      <c r="A27" s="8">
        <v>42863</v>
      </c>
      <c r="B27" s="9" t="s">
        <v>1</v>
      </c>
      <c r="C27" s="9">
        <v>100</v>
      </c>
      <c r="D27" s="9" t="s">
        <v>2</v>
      </c>
      <c r="E27" s="10">
        <v>2975</v>
      </c>
      <c r="F27" s="10">
        <v>3000</v>
      </c>
      <c r="G27" s="11">
        <v>3030</v>
      </c>
      <c r="H27" s="12">
        <f t="shared" si="40"/>
        <v>2500</v>
      </c>
      <c r="I27" s="12">
        <v>0</v>
      </c>
      <c r="J27" s="12">
        <f t="shared" si="41"/>
        <v>2500</v>
      </c>
    </row>
    <row r="28" spans="1:12" customFormat="1" x14ac:dyDescent="0.25">
      <c r="A28" s="8">
        <v>42860</v>
      </c>
      <c r="B28" s="9" t="s">
        <v>1</v>
      </c>
      <c r="C28" s="9">
        <v>100</v>
      </c>
      <c r="D28" s="9" t="s">
        <v>0</v>
      </c>
      <c r="E28" s="10">
        <v>2925</v>
      </c>
      <c r="F28" s="10">
        <v>2905</v>
      </c>
      <c r="G28" s="11">
        <v>0</v>
      </c>
      <c r="H28" s="16">
        <f t="shared" ref="H28" si="42">(E28-F28)*C28</f>
        <v>2000</v>
      </c>
      <c r="I28" s="12">
        <v>0</v>
      </c>
      <c r="J28" s="16">
        <f t="shared" ref="J28" si="43">+I28+H28</f>
        <v>2000</v>
      </c>
    </row>
    <row r="29" spans="1:12" customFormat="1" x14ac:dyDescent="0.25">
      <c r="A29" s="8">
        <v>42858</v>
      </c>
      <c r="B29" s="9" t="s">
        <v>1</v>
      </c>
      <c r="C29" s="9">
        <v>100</v>
      </c>
      <c r="D29" s="9" t="s">
        <v>2</v>
      </c>
      <c r="E29" s="10">
        <v>3080</v>
      </c>
      <c r="F29" s="10">
        <v>3100</v>
      </c>
      <c r="G29" s="11">
        <v>3130</v>
      </c>
      <c r="H29" s="12">
        <f t="shared" ref="H29:H30" si="44">IF(D29="LONG",(F29-E29)*C29,(E29-F29)*C29)</f>
        <v>2000</v>
      </c>
      <c r="I29" s="12">
        <f t="shared" ref="I29" si="45">(G29-F29)*C29</f>
        <v>3000</v>
      </c>
      <c r="J29" s="12">
        <f t="shared" ref="J29:J30" si="46">(H29+I29)</f>
        <v>5000</v>
      </c>
    </row>
    <row r="30" spans="1:12" customFormat="1" x14ac:dyDescent="0.25">
      <c r="A30" s="8">
        <v>42857</v>
      </c>
      <c r="B30" s="9" t="s">
        <v>1</v>
      </c>
      <c r="C30" s="9">
        <v>100</v>
      </c>
      <c r="D30" s="9" t="s">
        <v>2</v>
      </c>
      <c r="E30" s="10">
        <v>3135</v>
      </c>
      <c r="F30" s="10">
        <v>3155</v>
      </c>
      <c r="G30" s="11">
        <v>3170</v>
      </c>
      <c r="H30" s="12">
        <f t="shared" si="44"/>
        <v>2000</v>
      </c>
      <c r="I30" s="12">
        <f t="shared" ref="I30" si="47">(G30-F30)*C30</f>
        <v>1500</v>
      </c>
      <c r="J30" s="12">
        <f t="shared" si="46"/>
        <v>3500</v>
      </c>
    </row>
    <row r="31" spans="1:12" s="15" customFormat="1" ht="17.25" customHeight="1" x14ac:dyDescent="0.25">
      <c r="A31" s="18"/>
      <c r="B31" s="19"/>
      <c r="C31" s="19"/>
      <c r="D31" s="19"/>
      <c r="E31" s="19"/>
      <c r="F31" s="19"/>
      <c r="G31" s="19"/>
      <c r="H31" s="26"/>
      <c r="I31" s="26"/>
      <c r="J31" s="26"/>
      <c r="K31" s="14"/>
      <c r="L31" s="14"/>
    </row>
    <row r="32" spans="1:12" customFormat="1" x14ac:dyDescent="0.25">
      <c r="A32" s="8">
        <v>42853</v>
      </c>
      <c r="B32" s="9" t="s">
        <v>1</v>
      </c>
      <c r="C32" s="9">
        <v>100</v>
      </c>
      <c r="D32" s="9" t="s">
        <v>2</v>
      </c>
      <c r="E32" s="10">
        <v>3185</v>
      </c>
      <c r="F32" s="10">
        <v>3205</v>
      </c>
      <c r="G32" s="11">
        <v>0</v>
      </c>
      <c r="H32" s="12">
        <f t="shared" ref="H32" si="48">IF(D32="LONG",(F32-E32)*C32,(E32-F32)*C32)</f>
        <v>2000</v>
      </c>
      <c r="I32" s="12">
        <v>0</v>
      </c>
      <c r="J32" s="12">
        <f t="shared" ref="J32" si="49">(H32+I32)</f>
        <v>2000</v>
      </c>
    </row>
    <row r="33" spans="1:10" customFormat="1" x14ac:dyDescent="0.25">
      <c r="A33" s="8">
        <v>42851</v>
      </c>
      <c r="B33" s="9" t="s">
        <v>1</v>
      </c>
      <c r="C33" s="9">
        <v>100</v>
      </c>
      <c r="D33" s="9" t="s">
        <v>0</v>
      </c>
      <c r="E33" s="10">
        <v>3175</v>
      </c>
      <c r="F33" s="10">
        <v>3150</v>
      </c>
      <c r="G33" s="11">
        <v>3120</v>
      </c>
      <c r="H33" s="16">
        <f t="shared" ref="H33" si="50">(E33-F33)*C33</f>
        <v>2500</v>
      </c>
      <c r="I33" s="12">
        <f t="shared" ref="I33" si="51">(F33-G33)*C33</f>
        <v>3000</v>
      </c>
      <c r="J33" s="16">
        <f t="shared" ref="J33" si="52">+I33+H33</f>
        <v>5500</v>
      </c>
    </row>
    <row r="34" spans="1:10" customFormat="1" x14ac:dyDescent="0.25">
      <c r="A34" s="8">
        <v>42850</v>
      </c>
      <c r="B34" s="9" t="s">
        <v>1</v>
      </c>
      <c r="C34" s="9">
        <v>100</v>
      </c>
      <c r="D34" s="9" t="s">
        <v>2</v>
      </c>
      <c r="E34" s="10">
        <v>3188</v>
      </c>
      <c r="F34" s="10">
        <v>3158</v>
      </c>
      <c r="G34" s="11">
        <v>0</v>
      </c>
      <c r="H34" s="12">
        <f t="shared" ref="H34" si="53">IF(D34="LONG",(F34-E34)*C34,(E34-F34)*C34)</f>
        <v>-3000</v>
      </c>
      <c r="I34" s="12">
        <v>0</v>
      </c>
      <c r="J34" s="12">
        <f t="shared" ref="J34" si="54">(H34+I34)</f>
        <v>-3000</v>
      </c>
    </row>
    <row r="35" spans="1:10" customFormat="1" x14ac:dyDescent="0.25">
      <c r="A35" s="8">
        <v>42849</v>
      </c>
      <c r="B35" s="9" t="s">
        <v>1</v>
      </c>
      <c r="C35" s="9">
        <v>100</v>
      </c>
      <c r="D35" s="9" t="s">
        <v>0</v>
      </c>
      <c r="E35" s="10">
        <v>3220</v>
      </c>
      <c r="F35" s="10">
        <v>3195</v>
      </c>
      <c r="G35" s="11">
        <v>3175</v>
      </c>
      <c r="H35" s="16">
        <f t="shared" ref="H35:H36" si="55">(E35-F35)*C35</f>
        <v>2500</v>
      </c>
      <c r="I35" s="12">
        <f t="shared" ref="I35:I36" si="56">(F35-G35)*C35</f>
        <v>2000</v>
      </c>
      <c r="J35" s="16">
        <f t="shared" ref="J35:J36" si="57">+I35+H35</f>
        <v>4500</v>
      </c>
    </row>
    <row r="36" spans="1:10" customFormat="1" x14ac:dyDescent="0.25">
      <c r="A36" s="8">
        <v>42846</v>
      </c>
      <c r="B36" s="9" t="s">
        <v>1</v>
      </c>
      <c r="C36" s="9">
        <v>100</v>
      </c>
      <c r="D36" s="9" t="s">
        <v>0</v>
      </c>
      <c r="E36" s="10">
        <v>3287</v>
      </c>
      <c r="F36" s="10">
        <v>3262</v>
      </c>
      <c r="G36" s="11">
        <v>3232</v>
      </c>
      <c r="H36" s="16">
        <f t="shared" si="55"/>
        <v>2500</v>
      </c>
      <c r="I36" s="12">
        <f t="shared" si="56"/>
        <v>3000</v>
      </c>
      <c r="J36" s="16">
        <f t="shared" si="57"/>
        <v>5500</v>
      </c>
    </row>
    <row r="37" spans="1:10" customFormat="1" x14ac:dyDescent="0.25">
      <c r="A37" s="8">
        <v>42845</v>
      </c>
      <c r="B37" s="9" t="s">
        <v>1</v>
      </c>
      <c r="C37" s="9">
        <v>100</v>
      </c>
      <c r="D37" s="9" t="s">
        <v>2</v>
      </c>
      <c r="E37" s="10">
        <v>3315</v>
      </c>
      <c r="F37" s="10">
        <v>3285</v>
      </c>
      <c r="G37" s="11">
        <v>0</v>
      </c>
      <c r="H37" s="12">
        <f t="shared" ref="H37" si="58">IF(D37="LONG",(F37-E37)*C37,(E37-F37)*C37)</f>
        <v>-3000</v>
      </c>
      <c r="I37" s="12">
        <v>0</v>
      </c>
      <c r="J37" s="12">
        <f t="shared" ref="J37" si="59">(H37+I37)</f>
        <v>-3000</v>
      </c>
    </row>
    <row r="38" spans="1:10" customFormat="1" x14ac:dyDescent="0.25">
      <c r="A38" s="8">
        <v>42844</v>
      </c>
      <c r="B38" s="9" t="s">
        <v>1</v>
      </c>
      <c r="C38" s="9">
        <v>100</v>
      </c>
      <c r="D38" s="9" t="s">
        <v>0</v>
      </c>
      <c r="E38" s="10">
        <v>3390</v>
      </c>
      <c r="F38" s="10">
        <v>3365</v>
      </c>
      <c r="G38" s="11">
        <v>3335</v>
      </c>
      <c r="H38" s="16">
        <f t="shared" ref="H38" si="60">(E38-F38)*C38</f>
        <v>2500</v>
      </c>
      <c r="I38" s="12">
        <f t="shared" ref="I38" si="61">(F38-G38)*C38</f>
        <v>3000</v>
      </c>
      <c r="J38" s="16">
        <f t="shared" ref="J38" si="62">+I38+H38</f>
        <v>5500</v>
      </c>
    </row>
    <row r="39" spans="1:10" customFormat="1" x14ac:dyDescent="0.25">
      <c r="A39" s="8">
        <v>42843</v>
      </c>
      <c r="B39" s="9" t="s">
        <v>1</v>
      </c>
      <c r="C39" s="9">
        <v>100</v>
      </c>
      <c r="D39" s="9" t="s">
        <v>0</v>
      </c>
      <c r="E39" s="10">
        <v>3390</v>
      </c>
      <c r="F39" s="10">
        <v>3370</v>
      </c>
      <c r="G39" s="11">
        <v>0</v>
      </c>
      <c r="H39" s="16">
        <f t="shared" ref="H39" si="63">(E39-F39)*C39</f>
        <v>2000</v>
      </c>
      <c r="I39" s="12">
        <v>0</v>
      </c>
      <c r="J39" s="16">
        <f t="shared" ref="J39" si="64">+I39+H39</f>
        <v>2000</v>
      </c>
    </row>
    <row r="40" spans="1:10" customFormat="1" x14ac:dyDescent="0.25">
      <c r="A40" s="8">
        <v>42838</v>
      </c>
      <c r="B40" s="9" t="s">
        <v>1</v>
      </c>
      <c r="C40" s="9">
        <v>100</v>
      </c>
      <c r="D40" s="9" t="s">
        <v>2</v>
      </c>
      <c r="E40" s="10">
        <v>3421</v>
      </c>
      <c r="F40" s="10">
        <v>3446</v>
      </c>
      <c r="G40" s="11">
        <v>0</v>
      </c>
      <c r="H40" s="12">
        <f t="shared" ref="H40" si="65">IF(D40="LONG",(F40-E40)*C40,(E40-F40)*C40)</f>
        <v>2500</v>
      </c>
      <c r="I40" s="12">
        <v>0</v>
      </c>
      <c r="J40" s="12">
        <f t="shared" ref="J40" si="66">(H40+I40)</f>
        <v>2500</v>
      </c>
    </row>
    <row r="41" spans="1:10" customFormat="1" x14ac:dyDescent="0.25">
      <c r="A41" s="8">
        <v>42837</v>
      </c>
      <c r="B41" s="9" t="s">
        <v>1</v>
      </c>
      <c r="C41" s="9">
        <v>100</v>
      </c>
      <c r="D41" s="9" t="s">
        <v>0</v>
      </c>
      <c r="E41" s="10">
        <v>3465</v>
      </c>
      <c r="F41" s="10">
        <v>3440</v>
      </c>
      <c r="G41" s="11">
        <v>0</v>
      </c>
      <c r="H41" s="16">
        <f t="shared" ref="H41" si="67">(E41-F41)*C41</f>
        <v>2500</v>
      </c>
      <c r="I41" s="16">
        <v>0</v>
      </c>
      <c r="J41" s="16">
        <f t="shared" ref="J41" si="68">+I41+H41</f>
        <v>2500</v>
      </c>
    </row>
    <row r="42" spans="1:10" customFormat="1" x14ac:dyDescent="0.25">
      <c r="A42" s="8">
        <v>42836</v>
      </c>
      <c r="B42" s="9" t="s">
        <v>1</v>
      </c>
      <c r="C42" s="9">
        <v>100</v>
      </c>
      <c r="D42" s="9" t="s">
        <v>2</v>
      </c>
      <c r="E42" s="10">
        <v>3420</v>
      </c>
      <c r="F42" s="10">
        <v>3445</v>
      </c>
      <c r="G42" s="11">
        <v>3454</v>
      </c>
      <c r="H42" s="12">
        <f t="shared" ref="H42" si="69">IF(D42="LONG",(F42-E42)*C42,(E42-F42)*C42)</f>
        <v>2500</v>
      </c>
      <c r="I42" s="12">
        <f t="shared" ref="I42" si="70">(G42-F42)*C42</f>
        <v>900</v>
      </c>
      <c r="J42" s="12">
        <f t="shared" ref="J42" si="71">(H42+I42)</f>
        <v>3400</v>
      </c>
    </row>
    <row r="43" spans="1:10" customFormat="1" x14ac:dyDescent="0.25">
      <c r="A43" s="8">
        <v>42835</v>
      </c>
      <c r="B43" s="9" t="s">
        <v>1</v>
      </c>
      <c r="C43" s="9">
        <v>100</v>
      </c>
      <c r="D43" s="9" t="s">
        <v>2</v>
      </c>
      <c r="E43" s="10">
        <v>3385</v>
      </c>
      <c r="F43" s="10">
        <v>3410</v>
      </c>
      <c r="G43" s="11">
        <v>3430</v>
      </c>
      <c r="H43" s="12">
        <f t="shared" ref="H43" si="72">IF(D43="LONG",(F43-E43)*C43,(E43-F43)*C43)</f>
        <v>2500</v>
      </c>
      <c r="I43" s="12">
        <f t="shared" ref="I43" si="73">(G43-F43)*C43</f>
        <v>2000</v>
      </c>
      <c r="J43" s="12">
        <f t="shared" ref="J43" si="74">(H43+I43)</f>
        <v>4500</v>
      </c>
    </row>
    <row r="44" spans="1:10" customFormat="1" x14ac:dyDescent="0.25">
      <c r="A44" s="8">
        <v>42832</v>
      </c>
      <c r="B44" s="9" t="s">
        <v>1</v>
      </c>
      <c r="C44" s="9">
        <v>100</v>
      </c>
      <c r="D44" s="9" t="s">
        <v>2</v>
      </c>
      <c r="E44" s="10">
        <v>3350</v>
      </c>
      <c r="F44" s="10">
        <v>3375</v>
      </c>
      <c r="G44" s="11">
        <v>0</v>
      </c>
      <c r="H44" s="12">
        <f t="shared" ref="H44" si="75">IF(D44="LONG",(F44-E44)*C44,(E44-F44)*C44)</f>
        <v>2500</v>
      </c>
      <c r="I44" s="12">
        <v>0</v>
      </c>
      <c r="J44" s="12">
        <f t="shared" ref="J44" si="76">(H44+I44)</f>
        <v>2500</v>
      </c>
    </row>
    <row r="45" spans="1:10" customFormat="1" x14ac:dyDescent="0.25">
      <c r="A45" s="8">
        <v>42831</v>
      </c>
      <c r="B45" s="9" t="s">
        <v>1</v>
      </c>
      <c r="C45" s="9">
        <v>100</v>
      </c>
      <c r="D45" s="9" t="s">
        <v>2</v>
      </c>
      <c r="E45" s="10">
        <v>3315</v>
      </c>
      <c r="F45" s="10">
        <v>3340</v>
      </c>
      <c r="G45" s="11">
        <v>3370</v>
      </c>
      <c r="H45" s="12">
        <f t="shared" ref="H45" si="77">IF(D45="LONG",(F45-E45)*C45,(E45-F45)*C45)</f>
        <v>2500</v>
      </c>
      <c r="I45" s="12">
        <f t="shared" ref="I45" si="78">(G45-F45)*C45</f>
        <v>3000</v>
      </c>
      <c r="J45" s="12">
        <f t="shared" ref="J45" si="79">(H45+I45)</f>
        <v>5500</v>
      </c>
    </row>
    <row r="46" spans="1:10" customFormat="1" x14ac:dyDescent="0.25">
      <c r="A46" s="8">
        <v>42830</v>
      </c>
      <c r="B46" s="9" t="s">
        <v>1</v>
      </c>
      <c r="C46" s="9">
        <v>100</v>
      </c>
      <c r="D46" s="9" t="s">
        <v>0</v>
      </c>
      <c r="E46" s="10">
        <v>3345</v>
      </c>
      <c r="F46" s="10">
        <v>3320</v>
      </c>
      <c r="G46" s="11">
        <v>0</v>
      </c>
      <c r="H46" s="16">
        <f t="shared" ref="H46" si="80">(E46-F46)*C46</f>
        <v>2500</v>
      </c>
      <c r="I46" s="16">
        <v>0</v>
      </c>
      <c r="J46" s="16">
        <f t="shared" ref="J46" si="81">+I46+H46</f>
        <v>2500</v>
      </c>
    </row>
    <row r="47" spans="1:10" customFormat="1" x14ac:dyDescent="0.25">
      <c r="A47" s="8">
        <v>42829</v>
      </c>
      <c r="B47" s="9" t="s">
        <v>1</v>
      </c>
      <c r="C47" s="9">
        <v>100</v>
      </c>
      <c r="D47" s="9" t="s">
        <v>0</v>
      </c>
      <c r="E47" s="10">
        <v>3300</v>
      </c>
      <c r="F47" s="10">
        <v>3325</v>
      </c>
      <c r="G47" s="11">
        <v>0</v>
      </c>
      <c r="H47" s="12">
        <f t="shared" ref="H47" si="82">IF(D47="LONG",(F47-E47)*C47,(E47-F47)*C47)</f>
        <v>-2500</v>
      </c>
      <c r="I47" s="12">
        <v>0</v>
      </c>
      <c r="J47" s="12">
        <f t="shared" ref="J47" si="83">(H47+I47)</f>
        <v>-2500</v>
      </c>
    </row>
    <row r="48" spans="1:10" customFormat="1" x14ac:dyDescent="0.25">
      <c r="A48" s="8">
        <v>42828</v>
      </c>
      <c r="B48" s="9" t="s">
        <v>1</v>
      </c>
      <c r="C48" s="9">
        <v>100</v>
      </c>
      <c r="D48" s="9" t="s">
        <v>0</v>
      </c>
      <c r="E48" s="10">
        <v>3300</v>
      </c>
      <c r="F48" s="10">
        <v>3266</v>
      </c>
      <c r="G48" s="11">
        <v>0</v>
      </c>
      <c r="H48" s="16">
        <f t="shared" ref="H48" si="84">(E48-F48)*C48</f>
        <v>3400</v>
      </c>
      <c r="I48" s="16">
        <v>0</v>
      </c>
      <c r="J48" s="16">
        <f t="shared" ref="J48" si="85">+I48+H48</f>
        <v>3400</v>
      </c>
    </row>
    <row r="49" spans="1:12" s="15" customFormat="1" ht="17.25" customHeight="1" x14ac:dyDescent="0.25">
      <c r="A49" s="18"/>
      <c r="B49" s="19"/>
      <c r="C49" s="19"/>
      <c r="D49" s="19"/>
      <c r="E49" s="19"/>
      <c r="F49" s="19"/>
      <c r="G49" s="19"/>
      <c r="H49" s="26"/>
      <c r="I49" s="26"/>
      <c r="J49" s="26"/>
      <c r="K49" s="14"/>
      <c r="L49" s="14"/>
    </row>
    <row r="50" spans="1:12" customFormat="1" x14ac:dyDescent="0.25">
      <c r="A50" s="8">
        <v>42825</v>
      </c>
      <c r="B50" s="9" t="s">
        <v>1</v>
      </c>
      <c r="C50" s="9">
        <v>100</v>
      </c>
      <c r="D50" s="9" t="s">
        <v>0</v>
      </c>
      <c r="E50" s="10">
        <v>3255</v>
      </c>
      <c r="F50" s="10">
        <v>3285</v>
      </c>
      <c r="G50" s="11">
        <v>0</v>
      </c>
      <c r="H50" s="12">
        <f t="shared" ref="H50" si="86">IF(D50="LONG",(F50-E50)*C50,(E50-F50)*C50)</f>
        <v>-3000</v>
      </c>
      <c r="I50" s="12">
        <v>0</v>
      </c>
      <c r="J50" s="12">
        <f t="shared" ref="J50" si="87">(H50+I50)</f>
        <v>-3000</v>
      </c>
    </row>
    <row r="51" spans="1:12" customFormat="1" x14ac:dyDescent="0.25">
      <c r="A51" s="8">
        <v>42824</v>
      </c>
      <c r="B51" s="9" t="s">
        <v>1</v>
      </c>
      <c r="C51" s="9">
        <v>100</v>
      </c>
      <c r="D51" s="9" t="s">
        <v>2</v>
      </c>
      <c r="E51" s="10">
        <v>3215</v>
      </c>
      <c r="F51" s="10">
        <v>3245</v>
      </c>
      <c r="G51" s="11">
        <v>0</v>
      </c>
      <c r="H51" s="12">
        <f t="shared" ref="H51" si="88">IF(D51="LONG",(F51-E51)*C51,(E51-F51)*C51)</f>
        <v>3000</v>
      </c>
      <c r="I51" s="12">
        <v>0</v>
      </c>
      <c r="J51" s="12">
        <f t="shared" ref="J51" si="89">(H51+I51)</f>
        <v>3000</v>
      </c>
    </row>
    <row r="52" spans="1:12" customFormat="1" x14ac:dyDescent="0.25">
      <c r="A52" s="8">
        <v>42822</v>
      </c>
      <c r="B52" s="9" t="s">
        <v>1</v>
      </c>
      <c r="C52" s="9">
        <v>100</v>
      </c>
      <c r="D52" s="9" t="s">
        <v>2</v>
      </c>
      <c r="E52" s="10">
        <v>3145</v>
      </c>
      <c r="F52" s="10">
        <v>3175</v>
      </c>
      <c r="G52" s="11">
        <v>0</v>
      </c>
      <c r="H52" s="12">
        <f t="shared" ref="H52" si="90">IF(D52="LONG",(F52-E52)*C52,(E52-F52)*C52)</f>
        <v>3000</v>
      </c>
      <c r="I52" s="12">
        <v>0</v>
      </c>
      <c r="J52" s="12">
        <f t="shared" ref="J52" si="91">(H52+I52)</f>
        <v>3000</v>
      </c>
    </row>
    <row r="53" spans="1:12" customFormat="1" x14ac:dyDescent="0.25">
      <c r="A53" s="8">
        <v>42821</v>
      </c>
      <c r="B53" s="9" t="s">
        <v>1</v>
      </c>
      <c r="C53" s="9">
        <v>100</v>
      </c>
      <c r="D53" s="9" t="s">
        <v>0</v>
      </c>
      <c r="E53" s="10">
        <v>3105</v>
      </c>
      <c r="F53" s="10">
        <v>3075</v>
      </c>
      <c r="G53" s="11">
        <v>0</v>
      </c>
      <c r="H53" s="20">
        <f t="shared" ref="H53" si="92">(E53-F53)*C53</f>
        <v>3000</v>
      </c>
      <c r="I53" s="20">
        <v>0</v>
      </c>
      <c r="J53" s="20">
        <f t="shared" ref="J53" si="93">+I53+H53</f>
        <v>3000</v>
      </c>
    </row>
    <row r="54" spans="1:12" customFormat="1" x14ac:dyDescent="0.25">
      <c r="A54" s="8">
        <v>42818</v>
      </c>
      <c r="B54" s="9" t="s">
        <v>1</v>
      </c>
      <c r="C54" s="9">
        <v>100</v>
      </c>
      <c r="D54" s="9" t="s">
        <v>2</v>
      </c>
      <c r="E54" s="10">
        <v>3145</v>
      </c>
      <c r="F54" s="10">
        <v>3145</v>
      </c>
      <c r="G54" s="11">
        <v>0</v>
      </c>
      <c r="H54" s="12">
        <f t="shared" ref="H54" si="94">IF(D54="LONG",(F54-E54)*C54,(E54-F54)*C54)</f>
        <v>0</v>
      </c>
      <c r="I54" s="12">
        <v>0</v>
      </c>
      <c r="J54" s="12">
        <f t="shared" ref="J54" si="95">(H54+I54)</f>
        <v>0</v>
      </c>
    </row>
    <row r="55" spans="1:12" customFormat="1" x14ac:dyDescent="0.25">
      <c r="A55" s="8">
        <v>42817</v>
      </c>
      <c r="B55" s="9" t="s">
        <v>1</v>
      </c>
      <c r="C55" s="9">
        <v>100</v>
      </c>
      <c r="D55" s="9" t="s">
        <v>2</v>
      </c>
      <c r="E55" s="10">
        <v>3175</v>
      </c>
      <c r="F55" s="10">
        <v>3145</v>
      </c>
      <c r="G55" s="11">
        <v>0</v>
      </c>
      <c r="H55" s="12">
        <f t="shared" ref="H55" si="96">IF(D55="LONG",(F55-E55)*C55,(E55-F55)*C55)</f>
        <v>-3000</v>
      </c>
      <c r="I55" s="12">
        <v>0</v>
      </c>
      <c r="J55" s="12">
        <f t="shared" ref="J55" si="97">(H55+I55)</f>
        <v>-3000</v>
      </c>
    </row>
    <row r="56" spans="1:12" customFormat="1" x14ac:dyDescent="0.25">
      <c r="A56" s="8">
        <v>42816</v>
      </c>
      <c r="B56" s="9" t="s">
        <v>1</v>
      </c>
      <c r="C56" s="9">
        <v>100</v>
      </c>
      <c r="D56" s="9" t="s">
        <v>2</v>
      </c>
      <c r="E56" s="10">
        <v>3153</v>
      </c>
      <c r="F56" s="10">
        <v>3110</v>
      </c>
      <c r="G56" s="11">
        <v>0</v>
      </c>
      <c r="H56" s="12">
        <f t="shared" ref="H56" si="98">IF(D56="LONG",(F56-E56)*C56,(E56-F56)*C56)</f>
        <v>-4300</v>
      </c>
      <c r="I56" s="12">
        <v>0</v>
      </c>
      <c r="J56" s="12">
        <f t="shared" ref="J56" si="99">(H56+I56)</f>
        <v>-4300</v>
      </c>
    </row>
    <row r="57" spans="1:12" customFormat="1" x14ac:dyDescent="0.25">
      <c r="A57" s="8">
        <v>42815</v>
      </c>
      <c r="B57" s="9" t="s">
        <v>1</v>
      </c>
      <c r="C57" s="9">
        <v>100</v>
      </c>
      <c r="D57" s="9" t="s">
        <v>2</v>
      </c>
      <c r="E57" s="10">
        <v>3225</v>
      </c>
      <c r="F57" s="10">
        <v>3195</v>
      </c>
      <c r="G57" s="11">
        <v>0</v>
      </c>
      <c r="H57" s="12">
        <f>IF(D57="LONG",(F57-E57)*C57,(E57-F57)*C57)</f>
        <v>-3000</v>
      </c>
      <c r="I57" s="12">
        <v>0</v>
      </c>
      <c r="J57" s="12">
        <f>(H57+I57)</f>
        <v>-3000</v>
      </c>
    </row>
    <row r="58" spans="1:12" customFormat="1" x14ac:dyDescent="0.25">
      <c r="A58" s="8">
        <v>42814</v>
      </c>
      <c r="B58" s="9" t="s">
        <v>1</v>
      </c>
      <c r="C58" s="9">
        <v>100</v>
      </c>
      <c r="D58" s="9" t="s">
        <v>2</v>
      </c>
      <c r="E58" s="10">
        <v>3165</v>
      </c>
      <c r="F58" s="10">
        <v>3135</v>
      </c>
      <c r="G58" s="11">
        <v>0</v>
      </c>
      <c r="H58" s="12">
        <f t="shared" ref="H58" si="100">IF(D58="LONG",(F58-E58)*C58,(E58-F58)*C58)</f>
        <v>-3000</v>
      </c>
      <c r="I58" s="12">
        <v>0</v>
      </c>
      <c r="J58" s="12">
        <f t="shared" ref="J58" si="101">(H58+I58)</f>
        <v>-3000</v>
      </c>
    </row>
    <row r="59" spans="1:12" customFormat="1" x14ac:dyDescent="0.25">
      <c r="A59" s="8">
        <v>42811</v>
      </c>
      <c r="B59" s="9" t="s">
        <v>1</v>
      </c>
      <c r="C59" s="9">
        <v>100</v>
      </c>
      <c r="D59" s="9" t="s">
        <v>2</v>
      </c>
      <c r="E59" s="10">
        <v>3210</v>
      </c>
      <c r="F59" s="10">
        <v>3180</v>
      </c>
      <c r="G59" s="11">
        <v>0</v>
      </c>
      <c r="H59" s="12">
        <f t="shared" ref="H59" si="102">IF(D59="LONG",(F59-E59)*C59,(E59-F59)*C59)</f>
        <v>-3000</v>
      </c>
      <c r="I59" s="12">
        <v>0</v>
      </c>
      <c r="J59" s="12">
        <f t="shared" ref="J59" si="103">(H59+I59)</f>
        <v>-3000</v>
      </c>
    </row>
    <row r="60" spans="1:12" customFormat="1" x14ac:dyDescent="0.25">
      <c r="A60" s="8">
        <v>42810</v>
      </c>
      <c r="B60" s="9" t="s">
        <v>1</v>
      </c>
      <c r="C60" s="9">
        <v>100</v>
      </c>
      <c r="D60" s="9" t="s">
        <v>2</v>
      </c>
      <c r="E60" s="10">
        <v>3220</v>
      </c>
      <c r="F60" s="10">
        <v>3190</v>
      </c>
      <c r="G60" s="11">
        <v>0</v>
      </c>
      <c r="H60" s="12">
        <f t="shared" ref="H60" si="104">IF(D60="LONG",(F60-E60)*C60,(E60-F60)*C60)</f>
        <v>-3000</v>
      </c>
      <c r="I60" s="12">
        <v>0</v>
      </c>
      <c r="J60" s="12">
        <f t="shared" ref="J60" si="105">(H60+I60)</f>
        <v>-3000</v>
      </c>
      <c r="K60" s="1"/>
    </row>
    <row r="61" spans="1:12" customFormat="1" x14ac:dyDescent="0.25">
      <c r="A61" s="8">
        <v>42809</v>
      </c>
      <c r="B61" s="9" t="s">
        <v>1</v>
      </c>
      <c r="C61" s="9">
        <v>100</v>
      </c>
      <c r="D61" s="9" t="s">
        <v>2</v>
      </c>
      <c r="E61" s="10">
        <v>3180</v>
      </c>
      <c r="F61" s="10">
        <v>3210</v>
      </c>
      <c r="G61" s="11">
        <v>0</v>
      </c>
      <c r="H61" s="12">
        <f>IF(D61="LONG",(F61-E61)*C61,(E61-F61)*C61)</f>
        <v>3000</v>
      </c>
      <c r="I61" s="12">
        <v>0</v>
      </c>
      <c r="J61" s="12">
        <f>(H61+I61)</f>
        <v>3000</v>
      </c>
    </row>
    <row r="62" spans="1:12" customFormat="1" x14ac:dyDescent="0.25">
      <c r="A62" s="8">
        <v>42808</v>
      </c>
      <c r="B62" s="9" t="s">
        <v>1</v>
      </c>
      <c r="C62" s="9">
        <v>100</v>
      </c>
      <c r="D62" s="9" t="s">
        <v>2</v>
      </c>
      <c r="E62" s="10">
        <v>3210</v>
      </c>
      <c r="F62" s="10">
        <v>3180</v>
      </c>
      <c r="G62" s="11">
        <v>0</v>
      </c>
      <c r="H62" s="12">
        <f t="shared" ref="H62" si="106">IF(D62="LONG",(F62-E62)*C62,(E62-F62)*C62)</f>
        <v>-3000</v>
      </c>
      <c r="I62" s="12">
        <v>0</v>
      </c>
      <c r="J62" s="12">
        <f t="shared" ref="J62" si="107">(H62+I62)</f>
        <v>-3000</v>
      </c>
    </row>
    <row r="63" spans="1:12" customFormat="1" x14ac:dyDescent="0.25">
      <c r="A63" s="8">
        <v>42804</v>
      </c>
      <c r="B63" s="9" t="s">
        <v>1</v>
      </c>
      <c r="C63" s="9">
        <v>100</v>
      </c>
      <c r="D63" s="9" t="s">
        <v>2</v>
      </c>
      <c r="E63" s="10">
        <v>3295</v>
      </c>
      <c r="F63" s="10">
        <v>3325</v>
      </c>
      <c r="G63" s="11">
        <v>0</v>
      </c>
      <c r="H63" s="12">
        <f t="shared" ref="H63" si="108">IF(D63="LONG",(F63-E63)*C63,(E63-F63)*C63)</f>
        <v>3000</v>
      </c>
      <c r="I63" s="12">
        <v>0</v>
      </c>
      <c r="J63" s="12">
        <f t="shared" ref="J63" si="109">(H63+I63)</f>
        <v>3000</v>
      </c>
    </row>
    <row r="64" spans="1:12" customFormat="1" x14ac:dyDescent="0.25">
      <c r="A64" s="8">
        <v>42802</v>
      </c>
      <c r="B64" s="9" t="s">
        <v>1</v>
      </c>
      <c r="C64" s="9">
        <v>100</v>
      </c>
      <c r="D64" s="9" t="s">
        <v>2</v>
      </c>
      <c r="E64" s="10">
        <v>3526</v>
      </c>
      <c r="F64" s="10">
        <v>3496</v>
      </c>
      <c r="G64" s="11">
        <v>0</v>
      </c>
      <c r="H64" s="12">
        <f t="shared" ref="H64" si="110">IF(D64="LONG",(F64-E64)*C64,(E64-F64)*C64)</f>
        <v>-3000</v>
      </c>
      <c r="I64" s="12">
        <v>0</v>
      </c>
      <c r="J64" s="12">
        <f t="shared" ref="J64" si="111">(H64+I64)</f>
        <v>-3000</v>
      </c>
      <c r="K64" s="1"/>
      <c r="L64" s="1"/>
    </row>
    <row r="65" spans="1:12" customFormat="1" x14ac:dyDescent="0.25">
      <c r="A65" s="21">
        <v>42801</v>
      </c>
      <c r="B65" s="22" t="s">
        <v>1</v>
      </c>
      <c r="C65" s="22">
        <v>100</v>
      </c>
      <c r="D65" s="22" t="s">
        <v>2</v>
      </c>
      <c r="E65" s="23">
        <v>3547</v>
      </c>
      <c r="F65" s="23">
        <v>3577</v>
      </c>
      <c r="G65" s="24">
        <v>3617</v>
      </c>
      <c r="H65" s="12">
        <f t="shared" ref="H65" si="112">IF(D65="LONG",(F65-E65)*C65,(E65-F65)*C65)</f>
        <v>3000</v>
      </c>
      <c r="I65" s="12">
        <v>0</v>
      </c>
      <c r="J65" s="12">
        <f t="shared" ref="J65" si="113">(H65+I65)</f>
        <v>3000</v>
      </c>
    </row>
    <row r="66" spans="1:12" customFormat="1" x14ac:dyDescent="0.25">
      <c r="A66" s="21">
        <v>42800</v>
      </c>
      <c r="B66" s="22" t="s">
        <v>1</v>
      </c>
      <c r="C66" s="22">
        <v>100</v>
      </c>
      <c r="D66" s="22" t="s">
        <v>2</v>
      </c>
      <c r="E66" s="23">
        <v>3550</v>
      </c>
      <c r="F66" s="23">
        <v>3575</v>
      </c>
      <c r="G66" s="24">
        <v>0</v>
      </c>
      <c r="H66" s="12">
        <f t="shared" ref="H66" si="114">IF(D66="LONG",(F66-E66)*C66,(E66-F66)*C66)</f>
        <v>2500</v>
      </c>
      <c r="I66" s="12">
        <v>0</v>
      </c>
      <c r="J66" s="12">
        <f t="shared" ref="J66" si="115">(H66+I66)</f>
        <v>2500</v>
      </c>
    </row>
    <row r="67" spans="1:12" customFormat="1" x14ac:dyDescent="0.25">
      <c r="A67" s="21">
        <v>42797</v>
      </c>
      <c r="B67" s="22" t="s">
        <v>1</v>
      </c>
      <c r="C67" s="22">
        <v>100</v>
      </c>
      <c r="D67" s="22" t="s">
        <v>0</v>
      </c>
      <c r="E67" s="23">
        <v>3535</v>
      </c>
      <c r="F67" s="23">
        <v>3520</v>
      </c>
      <c r="G67" s="24">
        <v>0</v>
      </c>
      <c r="H67" s="20">
        <f t="shared" ref="H67" si="116">(E67-F67)*C67</f>
        <v>1500</v>
      </c>
      <c r="I67" s="20">
        <v>0</v>
      </c>
      <c r="J67" s="20">
        <f t="shared" ref="J67" si="117">+I67+H67</f>
        <v>1500</v>
      </c>
    </row>
    <row r="68" spans="1:12" customFormat="1" x14ac:dyDescent="0.25">
      <c r="A68" s="21">
        <v>42795</v>
      </c>
      <c r="B68" s="22" t="s">
        <v>1</v>
      </c>
      <c r="C68" s="22">
        <v>100</v>
      </c>
      <c r="D68" s="22" t="s">
        <v>2</v>
      </c>
      <c r="E68" s="23">
        <v>3615</v>
      </c>
      <c r="F68" s="23">
        <v>3645</v>
      </c>
      <c r="G68" s="24">
        <v>0</v>
      </c>
      <c r="H68" s="12">
        <f t="shared" ref="H68" si="118">IF(D68="LONG",(F68-E68)*C68,(E68-F68)*C68)</f>
        <v>3000</v>
      </c>
      <c r="I68" s="12">
        <v>0</v>
      </c>
      <c r="J68" s="12">
        <f t="shared" ref="J68" si="119">(H68+I68)</f>
        <v>3000</v>
      </c>
    </row>
    <row r="69" spans="1:12" s="15" customFormat="1" ht="17.25" customHeight="1" x14ac:dyDescent="0.25">
      <c r="A69" s="18"/>
      <c r="B69" s="19"/>
      <c r="C69" s="19"/>
      <c r="D69" s="19"/>
      <c r="E69" s="19"/>
      <c r="F69" s="19"/>
      <c r="G69" s="19"/>
      <c r="H69" s="26"/>
      <c r="I69" s="26"/>
      <c r="J69" s="26"/>
      <c r="K69" s="14"/>
      <c r="L69" s="14"/>
    </row>
    <row r="70" spans="1:12" customFormat="1" x14ac:dyDescent="0.25">
      <c r="A70" s="21">
        <v>42789</v>
      </c>
      <c r="B70" s="22" t="s">
        <v>1</v>
      </c>
      <c r="C70" s="22">
        <v>100</v>
      </c>
      <c r="D70" s="22" t="s">
        <v>2</v>
      </c>
      <c r="E70" s="23">
        <v>3640</v>
      </c>
      <c r="F70" s="23">
        <v>3670</v>
      </c>
      <c r="G70" s="24">
        <v>0</v>
      </c>
      <c r="H70" s="12">
        <f t="shared" ref="H70" si="120">IF(D70="LONG",(F70-E70)*C70,(E70-F70)*C70)</f>
        <v>3000</v>
      </c>
      <c r="I70" s="12">
        <v>0</v>
      </c>
      <c r="J70" s="12">
        <f t="shared" ref="J70" si="121">(H70+I70)</f>
        <v>3000</v>
      </c>
    </row>
    <row r="71" spans="1:12" customFormat="1" x14ac:dyDescent="0.25">
      <c r="A71" s="21">
        <v>42788</v>
      </c>
      <c r="B71" s="22" t="s">
        <v>1</v>
      </c>
      <c r="C71" s="22">
        <v>100</v>
      </c>
      <c r="D71" s="22" t="s">
        <v>0</v>
      </c>
      <c r="E71" s="23">
        <v>3633</v>
      </c>
      <c r="F71" s="23">
        <v>3603</v>
      </c>
      <c r="G71" s="24">
        <v>189.5</v>
      </c>
      <c r="H71" s="20">
        <f t="shared" ref="H71" si="122">(E71-F71)*C71</f>
        <v>3000</v>
      </c>
      <c r="I71" s="20">
        <v>0</v>
      </c>
      <c r="J71" s="20">
        <f t="shared" ref="J71" si="123">+I71+H71</f>
        <v>3000</v>
      </c>
    </row>
    <row r="72" spans="1:12" customFormat="1" x14ac:dyDescent="0.25">
      <c r="A72" s="21">
        <v>42783</v>
      </c>
      <c r="B72" s="22" t="s">
        <v>1</v>
      </c>
      <c r="C72" s="22">
        <v>100</v>
      </c>
      <c r="D72" s="22" t="s">
        <v>0</v>
      </c>
      <c r="E72" s="23">
        <v>3583</v>
      </c>
      <c r="F72" s="23">
        <v>3553</v>
      </c>
      <c r="G72" s="24">
        <v>0</v>
      </c>
      <c r="H72" s="20">
        <f t="shared" ref="H72" si="124">(E72-F72)*C72</f>
        <v>3000</v>
      </c>
      <c r="I72" s="20">
        <v>0</v>
      </c>
      <c r="J72" s="20">
        <f t="shared" ref="J72" si="125">+I72+H72</f>
        <v>3000</v>
      </c>
    </row>
    <row r="73" spans="1:12" customFormat="1" x14ac:dyDescent="0.25">
      <c r="A73" s="21">
        <v>42782</v>
      </c>
      <c r="B73" s="22" t="s">
        <v>1</v>
      </c>
      <c r="C73" s="22">
        <v>100</v>
      </c>
      <c r="D73" s="22" t="s">
        <v>2</v>
      </c>
      <c r="E73" s="23">
        <v>3548</v>
      </c>
      <c r="F73" s="23">
        <v>3573</v>
      </c>
      <c r="G73" s="24">
        <v>0</v>
      </c>
      <c r="H73" s="12">
        <f t="shared" ref="H73" si="126">IF(D73="LONG",(F73-E73)*C73,(E73-F73)*C73)</f>
        <v>2500</v>
      </c>
      <c r="I73" s="12">
        <v>0</v>
      </c>
      <c r="J73" s="12">
        <f t="shared" ref="J73" si="127">(H73+I73)</f>
        <v>2500</v>
      </c>
    </row>
    <row r="74" spans="1:12" customFormat="1" x14ac:dyDescent="0.25">
      <c r="A74" s="21">
        <v>42781</v>
      </c>
      <c r="B74" s="22" t="s">
        <v>1</v>
      </c>
      <c r="C74" s="22">
        <v>100</v>
      </c>
      <c r="D74" s="22" t="s">
        <v>2</v>
      </c>
      <c r="E74" s="23">
        <v>3538</v>
      </c>
      <c r="F74" s="23">
        <v>3568</v>
      </c>
      <c r="G74" s="24">
        <v>0</v>
      </c>
      <c r="H74" s="12">
        <f t="shared" ref="H74" si="128">IF(D74="LONG",(F74-E74)*C74,(E74-F74)*C74)</f>
        <v>3000</v>
      </c>
      <c r="I74" s="12">
        <v>0</v>
      </c>
      <c r="J74" s="12">
        <f t="shared" ref="J74" si="129">(H74+I74)</f>
        <v>3000</v>
      </c>
    </row>
    <row r="75" spans="1:12" customFormat="1" x14ac:dyDescent="0.25">
      <c r="A75" s="21">
        <v>42780</v>
      </c>
      <c r="B75" s="22" t="s">
        <v>1</v>
      </c>
      <c r="C75" s="22">
        <v>100</v>
      </c>
      <c r="D75" s="22" t="s">
        <v>2</v>
      </c>
      <c r="E75" s="23">
        <v>3548</v>
      </c>
      <c r="F75" s="23">
        <v>3578</v>
      </c>
      <c r="G75" s="24">
        <v>0</v>
      </c>
      <c r="H75" s="12">
        <f t="shared" ref="H75" si="130">IF(D75="LONG",(F75-E75)*C75,(E75-F75)*C75)</f>
        <v>3000</v>
      </c>
      <c r="I75" s="12">
        <v>0</v>
      </c>
      <c r="J75" s="12">
        <f t="shared" ref="J75" si="131">(H75+I75)</f>
        <v>3000</v>
      </c>
    </row>
    <row r="76" spans="1:12" customFormat="1" x14ac:dyDescent="0.25">
      <c r="A76" s="21">
        <v>42779</v>
      </c>
      <c r="B76" s="22" t="s">
        <v>1</v>
      </c>
      <c r="C76" s="22">
        <v>100</v>
      </c>
      <c r="D76" s="22" t="s">
        <v>2</v>
      </c>
      <c r="E76" s="23">
        <v>3585</v>
      </c>
      <c r="F76" s="23">
        <v>3560</v>
      </c>
      <c r="G76" s="24">
        <v>0</v>
      </c>
      <c r="H76" s="12">
        <f t="shared" ref="H76" si="132">IF(D76="LONG",(F76-E76)*C76,(E76-F76)*C76)</f>
        <v>-2500</v>
      </c>
      <c r="I76" s="12">
        <v>0</v>
      </c>
      <c r="J76" s="12">
        <f t="shared" ref="J76" si="133">(H76+I76)</f>
        <v>-2500</v>
      </c>
    </row>
    <row r="77" spans="1:12" customFormat="1" x14ac:dyDescent="0.25">
      <c r="A77" s="21">
        <v>42776</v>
      </c>
      <c r="B77" s="22" t="s">
        <v>1</v>
      </c>
      <c r="C77" s="22">
        <v>100</v>
      </c>
      <c r="D77" s="22" t="s">
        <v>2</v>
      </c>
      <c r="E77" s="23">
        <v>3577</v>
      </c>
      <c r="F77" s="23">
        <v>3597</v>
      </c>
      <c r="G77" s="24">
        <v>3619</v>
      </c>
      <c r="H77" s="12">
        <f t="shared" ref="H77" si="134">IF(D77="LONG",(F77-E77)*C77,(E77-F77)*C77)</f>
        <v>2000</v>
      </c>
      <c r="I77" s="12">
        <f t="shared" ref="I77" si="135">(G77-F77)*C77</f>
        <v>2200</v>
      </c>
      <c r="J77" s="12">
        <f t="shared" ref="J77" si="136">(H77+I77)</f>
        <v>4200</v>
      </c>
    </row>
    <row r="78" spans="1:12" customFormat="1" x14ac:dyDescent="0.25">
      <c r="A78" s="21">
        <v>42775</v>
      </c>
      <c r="B78" s="22" t="s">
        <v>1</v>
      </c>
      <c r="C78" s="22">
        <v>100</v>
      </c>
      <c r="D78" s="22" t="s">
        <v>0</v>
      </c>
      <c r="E78" s="23">
        <v>3540</v>
      </c>
      <c r="F78" s="23">
        <v>3521</v>
      </c>
      <c r="G78" s="24">
        <v>0</v>
      </c>
      <c r="H78" s="20">
        <f t="shared" ref="H78" si="137">(E78-F78)*C78</f>
        <v>1900</v>
      </c>
      <c r="I78" s="20">
        <v>0</v>
      </c>
      <c r="J78" s="20">
        <f t="shared" ref="J78" si="138">+I78+H78</f>
        <v>1900</v>
      </c>
    </row>
    <row r="79" spans="1:12" customFormat="1" x14ac:dyDescent="0.25">
      <c r="A79" s="21">
        <v>42774</v>
      </c>
      <c r="B79" s="22" t="s">
        <v>1</v>
      </c>
      <c r="C79" s="22">
        <v>100</v>
      </c>
      <c r="D79" s="22" t="s">
        <v>2</v>
      </c>
      <c r="E79" s="23">
        <v>3490</v>
      </c>
      <c r="F79" s="23">
        <v>3520</v>
      </c>
      <c r="G79" s="24">
        <v>0</v>
      </c>
      <c r="H79" s="12">
        <f t="shared" ref="H79" si="139">IF(D79="LONG",(F79-E79)*C79,(E79-F79)*C79)</f>
        <v>3000</v>
      </c>
      <c r="I79" s="12">
        <v>0</v>
      </c>
      <c r="J79" s="12">
        <f t="shared" ref="J79" si="140">(H79+I79)</f>
        <v>3000</v>
      </c>
    </row>
    <row r="80" spans="1:12" customFormat="1" x14ac:dyDescent="0.25">
      <c r="A80" s="21">
        <v>42773</v>
      </c>
      <c r="B80" s="22" t="s">
        <v>1</v>
      </c>
      <c r="C80" s="22">
        <v>100</v>
      </c>
      <c r="D80" s="22" t="s">
        <v>2</v>
      </c>
      <c r="E80" s="23">
        <v>3580</v>
      </c>
      <c r="F80" s="23">
        <v>3610</v>
      </c>
      <c r="G80" s="24">
        <v>0</v>
      </c>
      <c r="H80" s="12">
        <f t="shared" ref="H80" si="141">IF(D80="LONG",(F80-E80)*C80,(E80-F80)*C80)</f>
        <v>3000</v>
      </c>
      <c r="I80" s="12">
        <v>0</v>
      </c>
      <c r="J80" s="12">
        <f t="shared" ref="J80" si="142">(H80+I80)</f>
        <v>3000</v>
      </c>
    </row>
    <row r="81" spans="1:12" customFormat="1" x14ac:dyDescent="0.25">
      <c r="A81" s="21">
        <v>42772</v>
      </c>
      <c r="B81" s="22" t="s">
        <v>1</v>
      </c>
      <c r="C81" s="22">
        <v>100</v>
      </c>
      <c r="D81" s="22" t="s">
        <v>2</v>
      </c>
      <c r="E81" s="23">
        <v>3625</v>
      </c>
      <c r="F81" s="23">
        <v>3655</v>
      </c>
      <c r="G81" s="24">
        <v>0</v>
      </c>
      <c r="H81" s="12">
        <f t="shared" ref="H81" si="143">IF(D81="LONG",(F81-E81)*C81,(E81-F81)*C81)</f>
        <v>3000</v>
      </c>
      <c r="I81" s="12">
        <v>0</v>
      </c>
      <c r="J81" s="12">
        <f t="shared" ref="J81" si="144">(H81+I81)</f>
        <v>3000</v>
      </c>
    </row>
    <row r="82" spans="1:12" customFormat="1" x14ac:dyDescent="0.25">
      <c r="A82" s="21">
        <v>42769</v>
      </c>
      <c r="B82" s="22" t="s">
        <v>1</v>
      </c>
      <c r="C82" s="22">
        <v>100</v>
      </c>
      <c r="D82" s="22" t="s">
        <v>0</v>
      </c>
      <c r="E82" s="23">
        <v>3625</v>
      </c>
      <c r="F82" s="23">
        <v>3595</v>
      </c>
      <c r="G82" s="24">
        <v>0</v>
      </c>
      <c r="H82" s="20">
        <f t="shared" ref="H82" si="145">(E82-F82)*C82</f>
        <v>3000</v>
      </c>
      <c r="I82" s="20">
        <v>0</v>
      </c>
      <c r="J82" s="20">
        <f t="shared" ref="J82" si="146">+I82+H82</f>
        <v>3000</v>
      </c>
    </row>
    <row r="83" spans="1:12" customFormat="1" x14ac:dyDescent="0.25">
      <c r="A83" s="21">
        <v>42768</v>
      </c>
      <c r="B83" s="22" t="s">
        <v>1</v>
      </c>
      <c r="C83" s="22">
        <v>100</v>
      </c>
      <c r="D83" s="22" t="s">
        <v>0</v>
      </c>
      <c r="E83" s="23">
        <v>3655</v>
      </c>
      <c r="F83" s="23">
        <v>3625</v>
      </c>
      <c r="G83" s="24">
        <v>3595</v>
      </c>
      <c r="H83" s="20">
        <f t="shared" ref="H83" si="147">(E83-F83)*C83</f>
        <v>3000</v>
      </c>
      <c r="I83" s="20">
        <f t="shared" ref="I83" si="148">(F83-G83)*C83</f>
        <v>3000</v>
      </c>
      <c r="J83" s="20">
        <f t="shared" ref="J83" si="149">+I83+H83</f>
        <v>6000</v>
      </c>
    </row>
    <row r="84" spans="1:12" customFormat="1" x14ac:dyDescent="0.25">
      <c r="A84" s="21">
        <v>42767</v>
      </c>
      <c r="B84" s="22" t="s">
        <v>1</v>
      </c>
      <c r="C84" s="22">
        <v>100</v>
      </c>
      <c r="D84" s="22" t="s">
        <v>0</v>
      </c>
      <c r="E84" s="23">
        <v>3585</v>
      </c>
      <c r="F84" s="23">
        <v>3615</v>
      </c>
      <c r="G84" s="24">
        <v>0</v>
      </c>
      <c r="H84" s="12">
        <f t="shared" ref="H84" si="150">IF(D84="LONG",(F84-E84)*C84,(E84-F84)*C84)</f>
        <v>-3000</v>
      </c>
      <c r="I84" s="12">
        <v>0</v>
      </c>
      <c r="J84" s="12">
        <f t="shared" ref="J84" si="151">(H84+I84)</f>
        <v>-3000</v>
      </c>
    </row>
    <row r="85" spans="1:12" s="15" customFormat="1" ht="17.25" customHeight="1" x14ac:dyDescent="0.25">
      <c r="A85" s="18"/>
      <c r="B85" s="19"/>
      <c r="C85" s="19"/>
      <c r="D85" s="19"/>
      <c r="E85" s="19"/>
      <c r="F85" s="19"/>
      <c r="G85" s="19"/>
      <c r="H85" s="26"/>
      <c r="I85" s="26"/>
      <c r="J85" s="26"/>
      <c r="K85" s="14"/>
      <c r="L85" s="14"/>
    </row>
    <row r="86" spans="1:12" customFormat="1" x14ac:dyDescent="0.25">
      <c r="A86" s="21">
        <v>42766</v>
      </c>
      <c r="B86" s="22" t="s">
        <v>1</v>
      </c>
      <c r="C86" s="22">
        <v>100</v>
      </c>
      <c r="D86" s="22" t="s">
        <v>2</v>
      </c>
      <c r="E86" s="23">
        <v>3561</v>
      </c>
      <c r="F86" s="23">
        <v>3591</v>
      </c>
      <c r="G86" s="24">
        <v>3615</v>
      </c>
      <c r="H86" s="12">
        <f t="shared" ref="H86" si="152">IF(D86="LONG",(F86-E86)*C86,(E86-F86)*C86)</f>
        <v>3000</v>
      </c>
      <c r="I86" s="12">
        <f t="shared" ref="I86" si="153">(G86-F86)*C86</f>
        <v>2400</v>
      </c>
      <c r="J86" s="12">
        <f t="shared" ref="J86" si="154">(H86+I86)</f>
        <v>5400</v>
      </c>
    </row>
    <row r="87" spans="1:12" customFormat="1" x14ac:dyDescent="0.25">
      <c r="A87" s="21">
        <v>42765</v>
      </c>
      <c r="B87" s="22" t="s">
        <v>1</v>
      </c>
      <c r="C87" s="22">
        <v>100</v>
      </c>
      <c r="D87" s="22" t="s">
        <v>2</v>
      </c>
      <c r="E87" s="23">
        <v>3610</v>
      </c>
      <c r="F87" s="23">
        <v>3640</v>
      </c>
      <c r="G87" s="24">
        <v>0</v>
      </c>
      <c r="H87" s="12">
        <f t="shared" ref="H87" si="155">IF(D87="LONG",(F87-E87)*C87,(E87-F87)*C87)</f>
        <v>3000</v>
      </c>
      <c r="I87" s="12">
        <v>0</v>
      </c>
      <c r="J87" s="12">
        <f t="shared" ref="J87" si="156">(H87+I87)</f>
        <v>3000</v>
      </c>
    </row>
    <row r="88" spans="1:12" customFormat="1" x14ac:dyDescent="0.25">
      <c r="A88" s="21">
        <v>42762</v>
      </c>
      <c r="B88" s="22" t="s">
        <v>1</v>
      </c>
      <c r="C88" s="22">
        <v>100</v>
      </c>
      <c r="D88" s="22" t="s">
        <v>2</v>
      </c>
      <c r="E88" s="23">
        <v>3650</v>
      </c>
      <c r="F88" s="23">
        <v>3625</v>
      </c>
      <c r="G88" s="24">
        <v>0</v>
      </c>
      <c r="H88" s="12">
        <f t="shared" ref="H88" si="157">IF(D88="LONG",(F88-E88)*C88,(E88-F88)*C88)</f>
        <v>-2500</v>
      </c>
      <c r="I88" s="12">
        <v>0</v>
      </c>
      <c r="J88" s="12">
        <f t="shared" ref="J88" si="158">(H88+I88)</f>
        <v>-2500</v>
      </c>
    </row>
    <row r="89" spans="1:12" customFormat="1" x14ac:dyDescent="0.25">
      <c r="A89" s="21">
        <v>42760</v>
      </c>
      <c r="B89" s="22" t="s">
        <v>1</v>
      </c>
      <c r="C89" s="22">
        <v>100</v>
      </c>
      <c r="D89" s="22" t="s">
        <v>2</v>
      </c>
      <c r="E89" s="23">
        <v>3595</v>
      </c>
      <c r="F89" s="23">
        <v>3625</v>
      </c>
      <c r="G89" s="24">
        <v>3645</v>
      </c>
      <c r="H89" s="12">
        <f t="shared" ref="H89" si="159">IF(D89="LONG",(F89-E89)*C89,(E89-F89)*C89)</f>
        <v>3000</v>
      </c>
      <c r="I89" s="12">
        <f t="shared" ref="I89" si="160">(G89-F89)*C89</f>
        <v>2000</v>
      </c>
      <c r="J89" s="12">
        <f t="shared" ref="J89" si="161">(H89+I89)</f>
        <v>5000</v>
      </c>
    </row>
    <row r="90" spans="1:12" customFormat="1" x14ac:dyDescent="0.25">
      <c r="A90" s="21">
        <v>42758</v>
      </c>
      <c r="B90" s="22" t="s">
        <v>1</v>
      </c>
      <c r="C90" s="22">
        <v>100</v>
      </c>
      <c r="D90" s="22" t="s">
        <v>2</v>
      </c>
      <c r="E90" s="23">
        <v>3635</v>
      </c>
      <c r="F90" s="23">
        <v>3600</v>
      </c>
      <c r="G90" s="24">
        <v>0</v>
      </c>
      <c r="H90" s="12">
        <f t="shared" ref="H90" si="162">IF(D90="LONG",(F90-E90)*C90,(E90-F90)*C90)</f>
        <v>-3500</v>
      </c>
      <c r="I90" s="12">
        <v>0</v>
      </c>
      <c r="J90" s="12">
        <f t="shared" ref="J90" si="163">(H90+I90)</f>
        <v>-3500</v>
      </c>
    </row>
    <row r="91" spans="1:12" customFormat="1" x14ac:dyDescent="0.25">
      <c r="A91" s="21">
        <v>42758</v>
      </c>
      <c r="B91" s="22" t="s">
        <v>1</v>
      </c>
      <c r="C91" s="22">
        <v>100</v>
      </c>
      <c r="D91" s="22" t="s">
        <v>2</v>
      </c>
      <c r="E91" s="23">
        <v>3595</v>
      </c>
      <c r="F91" s="23">
        <v>3625</v>
      </c>
      <c r="G91" s="24">
        <v>0</v>
      </c>
      <c r="H91" s="12">
        <f t="shared" ref="H91" si="164">IF(D91="LONG",(F91-E91)*C91,(E91-F91)*C91)</f>
        <v>3000</v>
      </c>
      <c r="I91" s="12">
        <v>0</v>
      </c>
      <c r="J91" s="12">
        <f t="shared" ref="J91" si="165">(H91+I91)</f>
        <v>3000</v>
      </c>
    </row>
    <row r="92" spans="1:12" customFormat="1" x14ac:dyDescent="0.25">
      <c r="A92" s="21">
        <v>42755</v>
      </c>
      <c r="B92" s="22" t="s">
        <v>1</v>
      </c>
      <c r="C92" s="22">
        <v>100</v>
      </c>
      <c r="D92" s="22" t="s">
        <v>2</v>
      </c>
      <c r="E92" s="23">
        <v>3570</v>
      </c>
      <c r="F92" s="23">
        <v>3600</v>
      </c>
      <c r="G92" s="24">
        <v>3640</v>
      </c>
      <c r="H92" s="12">
        <f t="shared" ref="H92" si="166">IF(D92="LONG",(F92-E92)*C92,(E92-F92)*C92)</f>
        <v>3000</v>
      </c>
      <c r="I92" s="12">
        <f t="shared" ref="I92" si="167">(G92-F92)*C92</f>
        <v>4000</v>
      </c>
      <c r="J92" s="12">
        <f t="shared" ref="J92" si="168">(H92+I92)</f>
        <v>7000</v>
      </c>
    </row>
    <row r="93" spans="1:12" customFormat="1" x14ac:dyDescent="0.25">
      <c r="A93" s="21">
        <v>42753</v>
      </c>
      <c r="B93" s="22" t="s">
        <v>1</v>
      </c>
      <c r="C93" s="22">
        <v>100</v>
      </c>
      <c r="D93" s="22" t="s">
        <v>2</v>
      </c>
      <c r="E93" s="23">
        <v>3580</v>
      </c>
      <c r="F93" s="23">
        <v>3550</v>
      </c>
      <c r="G93" s="24">
        <v>0</v>
      </c>
      <c r="H93" s="12">
        <f t="shared" ref="H93" si="169">IF(D93="LONG",(F93-E93)*C93,(E93-F93)*C93)</f>
        <v>-3000</v>
      </c>
      <c r="I93" s="12">
        <v>0</v>
      </c>
      <c r="J93" s="12">
        <f t="shared" ref="J93" si="170">(H93+I93)</f>
        <v>-3000</v>
      </c>
    </row>
    <row r="94" spans="1:12" customFormat="1" x14ac:dyDescent="0.25">
      <c r="A94" s="21">
        <v>42752</v>
      </c>
      <c r="B94" s="22" t="s">
        <v>1</v>
      </c>
      <c r="C94" s="22">
        <v>100</v>
      </c>
      <c r="D94" s="22" t="s">
        <v>0</v>
      </c>
      <c r="E94" s="23">
        <v>3625</v>
      </c>
      <c r="F94" s="23">
        <v>3590</v>
      </c>
      <c r="G94" s="24">
        <v>0</v>
      </c>
      <c r="H94" s="20">
        <f>(E94-F94)*C94</f>
        <v>3500</v>
      </c>
      <c r="I94" s="20">
        <v>0</v>
      </c>
      <c r="J94" s="20">
        <f t="shared" ref="J94" si="171">+I94+H94</f>
        <v>3500</v>
      </c>
    </row>
    <row r="95" spans="1:12" customFormat="1" x14ac:dyDescent="0.25">
      <c r="A95" s="21">
        <v>42751</v>
      </c>
      <c r="B95" s="22" t="s">
        <v>1</v>
      </c>
      <c r="C95" s="22">
        <v>100</v>
      </c>
      <c r="D95" s="22" t="s">
        <v>2</v>
      </c>
      <c r="E95" s="23">
        <v>3585</v>
      </c>
      <c r="F95" s="23">
        <v>3620</v>
      </c>
      <c r="G95" s="24">
        <v>0</v>
      </c>
      <c r="H95" s="12">
        <f t="shared" ref="H95" si="172">IF(D95="LONG",(F95-E95)*C95,(E95-F95)*C95)</f>
        <v>3500</v>
      </c>
      <c r="I95" s="12">
        <v>0</v>
      </c>
      <c r="J95" s="12">
        <f t="shared" ref="J95" si="173">(H95+I95)</f>
        <v>3500</v>
      </c>
    </row>
    <row r="96" spans="1:12" customFormat="1" x14ac:dyDescent="0.25">
      <c r="A96" s="21">
        <v>42748</v>
      </c>
      <c r="B96" s="22" t="s">
        <v>1</v>
      </c>
      <c r="C96" s="22">
        <v>100</v>
      </c>
      <c r="D96" s="22" t="s">
        <v>2</v>
      </c>
      <c r="E96" s="23">
        <v>3625</v>
      </c>
      <c r="F96" s="23">
        <v>3590</v>
      </c>
      <c r="G96" s="24">
        <v>0</v>
      </c>
      <c r="H96" s="12">
        <f t="shared" ref="H96" si="174">IF(D96="LONG",(F96-E96)*C96,(E96-F96)*C96)</f>
        <v>-3500</v>
      </c>
      <c r="I96" s="12">
        <v>0</v>
      </c>
      <c r="J96" s="12">
        <f t="shared" ref="J96" si="175">(H96+I96)</f>
        <v>-3500</v>
      </c>
    </row>
    <row r="97" spans="1:12" customFormat="1" x14ac:dyDescent="0.25">
      <c r="A97" s="21">
        <v>42747</v>
      </c>
      <c r="B97" s="22" t="s">
        <v>1</v>
      </c>
      <c r="C97" s="22">
        <v>100</v>
      </c>
      <c r="D97" s="22" t="s">
        <v>2</v>
      </c>
      <c r="E97" s="23">
        <v>3565</v>
      </c>
      <c r="F97" s="23">
        <v>3600</v>
      </c>
      <c r="G97" s="24">
        <v>0</v>
      </c>
      <c r="H97" s="12">
        <f t="shared" ref="H97" si="176">IF(D97="LONG",(F97-E97)*C97,(E97-F97)*C97)</f>
        <v>3500</v>
      </c>
      <c r="I97" s="12">
        <v>0</v>
      </c>
      <c r="J97" s="12">
        <f t="shared" ref="J97" si="177">(H97+I97)</f>
        <v>3500</v>
      </c>
    </row>
    <row r="98" spans="1:12" customFormat="1" x14ac:dyDescent="0.25">
      <c r="A98" s="21">
        <v>42746</v>
      </c>
      <c r="B98" s="22" t="s">
        <v>1</v>
      </c>
      <c r="C98" s="22">
        <v>100</v>
      </c>
      <c r="D98" s="22" t="s">
        <v>2</v>
      </c>
      <c r="E98" s="23">
        <v>3500</v>
      </c>
      <c r="F98" s="23">
        <v>3540</v>
      </c>
      <c r="G98" s="24">
        <v>0</v>
      </c>
      <c r="H98" s="12">
        <f t="shared" ref="H98" si="178">IF(D98="LONG",(F98-E98)*C98,(E98-F98)*C98)</f>
        <v>4000</v>
      </c>
      <c r="I98" s="12">
        <v>0</v>
      </c>
      <c r="J98" s="12">
        <f t="shared" ref="J98" si="179">(H98+I98)</f>
        <v>4000</v>
      </c>
    </row>
    <row r="99" spans="1:12" customFormat="1" x14ac:dyDescent="0.25">
      <c r="A99" s="21">
        <v>42745</v>
      </c>
      <c r="B99" s="22" t="s">
        <v>1</v>
      </c>
      <c r="C99" s="22">
        <v>100</v>
      </c>
      <c r="D99" s="22" t="s">
        <v>0</v>
      </c>
      <c r="E99" s="23">
        <v>3555</v>
      </c>
      <c r="F99" s="23">
        <v>3530</v>
      </c>
      <c r="G99" s="24">
        <v>0</v>
      </c>
      <c r="H99" s="20">
        <f t="shared" ref="H99" si="180">(E99-F99)*C99</f>
        <v>2500</v>
      </c>
      <c r="I99" s="12">
        <v>0</v>
      </c>
      <c r="J99" s="20">
        <f t="shared" ref="J99" si="181">+I99+H99</f>
        <v>2500</v>
      </c>
    </row>
    <row r="100" spans="1:12" customFormat="1" x14ac:dyDescent="0.25">
      <c r="A100" s="21">
        <v>42741</v>
      </c>
      <c r="B100" s="22" t="s">
        <v>1</v>
      </c>
      <c r="C100" s="22">
        <v>100</v>
      </c>
      <c r="D100" s="22" t="s">
        <v>0</v>
      </c>
      <c r="E100" s="23">
        <v>3690</v>
      </c>
      <c r="F100" s="23">
        <v>3660</v>
      </c>
      <c r="G100" s="24">
        <v>0</v>
      </c>
      <c r="H100" s="20">
        <f t="shared" ref="H100" si="182">(E100-F100)*C100</f>
        <v>3000</v>
      </c>
      <c r="I100" s="12">
        <v>0</v>
      </c>
      <c r="J100" s="20">
        <f t="shared" ref="J100" si="183">+I100+H100</f>
        <v>3000</v>
      </c>
    </row>
    <row r="101" spans="1:12" customFormat="1" x14ac:dyDescent="0.25">
      <c r="A101" s="21">
        <v>42740</v>
      </c>
      <c r="B101" s="22" t="s">
        <v>1</v>
      </c>
      <c r="C101" s="22">
        <v>100</v>
      </c>
      <c r="D101" s="22" t="s">
        <v>0</v>
      </c>
      <c r="E101" s="23">
        <v>3653</v>
      </c>
      <c r="F101" s="23">
        <v>3628</v>
      </c>
      <c r="G101" s="24">
        <v>0</v>
      </c>
      <c r="H101" s="20">
        <f t="shared" ref="H101:H102" si="184">(E101-F101)*C101</f>
        <v>2500</v>
      </c>
      <c r="I101" s="12">
        <v>0</v>
      </c>
      <c r="J101" s="20">
        <f t="shared" ref="J101:J102" si="185">+I101+H101</f>
        <v>2500</v>
      </c>
    </row>
    <row r="102" spans="1:12" customFormat="1" x14ac:dyDescent="0.25">
      <c r="A102" s="21">
        <v>42740</v>
      </c>
      <c r="B102" s="22" t="s">
        <v>1</v>
      </c>
      <c r="C102" s="22">
        <v>100</v>
      </c>
      <c r="D102" s="22" t="s">
        <v>0</v>
      </c>
      <c r="E102" s="23">
        <v>3610</v>
      </c>
      <c r="F102" s="23">
        <v>3640</v>
      </c>
      <c r="G102" s="24">
        <v>0</v>
      </c>
      <c r="H102" s="20">
        <f t="shared" si="184"/>
        <v>-3000</v>
      </c>
      <c r="I102" s="12">
        <v>0</v>
      </c>
      <c r="J102" s="20">
        <f t="shared" si="185"/>
        <v>-3000</v>
      </c>
    </row>
    <row r="103" spans="1:12" customFormat="1" x14ac:dyDescent="0.25">
      <c r="A103" s="21">
        <v>42739</v>
      </c>
      <c r="B103" s="22" t="s">
        <v>1</v>
      </c>
      <c r="C103" s="22">
        <v>100</v>
      </c>
      <c r="D103" s="22" t="s">
        <v>2</v>
      </c>
      <c r="E103" s="23">
        <v>3600</v>
      </c>
      <c r="F103" s="23">
        <v>3630</v>
      </c>
      <c r="G103" s="24">
        <v>0</v>
      </c>
      <c r="H103" s="12">
        <f t="shared" ref="H103" si="186">IF(D103="LONG",(F103-E103)*C103,(E103-F103)*C103)</f>
        <v>3000</v>
      </c>
      <c r="I103" s="12">
        <v>0</v>
      </c>
      <c r="J103" s="12">
        <f t="shared" ref="J103" si="187">(H103+I103)</f>
        <v>3000</v>
      </c>
    </row>
    <row r="104" spans="1:12" customFormat="1" x14ac:dyDescent="0.25">
      <c r="A104" s="21">
        <v>42738</v>
      </c>
      <c r="B104" s="22" t="s">
        <v>1</v>
      </c>
      <c r="C104" s="22">
        <v>100</v>
      </c>
      <c r="D104" s="22" t="s">
        <v>2</v>
      </c>
      <c r="E104" s="23">
        <v>3685</v>
      </c>
      <c r="F104" s="23">
        <v>3710</v>
      </c>
      <c r="G104" s="24">
        <v>3740</v>
      </c>
      <c r="H104" s="12">
        <f t="shared" ref="H104" si="188">IF(D104="LONG",(F104-E104)*C104,(E104-F104)*C104)</f>
        <v>2500</v>
      </c>
      <c r="I104" s="12">
        <f t="shared" ref="I104" si="189">(G104-F104)*C104</f>
        <v>3000</v>
      </c>
      <c r="J104" s="12">
        <f t="shared" ref="J104" si="190">(H104+I104)</f>
        <v>5500</v>
      </c>
    </row>
    <row r="105" spans="1:12" customFormat="1" ht="16.5" customHeight="1" x14ac:dyDescent="0.25">
      <c r="A105" s="21">
        <v>42737</v>
      </c>
      <c r="B105" s="22" t="s">
        <v>1</v>
      </c>
      <c r="C105" s="22">
        <v>100</v>
      </c>
      <c r="D105" s="22" t="s">
        <v>2</v>
      </c>
      <c r="E105" s="23">
        <v>3675</v>
      </c>
      <c r="F105" s="23">
        <v>3700</v>
      </c>
      <c r="G105" s="24">
        <v>0</v>
      </c>
      <c r="H105" s="12">
        <f t="shared" ref="H105" si="191">IF(D105="LONG",(F105-E105)*C105,(E105-F105)*C105)</f>
        <v>2500</v>
      </c>
      <c r="I105" s="12">
        <v>0</v>
      </c>
      <c r="J105" s="12">
        <f t="shared" ref="J105" si="192">(H105+I105)</f>
        <v>2500</v>
      </c>
    </row>
    <row r="106" spans="1:12" s="15" customFormat="1" ht="19.5" customHeight="1" x14ac:dyDescent="0.25">
      <c r="A106" s="13"/>
      <c r="B106" s="14"/>
      <c r="C106" s="14"/>
      <c r="D106" s="14"/>
      <c r="E106" s="14"/>
      <c r="F106" s="14"/>
      <c r="G106" s="14"/>
      <c r="H106" s="27"/>
      <c r="I106" s="27"/>
      <c r="J106" s="27"/>
      <c r="K106" s="14"/>
      <c r="L106" s="14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99:J99 H93:K93 H78:J78 H71:J71 H57 H23:J23 H20:J20 H18:J18 H14:J14 H15:J15 H9:J9 H6:J6 H31:J31 H30:J30 H29:J29 H28:J28 H27:J27 H26:J26 H25:J25 H24:J24 H22:J22 H21:J21 H19:J19 H13:J13 H42:J42 H41:J41 H40:J40 H39:J39 H38:J38 H37:J37 H36:J36 H35:J35 H33:J34 H32:J32 H48:J48 H52:J52 H46:J47 H53:J53 H49:J51 H105:J106 H104:J104 H103:J103 H101:J102 H100:J10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2017-06-13T09:14:32Z</dcterms:modified>
</cp:coreProperties>
</file>