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2 - Svyravimai ir bangos\"/>
    </mc:Choice>
  </mc:AlternateContent>
  <xr:revisionPtr revIDLastSave="0" documentId="13_ncr:1_{1017FAAF-D119-4338-B552-437E8AC02E46}" xr6:coauthVersionLast="43" xr6:coauthVersionMax="43" xr10:uidLastSave="{00000000-0000-0000-0000-000000000000}"/>
  <bookViews>
    <workbookView xWindow="-28920" yWindow="8625" windowWidth="29040" windowHeight="15840" xr2:uid="{40B71962-E3EF-48BA-9B6D-421A747AF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7" i="1" l="1"/>
  <c r="I7" i="1"/>
  <c r="H7" i="1"/>
  <c r="I6" i="1"/>
  <c r="J6" i="1" s="1"/>
  <c r="H6" i="1"/>
  <c r="J2" i="1"/>
  <c r="H2" i="1"/>
  <c r="J3" i="1"/>
  <c r="I2" i="1"/>
  <c r="I5" i="1"/>
  <c r="J5" i="1" s="1"/>
  <c r="H5" i="1"/>
  <c r="I4" i="1"/>
  <c r="J4" i="1" s="1"/>
  <c r="H4" i="1"/>
  <c r="I3" i="1"/>
  <c r="H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<sst xmlns="http://schemas.openxmlformats.org/spreadsheetml/2006/main" count="9" uniqueCount="9">
  <si>
    <t>papildomo kūnelio padėtis</t>
  </si>
  <si>
    <t>be papildomo</t>
  </si>
  <si>
    <t>skirtumas procentais</t>
  </si>
  <si>
    <t>1-ojo kamertono savasis dažnis</t>
  </si>
  <si>
    <t>2-ojo savasis dažnis</t>
  </si>
  <si>
    <t>Teorinis mūšos dažnis</t>
  </si>
  <si>
    <t>Ekspermentinis mūšos dažnis</t>
  </si>
  <si>
    <t>Išmatuotas mūšos periodas, ms</t>
  </si>
  <si>
    <t>Dažnis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</si>
</sst>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Da</a:t>
            </a:r>
            <a:r>
              <a:rPr lang="lt-LT">
                <a:solidFill>
                  <a:schemeClr val="tx1"/>
                </a:solidFill>
              </a:rPr>
              <a:t>žnio priklausomybė nuo kūnelio padėties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6787159208576"/>
          <c:y val="0.11639588801399825"/>
          <c:w val="0.77679459129240314"/>
          <c:h val="0.72471522309711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Dažnis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434</c:v>
                </c:pt>
                <c:pt idx="4">
                  <c:v>434</c:v>
                </c:pt>
                <c:pt idx="5">
                  <c:v>428</c:v>
                </c:pt>
                <c:pt idx="6">
                  <c:v>422</c:v>
                </c:pt>
                <c:pt idx="7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F-44F8-B5BC-5A5F9D51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97535"/>
        <c:axId val="969165295"/>
      </c:scatterChart>
      <c:valAx>
        <c:axId val="8773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lt-LT">
                    <a:solidFill>
                      <a:schemeClr val="tx1"/>
                    </a:solidFill>
                  </a:rPr>
                  <a:t>Padėtis, mm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969165295"/>
        <c:crosses val="autoZero"/>
        <c:crossBetween val="midCat"/>
        <c:majorUnit val="10"/>
      </c:valAx>
      <c:valAx>
        <c:axId val="9691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lt-LT">
                    <a:solidFill>
                      <a:schemeClr val="tx1"/>
                    </a:solidFill>
                  </a:rPr>
                  <a:t>Dažnis, Hz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788924758039435E-2"/>
              <c:y val="0.38414916885389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773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lt-LT">
                <a:solidFill>
                  <a:schemeClr val="tx1"/>
                </a:solidFill>
              </a:rPr>
              <a:t>Teoriniai</a:t>
            </a:r>
            <a:r>
              <a:rPr lang="lt-LT" baseline="0">
                <a:solidFill>
                  <a:schemeClr val="tx1"/>
                </a:solidFill>
              </a:rPr>
              <a:t> ir eksperimentiniai mūšos dažniai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1881014873141"/>
          <c:y val="0.11639588801399825"/>
          <c:w val="0.82577880889888766"/>
          <c:h val="0.72471522309711289"/>
        </c:manualLayout>
      </c:layout>
      <c:scatterChart>
        <c:scatterStyle val="lineMarker"/>
        <c:varyColors val="0"/>
        <c:ser>
          <c:idx val="0"/>
          <c:order val="0"/>
          <c:tx>
            <c:v>Dažnis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29</c:v>
                </c:pt>
                <c:pt idx="1">
                  <c:v>23</c:v>
                </c:pt>
                <c:pt idx="2">
                  <c:v>17</c:v>
                </c:pt>
                <c:pt idx="3">
                  <c:v>11</c:v>
                </c:pt>
                <c:pt idx="4">
                  <c:v>5</c:v>
                </c:pt>
              </c:numCache>
            </c:numRef>
          </c:xVal>
          <c:yVal>
            <c:numRef>
              <c:f>Sheet1!$J$2:$J$6</c:f>
              <c:numCache>
                <c:formatCode>0.0</c:formatCode>
                <c:ptCount val="5"/>
                <c:pt idx="0">
                  <c:v>33.898305084745765</c:v>
                </c:pt>
                <c:pt idx="1">
                  <c:v>29.673590504451035</c:v>
                </c:pt>
                <c:pt idx="2">
                  <c:v>21.929824561403507</c:v>
                </c:pt>
                <c:pt idx="3">
                  <c:v>15.197568389057748</c:v>
                </c:pt>
                <c:pt idx="4">
                  <c:v>6.3131313131313131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1-4352-B02B-38B913D9C761}"/>
            </c:ext>
          </c:extLst>
        </c:ser>
        <c:ser>
          <c:idx val="1"/>
          <c:order val="1"/>
          <c:tx>
            <c:v>45 laipsniai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bg1">
                    <a:lumMod val="8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Sheet1!$U$3:$U$4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Sheet1!$V$3:$V$4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F-40A5-B3C1-2C89BAC2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80367"/>
        <c:axId val="975402207"/>
      </c:scatterChart>
      <c:valAx>
        <c:axId val="97308036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lt-LT">
                    <a:solidFill>
                      <a:schemeClr val="tx1"/>
                    </a:solidFill>
                  </a:rPr>
                  <a:t>Teorinis mūšos dažnis, Hz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957257946923304"/>
              <c:y val="0.92626148293963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975402207"/>
        <c:crosses val="autoZero"/>
        <c:crossBetween val="midCat"/>
        <c:majorUnit val="5"/>
      </c:valAx>
      <c:valAx>
        <c:axId val="97540220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lt-LT">
                    <a:solidFill>
                      <a:schemeClr val="tx1"/>
                    </a:solidFill>
                  </a:rPr>
                  <a:t>Eksperimentinis mūšos dažnis, Hz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984126984126984E-2"/>
              <c:y val="0.18727427821522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9730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538369</xdr:colOff>
      <xdr:row>10</xdr:row>
      <xdr:rowOff>110985</xdr:rowOff>
    </xdr:from>
    <xdr:to>
      <xdr:col>10</xdr:col>
      <xdr:colOff>7900</xdr:colOff>
      <xdr:row>34</xdr:row>
      <xdr:rowOff>110985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A9F24-C343-48BD-98BD-C62E3E5F0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401705</xdr:colOff>
      <xdr:row>10</xdr:row>
      <xdr:rowOff>110984</xdr:rowOff>
    </xdr:from>
    <xdr:to>
      <xdr:col>19</xdr:col>
      <xdr:colOff>401705</xdr:colOff>
      <xdr:row>39</xdr:row>
      <xdr:rowOff>72884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8B192-E988-4664-895B-298E20206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167C-00FD-4A73-8855-6F764C768B07}">
  <dimension ref="A1:V9"/>
  <sheetViews>
    <sheetView showGridLines="0" tabSelected="1" topLeftCell="A10" zoomScale="130" zoomScaleNormal="130" workbookViewId="0">
      <selection activeCell="K13" sqref="K13"/>
    </sheetView>
  </sheetViews>
  <sheetFormatPr defaultRowHeight="15" x14ac:dyDescent="0.25"/>
  <cols>
    <col min="1" max="3" width="13" customWidth="1"/>
    <col min="4" max="4" width="10.28515625" customWidth="1"/>
  </cols>
  <sheetData>
    <row r="1" spans="1:22" ht="75" x14ac:dyDescent="0.25">
      <c r="A1" s="1" t="s">
        <v>0</v>
      </c>
      <c r="B1" s="1" t="s">
        <v>8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</v>
      </c>
    </row>
    <row r="2" spans="1:22" x14ac:dyDescent="0.25">
      <c r="A2">
        <v>0</v>
      </c>
      <c r="B2">
        <v>439</v>
      </c>
      <c r="C2" s="3">
        <v>439</v>
      </c>
      <c r="D2" s="4">
        <f>(1-B2/$C$2)*100</f>
        <v>0</v>
      </c>
      <c r="F2">
        <v>410</v>
      </c>
      <c r="G2">
        <v>439</v>
      </c>
      <c r="H2">
        <f t="shared" ref="H2:H7" si="0">ABS(F2-G2)</f>
        <v>29</v>
      </c>
      <c r="I2">
        <f>7.8+21.7</f>
        <v>29.5</v>
      </c>
      <c r="J2" s="5">
        <f t="shared" ref="J2:J7" si="1">1/I2*1000</f>
        <v>33.898305084745765</v>
      </c>
      <c r="K2" s="2">
        <f>1-H2/J2</f>
        <v>0.14450000000000007</v>
      </c>
    </row>
    <row r="3" spans="1:22" x14ac:dyDescent="0.25">
      <c r="A3">
        <v>10</v>
      </c>
      <c r="B3">
        <v>439</v>
      </c>
      <c r="C3" s="3"/>
      <c r="D3" s="4">
        <f t="shared" ref="D3:D9" si="2">(1-B3/$C$2)*100</f>
        <v>0</v>
      </c>
      <c r="F3">
        <v>416</v>
      </c>
      <c r="G3">
        <v>439</v>
      </c>
      <c r="H3">
        <f t="shared" si="0"/>
        <v>23</v>
      </c>
      <c r="I3">
        <f>8.3+25.4</f>
        <v>33.700000000000003</v>
      </c>
      <c r="J3" s="5">
        <f t="shared" si="1"/>
        <v>29.673590504451035</v>
      </c>
      <c r="K3" s="2">
        <f t="shared" ref="K3:K7" si="3">1-H3/J3</f>
        <v>0.22489999999999988</v>
      </c>
      <c r="U3">
        <v>0</v>
      </c>
      <c r="V3">
        <v>0</v>
      </c>
    </row>
    <row r="4" spans="1:22" x14ac:dyDescent="0.25">
      <c r="A4">
        <v>20</v>
      </c>
      <c r="B4">
        <v>439</v>
      </c>
      <c r="C4" s="3"/>
      <c r="D4" s="4">
        <f t="shared" si="2"/>
        <v>0</v>
      </c>
      <c r="F4">
        <v>422</v>
      </c>
      <c r="G4">
        <v>439</v>
      </c>
      <c r="H4">
        <f t="shared" si="0"/>
        <v>17</v>
      </c>
      <c r="I4">
        <f>16.8+28.8</f>
        <v>45.6</v>
      </c>
      <c r="J4" s="5">
        <f t="shared" si="1"/>
        <v>21.929824561403507</v>
      </c>
      <c r="K4" s="2">
        <f t="shared" si="3"/>
        <v>0.22479999999999989</v>
      </c>
      <c r="U4">
        <v>40</v>
      </c>
      <c r="V4">
        <v>40</v>
      </c>
    </row>
    <row r="5" spans="1:22" x14ac:dyDescent="0.25">
      <c r="A5">
        <v>30</v>
      </c>
      <c r="B5">
        <v>434</v>
      </c>
      <c r="C5" s="3"/>
      <c r="D5" s="4">
        <f t="shared" si="2"/>
        <v>1.1389521640091105</v>
      </c>
      <c r="F5">
        <v>428</v>
      </c>
      <c r="G5">
        <v>439</v>
      </c>
      <c r="H5">
        <f t="shared" si="0"/>
        <v>11</v>
      </c>
      <c r="I5">
        <f>83.4-17.6</f>
        <v>65.800000000000011</v>
      </c>
      <c r="J5" s="5">
        <f t="shared" si="1"/>
        <v>15.197568389057748</v>
      </c>
      <c r="K5" s="2">
        <f t="shared" si="3"/>
        <v>0.27619999999999989</v>
      </c>
    </row>
    <row r="6" spans="1:22" x14ac:dyDescent="0.25">
      <c r="A6">
        <v>40</v>
      </c>
      <c r="B6">
        <v>434</v>
      </c>
      <c r="C6" s="3"/>
      <c r="D6" s="4">
        <f t="shared" si="2"/>
        <v>1.1389521640091105</v>
      </c>
      <c r="F6">
        <v>434</v>
      </c>
      <c r="G6">
        <v>439</v>
      </c>
      <c r="H6">
        <f t="shared" si="0"/>
        <v>5</v>
      </c>
      <c r="I6">
        <f>88.2+70.2</f>
        <v>158.4</v>
      </c>
      <c r="J6" s="5">
        <f t="shared" si="1"/>
        <v>6.3131313131313131</v>
      </c>
      <c r="K6" s="2">
        <f t="shared" si="3"/>
        <v>0.20799999999999996</v>
      </c>
    </row>
    <row r="7" spans="1:22" x14ac:dyDescent="0.25">
      <c r="A7">
        <v>50</v>
      </c>
      <c r="B7">
        <v>428</v>
      </c>
      <c r="C7" s="3"/>
      <c r="D7" s="4">
        <f t="shared" si="2"/>
        <v>2.5056947608200431</v>
      </c>
      <c r="F7">
        <v>5000</v>
      </c>
      <c r="G7">
        <v>5300</v>
      </c>
      <c r="H7">
        <f t="shared" si="0"/>
        <v>300</v>
      </c>
      <c r="I7">
        <f>7-3.8</f>
        <v>3.2</v>
      </c>
      <c r="J7" s="5">
        <f t="shared" si="1"/>
        <v>312.5</v>
      </c>
      <c r="K7" s="2">
        <f t="shared" si="3"/>
        <v>4.0000000000000036E-2</v>
      </c>
    </row>
    <row r="8" spans="1:22" x14ac:dyDescent="0.25">
      <c r="A8">
        <v>60</v>
      </c>
      <c r="B8">
        <v>422</v>
      </c>
      <c r="C8" s="3"/>
      <c r="D8" s="4">
        <f t="shared" si="2"/>
        <v>3.8724373576309756</v>
      </c>
    </row>
    <row r="9" spans="1:22" x14ac:dyDescent="0.25">
      <c r="A9">
        <v>70</v>
      </c>
      <c r="B9">
        <v>416</v>
      </c>
      <c r="C9" s="3"/>
      <c r="D9" s="4">
        <f t="shared" si="2"/>
        <v>5.2391799544419086</v>
      </c>
    </row>
  </sheetData>
  <mergeCells count="1">
    <mergeCell ref="C2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2019-03-12T11:45:12Z</dcterms:created>
  <dcterms:modified xsi:type="dcterms:W3CDTF">2019-03-21T23:00:32Z</dcterms:modified>
</cp:coreProperties>
</file>