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Work\万略办公\report_project\input\"/>
    </mc:Choice>
  </mc:AlternateContent>
  <xr:revisionPtr revIDLastSave="0" documentId="13_ncr:1_{17CB7280-C66D-474E-BC38-ED3D8E80FC7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K_1" sheetId="1" r:id="rId1"/>
    <sheet name="P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2" l="1"/>
  <c r="D86" i="2"/>
  <c r="H85" i="2"/>
  <c r="E85" i="2"/>
  <c r="D85" i="2"/>
  <c r="A85" i="2"/>
  <c r="C85" i="2" s="1"/>
  <c r="E84" i="2"/>
  <c r="D84" i="2"/>
  <c r="H83" i="2"/>
  <c r="E83" i="2"/>
  <c r="D83" i="2"/>
  <c r="A83" i="2"/>
  <c r="C83" i="2" s="1"/>
  <c r="E82" i="2"/>
  <c r="D82" i="2"/>
  <c r="H81" i="2"/>
  <c r="E81" i="2"/>
  <c r="D81" i="2"/>
  <c r="A81" i="2"/>
  <c r="C81" i="2" s="1"/>
  <c r="E80" i="2"/>
  <c r="D80" i="2"/>
  <c r="H79" i="2"/>
  <c r="E79" i="2"/>
  <c r="D79" i="2"/>
  <c r="A79" i="2"/>
  <c r="C79" i="2" s="1"/>
  <c r="E78" i="2"/>
  <c r="D78" i="2"/>
  <c r="H77" i="2"/>
  <c r="E77" i="2"/>
  <c r="D77" i="2"/>
  <c r="A77" i="2"/>
  <c r="C77" i="2" s="1"/>
  <c r="E76" i="2"/>
  <c r="D76" i="2"/>
  <c r="H75" i="2"/>
  <c r="E75" i="2"/>
  <c r="D75" i="2"/>
  <c r="A75" i="2"/>
  <c r="C75" i="2" s="1"/>
  <c r="E74" i="2"/>
  <c r="D74" i="2"/>
  <c r="H73" i="2"/>
  <c r="E73" i="2"/>
  <c r="D73" i="2"/>
  <c r="A73" i="2"/>
  <c r="B73" i="2" s="1"/>
  <c r="E72" i="2"/>
  <c r="D72" i="2"/>
  <c r="H71" i="2"/>
  <c r="E71" i="2"/>
  <c r="D71" i="2"/>
  <c r="A71" i="2"/>
  <c r="C71" i="2" s="1"/>
  <c r="E70" i="2"/>
  <c r="D70" i="2"/>
  <c r="H69" i="2"/>
  <c r="E69" i="2"/>
  <c r="D69" i="2"/>
  <c r="A69" i="2"/>
  <c r="C69" i="2" s="1"/>
  <c r="E68" i="2"/>
  <c r="D68" i="2"/>
  <c r="H67" i="2"/>
  <c r="E67" i="2"/>
  <c r="D67" i="2"/>
  <c r="A67" i="2"/>
  <c r="C67" i="2" s="1"/>
  <c r="E66" i="2"/>
  <c r="D66" i="2"/>
  <c r="H65" i="2"/>
  <c r="E65" i="2"/>
  <c r="D65" i="2"/>
  <c r="A65" i="2"/>
  <c r="C65" i="2" s="1"/>
  <c r="E64" i="2"/>
  <c r="D64" i="2"/>
  <c r="H63" i="2"/>
  <c r="E63" i="2"/>
  <c r="D63" i="2"/>
  <c r="A63" i="2"/>
  <c r="C63" i="2" s="1"/>
  <c r="E62" i="2"/>
  <c r="D62" i="2"/>
  <c r="H61" i="2"/>
  <c r="E61" i="2"/>
  <c r="D61" i="2"/>
  <c r="A61" i="2"/>
  <c r="C61" i="2" s="1"/>
  <c r="E60" i="2"/>
  <c r="D60" i="2"/>
  <c r="H59" i="2"/>
  <c r="E59" i="2"/>
  <c r="D59" i="2"/>
  <c r="A59" i="2"/>
  <c r="C59" i="2" s="1"/>
  <c r="E58" i="2"/>
  <c r="D58" i="2"/>
  <c r="H57" i="2"/>
  <c r="E57" i="2"/>
  <c r="D57" i="2"/>
  <c r="A57" i="2"/>
  <c r="C57" i="2" s="1"/>
  <c r="E56" i="2"/>
  <c r="D56" i="2"/>
  <c r="H55" i="2"/>
  <c r="E55" i="2"/>
  <c r="D55" i="2"/>
  <c r="A55" i="2"/>
  <c r="B55" i="2" s="1"/>
  <c r="E54" i="2"/>
  <c r="D54" i="2"/>
  <c r="H53" i="2"/>
  <c r="E53" i="2"/>
  <c r="D53" i="2"/>
  <c r="A53" i="2"/>
  <c r="C53" i="2" s="1"/>
  <c r="E52" i="2"/>
  <c r="D52" i="2"/>
  <c r="H51" i="2"/>
  <c r="E51" i="2"/>
  <c r="D51" i="2"/>
  <c r="A51" i="2"/>
  <c r="C51" i="2" s="1"/>
  <c r="E50" i="2"/>
  <c r="D50" i="2"/>
  <c r="H49" i="2"/>
  <c r="E49" i="2"/>
  <c r="D49" i="2"/>
  <c r="A49" i="2"/>
  <c r="B49" i="2" s="1"/>
  <c r="E48" i="2"/>
  <c r="D48" i="2"/>
  <c r="H47" i="2"/>
  <c r="E47" i="2"/>
  <c r="D47" i="2"/>
  <c r="A47" i="2"/>
  <c r="C47" i="2" s="1"/>
  <c r="E46" i="2"/>
  <c r="D46" i="2"/>
  <c r="H45" i="2"/>
  <c r="E45" i="2"/>
  <c r="D45" i="2"/>
  <c r="A45" i="2"/>
  <c r="C45" i="2" s="1"/>
  <c r="E44" i="2"/>
  <c r="D44" i="2"/>
  <c r="H43" i="2"/>
  <c r="E43" i="2"/>
  <c r="D43" i="2"/>
  <c r="A43" i="2"/>
  <c r="C43" i="2" s="1"/>
  <c r="E42" i="2"/>
  <c r="D42" i="2"/>
  <c r="H41" i="2"/>
  <c r="E41" i="2"/>
  <c r="D41" i="2"/>
  <c r="A41" i="2"/>
  <c r="C41" i="2" s="1"/>
  <c r="E40" i="2"/>
  <c r="D40" i="2"/>
  <c r="H39" i="2"/>
  <c r="E39" i="2"/>
  <c r="D39" i="2"/>
  <c r="A39" i="2"/>
  <c r="C39" i="2" s="1"/>
  <c r="E38" i="2"/>
  <c r="D38" i="2"/>
  <c r="H37" i="2"/>
  <c r="E37" i="2"/>
  <c r="D37" i="2"/>
  <c r="A37" i="2"/>
  <c r="B37" i="2" s="1"/>
  <c r="E36" i="2"/>
  <c r="D36" i="2"/>
  <c r="H35" i="2"/>
  <c r="E35" i="2"/>
  <c r="D35" i="2"/>
  <c r="A35" i="2"/>
  <c r="C35" i="2" s="1"/>
  <c r="E34" i="2"/>
  <c r="D34" i="2"/>
  <c r="H33" i="2"/>
  <c r="E33" i="2"/>
  <c r="D33" i="2"/>
  <c r="A33" i="2"/>
  <c r="C33" i="2" s="1"/>
  <c r="E32" i="2"/>
  <c r="D32" i="2"/>
  <c r="H31" i="2"/>
  <c r="E31" i="2"/>
  <c r="D31" i="2"/>
  <c r="A31" i="2"/>
  <c r="C31" i="2" s="1"/>
  <c r="E30" i="2"/>
  <c r="D30" i="2"/>
  <c r="H29" i="2"/>
  <c r="E29" i="2"/>
  <c r="D29" i="2"/>
  <c r="A29" i="2"/>
  <c r="C29" i="2" s="1"/>
  <c r="E28" i="2"/>
  <c r="D28" i="2"/>
  <c r="H27" i="2"/>
  <c r="E27" i="2"/>
  <c r="D27" i="2"/>
  <c r="A27" i="2"/>
  <c r="C27" i="2" s="1"/>
  <c r="E26" i="2"/>
  <c r="D26" i="2"/>
  <c r="H25" i="2"/>
  <c r="E25" i="2"/>
  <c r="D25" i="2"/>
  <c r="A25" i="2"/>
  <c r="B25" i="2" s="1"/>
  <c r="E24" i="2"/>
  <c r="D24" i="2"/>
  <c r="H23" i="2"/>
  <c r="E23" i="2"/>
  <c r="D23" i="2"/>
  <c r="A23" i="2"/>
  <c r="C23" i="2" s="1"/>
  <c r="E22" i="2"/>
  <c r="D22" i="2"/>
  <c r="H21" i="2"/>
  <c r="E21" i="2"/>
  <c r="D21" i="2"/>
  <c r="A21" i="2"/>
  <c r="C21" i="2" s="1"/>
  <c r="E20" i="2"/>
  <c r="D20" i="2"/>
  <c r="H19" i="2"/>
  <c r="E19" i="2"/>
  <c r="D19" i="2"/>
  <c r="A19" i="2"/>
  <c r="C19" i="2" s="1"/>
  <c r="E18" i="2"/>
  <c r="D18" i="2"/>
  <c r="H17" i="2"/>
  <c r="E17" i="2"/>
  <c r="D17" i="2"/>
  <c r="A17" i="2"/>
  <c r="C17" i="2" s="1"/>
  <c r="E16" i="2"/>
  <c r="D16" i="2"/>
  <c r="H15" i="2"/>
  <c r="E15" i="2"/>
  <c r="D15" i="2"/>
  <c r="A15" i="2"/>
  <c r="C15" i="2" s="1"/>
  <c r="E14" i="2"/>
  <c r="D14" i="2"/>
  <c r="H13" i="2"/>
  <c r="E13" i="2"/>
  <c r="D13" i="2"/>
  <c r="A13" i="2"/>
  <c r="C13" i="2" s="1"/>
  <c r="E12" i="2"/>
  <c r="D12" i="2"/>
  <c r="H11" i="2"/>
  <c r="E11" i="2"/>
  <c r="D11" i="2"/>
  <c r="A11" i="2"/>
  <c r="C11" i="2" s="1"/>
  <c r="E10" i="2"/>
  <c r="D10" i="2"/>
  <c r="H9" i="2"/>
  <c r="E9" i="2"/>
  <c r="D9" i="2"/>
  <c r="A9" i="2"/>
  <c r="C9" i="2" s="1"/>
  <c r="E8" i="2"/>
  <c r="D8" i="2"/>
  <c r="H7" i="2"/>
  <c r="E7" i="2"/>
  <c r="D7" i="2"/>
  <c r="A7" i="2"/>
  <c r="C7" i="2" s="1"/>
  <c r="E6" i="2"/>
  <c r="D6" i="2"/>
  <c r="H5" i="2"/>
  <c r="E5" i="2"/>
  <c r="D5" i="2"/>
  <c r="A5" i="2"/>
  <c r="C5" i="2" s="1"/>
  <c r="E4" i="2"/>
  <c r="D4" i="2"/>
  <c r="H3" i="2"/>
  <c r="E3" i="2"/>
  <c r="D3" i="2"/>
  <c r="A3" i="2"/>
  <c r="C3" i="2" s="1"/>
  <c r="B1" i="2"/>
  <c r="G23" i="1"/>
  <c r="F23" i="1"/>
  <c r="E23" i="1"/>
  <c r="D23" i="1"/>
  <c r="C23" i="1"/>
  <c r="B23" i="1"/>
  <c r="I23" i="1" s="1"/>
  <c r="A23" i="1"/>
  <c r="G22" i="1"/>
  <c r="F22" i="1"/>
  <c r="E22" i="1"/>
  <c r="D22" i="1"/>
  <c r="C22" i="1"/>
  <c r="B22" i="1"/>
  <c r="I22" i="1" s="1"/>
  <c r="A22" i="1"/>
  <c r="G21" i="1"/>
  <c r="F21" i="1"/>
  <c r="E21" i="1"/>
  <c r="D21" i="1"/>
  <c r="H21" i="1" s="1"/>
  <c r="C21" i="1"/>
  <c r="B21" i="1"/>
  <c r="A21" i="1"/>
  <c r="G20" i="1"/>
  <c r="F20" i="1"/>
  <c r="E20" i="1"/>
  <c r="D20" i="1"/>
  <c r="C20" i="1"/>
  <c r="B20" i="1"/>
  <c r="I20" i="1" s="1"/>
  <c r="A20" i="1"/>
  <c r="G19" i="1"/>
  <c r="F19" i="1"/>
  <c r="E19" i="1"/>
  <c r="D19" i="1"/>
  <c r="C19" i="1"/>
  <c r="B19" i="1"/>
  <c r="I19" i="1" s="1"/>
  <c r="A19" i="1"/>
  <c r="G18" i="1"/>
  <c r="I18" i="1" s="1"/>
  <c r="F18" i="1"/>
  <c r="E18" i="1"/>
  <c r="D18" i="1"/>
  <c r="C18" i="1"/>
  <c r="B18" i="1"/>
  <c r="A18" i="1"/>
  <c r="G17" i="1"/>
  <c r="F17" i="1"/>
  <c r="E17" i="1"/>
  <c r="D17" i="1"/>
  <c r="C17" i="1"/>
  <c r="B17" i="1"/>
  <c r="H17" i="1" s="1"/>
  <c r="A17" i="1"/>
  <c r="G16" i="1"/>
  <c r="F16" i="1"/>
  <c r="E16" i="1"/>
  <c r="D16" i="1"/>
  <c r="C16" i="1"/>
  <c r="B16" i="1"/>
  <c r="H16" i="1" s="1"/>
  <c r="A16" i="1"/>
  <c r="G15" i="1"/>
  <c r="F15" i="1"/>
  <c r="E15" i="1"/>
  <c r="D15" i="1"/>
  <c r="C15" i="1"/>
  <c r="B15" i="1"/>
  <c r="I15" i="1" s="1"/>
  <c r="A15" i="1"/>
  <c r="G14" i="1"/>
  <c r="F14" i="1"/>
  <c r="E14" i="1"/>
  <c r="D14" i="1"/>
  <c r="C14" i="1"/>
  <c r="B14" i="1"/>
  <c r="I14" i="1" s="1"/>
  <c r="A14" i="1"/>
  <c r="G13" i="1"/>
  <c r="F13" i="1"/>
  <c r="E13" i="1"/>
  <c r="D13" i="1"/>
  <c r="H13" i="1" s="1"/>
  <c r="C13" i="1"/>
  <c r="B13" i="1"/>
  <c r="A13" i="1"/>
  <c r="G12" i="1"/>
  <c r="F12" i="1"/>
  <c r="E12" i="1"/>
  <c r="D12" i="1"/>
  <c r="C12" i="1"/>
  <c r="B12" i="1"/>
  <c r="I12" i="1" s="1"/>
  <c r="A12" i="1"/>
  <c r="G11" i="1"/>
  <c r="F11" i="1"/>
  <c r="E11" i="1"/>
  <c r="D11" i="1"/>
  <c r="C11" i="1"/>
  <c r="B11" i="1"/>
  <c r="I11" i="1" s="1"/>
  <c r="A11" i="1"/>
  <c r="G10" i="1"/>
  <c r="I10" i="1" s="1"/>
  <c r="F10" i="1"/>
  <c r="E10" i="1"/>
  <c r="D10" i="1"/>
  <c r="C10" i="1"/>
  <c r="B10" i="1"/>
  <c r="A10" i="1"/>
  <c r="G9" i="1"/>
  <c r="F9" i="1"/>
  <c r="E9" i="1"/>
  <c r="D9" i="1"/>
  <c r="C9" i="1"/>
  <c r="B9" i="1"/>
  <c r="H9" i="1" s="1"/>
  <c r="A9" i="1"/>
  <c r="G8" i="1"/>
  <c r="F8" i="1"/>
  <c r="E8" i="1"/>
  <c r="D8" i="1"/>
  <c r="C8" i="1"/>
  <c r="B8" i="1"/>
  <c r="I8" i="1" s="1"/>
  <c r="A8" i="1"/>
  <c r="G7" i="1"/>
  <c r="F7" i="1"/>
  <c r="E7" i="1"/>
  <c r="D7" i="1"/>
  <c r="C7" i="1"/>
  <c r="B7" i="1"/>
  <c r="I7" i="1" s="1"/>
  <c r="A7" i="1"/>
  <c r="G6" i="1"/>
  <c r="F6" i="1"/>
  <c r="E6" i="1"/>
  <c r="D6" i="1"/>
  <c r="C6" i="1"/>
  <c r="B6" i="1"/>
  <c r="I6" i="1" s="1"/>
  <c r="A6" i="1"/>
  <c r="G5" i="1"/>
  <c r="F5" i="1"/>
  <c r="E5" i="1"/>
  <c r="D5" i="1"/>
  <c r="I5" i="1" s="1"/>
  <c r="C5" i="1"/>
  <c r="B5" i="1"/>
  <c r="A5" i="1"/>
  <c r="G4" i="1"/>
  <c r="F4" i="1"/>
  <c r="E4" i="1"/>
  <c r="D4" i="1"/>
  <c r="C4" i="1"/>
  <c r="B4" i="1"/>
  <c r="H4" i="1" s="1"/>
  <c r="A4" i="1"/>
  <c r="G3" i="1"/>
  <c r="F3" i="1"/>
  <c r="E3" i="1"/>
  <c r="D3" i="1"/>
  <c r="C3" i="1"/>
  <c r="B3" i="1"/>
  <c r="C1" i="1"/>
  <c r="B7" i="2" l="1"/>
  <c r="B13" i="2"/>
  <c r="B19" i="2"/>
  <c r="B31" i="2"/>
  <c r="B43" i="2"/>
  <c r="B85" i="2"/>
  <c r="C25" i="2"/>
  <c r="C37" i="2"/>
  <c r="C49" i="2"/>
  <c r="C55" i="2"/>
  <c r="C73" i="2"/>
  <c r="B3" i="2"/>
  <c r="B9" i="2"/>
  <c r="B15" i="2"/>
  <c r="B21" i="2"/>
  <c r="B27" i="2"/>
  <c r="B33" i="2"/>
  <c r="B39" i="2"/>
  <c r="B45" i="2"/>
  <c r="B51" i="2"/>
  <c r="B57" i="2"/>
  <c r="B63" i="2"/>
  <c r="B69" i="2"/>
  <c r="B75" i="2"/>
  <c r="B81" i="2"/>
  <c r="B5" i="2"/>
  <c r="B11" i="2"/>
  <c r="B17" i="2"/>
  <c r="B23" i="2"/>
  <c r="B29" i="2"/>
  <c r="B35" i="2"/>
  <c r="B41" i="2"/>
  <c r="B47" i="2"/>
  <c r="B53" i="2"/>
  <c r="B59" i="2"/>
  <c r="B65" i="2"/>
  <c r="B71" i="2"/>
  <c r="B77" i="2"/>
  <c r="B83" i="2"/>
  <c r="B61" i="2"/>
  <c r="B67" i="2"/>
  <c r="B79" i="2"/>
  <c r="H10" i="1"/>
  <c r="H18" i="1"/>
  <c r="I13" i="1"/>
  <c r="H8" i="1"/>
  <c r="I16" i="1"/>
  <c r="H11" i="1"/>
  <c r="H6" i="1"/>
  <c r="H14" i="1"/>
  <c r="H22" i="1"/>
  <c r="H5" i="1"/>
  <c r="I21" i="1"/>
  <c r="H19" i="1"/>
  <c r="I9" i="1"/>
  <c r="I17" i="1"/>
  <c r="H20" i="1"/>
  <c r="I4" i="1"/>
  <c r="H15" i="1"/>
  <c r="H23" i="1"/>
  <c r="H12" i="1"/>
  <c r="H7" i="1"/>
</calcChain>
</file>

<file path=xl/sharedStrings.xml><?xml version="1.0" encoding="utf-8"?>
<sst xmlns="http://schemas.openxmlformats.org/spreadsheetml/2006/main" count="45" uniqueCount="17">
  <si>
    <t>专题编号：</t>
    <phoneticPr fontId="3" type="noConversion"/>
  </si>
  <si>
    <r>
      <rPr>
        <sz val="11"/>
        <rFont val="宋体"/>
        <family val="2"/>
      </rPr>
      <t>时间
（</t>
    </r>
    <r>
      <rPr>
        <sz val="11"/>
        <rFont val="Times New Roman"/>
        <family val="1"/>
      </rPr>
      <t>h</t>
    </r>
    <r>
      <rPr>
        <sz val="11"/>
        <rFont val="宋体"/>
        <family val="2"/>
      </rPr>
      <t>）</t>
    </r>
    <phoneticPr fontId="3" type="noConversion"/>
  </si>
  <si>
    <r>
      <rPr>
        <sz val="11"/>
        <rFont val="宋体"/>
        <family val="3"/>
        <charset val="134"/>
      </rPr>
      <t>血浆总放射性（</t>
    </r>
    <r>
      <rPr>
        <sz val="11"/>
        <rFont val="Times New Roman"/>
        <family val="1"/>
      </rPr>
      <t>DPM/g</t>
    </r>
    <r>
      <rPr>
        <sz val="11"/>
        <rFont val="宋体"/>
        <family val="3"/>
        <charset val="134"/>
      </rPr>
      <t>）</t>
    </r>
    <phoneticPr fontId="3" type="noConversion"/>
  </si>
  <si>
    <r>
      <rPr>
        <sz val="11"/>
        <rFont val="宋体"/>
        <family val="2"/>
        <charset val="134"/>
      </rPr>
      <t>平均值</t>
    </r>
    <phoneticPr fontId="3" type="noConversion"/>
  </si>
  <si>
    <r>
      <rPr>
        <sz val="11"/>
        <rFont val="宋体"/>
        <family val="3"/>
        <charset val="134"/>
      </rPr>
      <t>标准偏差</t>
    </r>
    <phoneticPr fontId="3" type="noConversion"/>
  </si>
  <si>
    <r>
      <rPr>
        <sz val="11"/>
        <color theme="1"/>
        <rFont val="宋体"/>
        <family val="2"/>
      </rPr>
      <t>专题编号：</t>
    </r>
    <phoneticPr fontId="3" type="noConversion"/>
  </si>
  <si>
    <r>
      <rPr>
        <b/>
        <sz val="10"/>
        <color theme="1"/>
        <rFont val="宋体"/>
        <family val="3"/>
        <charset val="134"/>
      </rPr>
      <t xml:space="preserve">样品名称
</t>
    </r>
    <r>
      <rPr>
        <b/>
        <sz val="10"/>
        <color theme="1"/>
        <rFont val="Times New Roman"/>
        <family val="1"/>
      </rPr>
      <t>Sample ID.</t>
    </r>
    <phoneticPr fontId="3" type="noConversion"/>
  </si>
  <si>
    <r>
      <rPr>
        <b/>
        <sz val="10"/>
        <color theme="1"/>
        <rFont val="宋体"/>
        <family val="3"/>
        <charset val="134"/>
      </rPr>
      <t xml:space="preserve">受试者编号
</t>
    </r>
    <r>
      <rPr>
        <b/>
        <sz val="10"/>
        <color theme="1"/>
        <rFont val="Times New Roman"/>
        <family val="1"/>
      </rPr>
      <t>Subject ID.</t>
    </r>
    <phoneticPr fontId="3" type="noConversion"/>
  </si>
  <si>
    <r>
      <rPr>
        <b/>
        <sz val="10"/>
        <color theme="1"/>
        <rFont val="宋体"/>
        <family val="3"/>
        <charset val="134"/>
      </rPr>
      <t xml:space="preserve">时间点
</t>
    </r>
    <r>
      <rPr>
        <b/>
        <sz val="10"/>
        <color theme="1"/>
        <rFont val="Times New Roman"/>
        <family val="1"/>
      </rPr>
      <t>Time (h)</t>
    </r>
    <phoneticPr fontId="3" type="noConversion"/>
  </si>
  <si>
    <r>
      <rPr>
        <b/>
        <sz val="10"/>
        <color theme="1"/>
        <rFont val="宋体"/>
        <family val="3"/>
        <charset val="134"/>
      </rPr>
      <t xml:space="preserve">取样量
</t>
    </r>
    <r>
      <rPr>
        <b/>
        <sz val="10"/>
        <color theme="1"/>
        <rFont val="Times New Roman"/>
        <family val="1"/>
      </rPr>
      <t>Aliq Wt (g)</t>
    </r>
    <phoneticPr fontId="3" type="noConversion"/>
  </si>
  <si>
    <t>检测值
DPM/Aliq</t>
  </si>
  <si>
    <t>(a)</t>
    <phoneticPr fontId="14" type="noConversion"/>
  </si>
  <si>
    <r>
      <rPr>
        <b/>
        <sz val="10"/>
        <color theme="1"/>
        <rFont val="宋体"/>
        <family val="3"/>
        <charset val="134"/>
      </rPr>
      <t xml:space="preserve">放射性浓度
</t>
    </r>
    <r>
      <rPr>
        <b/>
        <sz val="10"/>
        <color theme="1"/>
        <rFont val="Times New Roman"/>
        <family val="1"/>
      </rPr>
      <t>DPM/g</t>
    </r>
    <phoneticPr fontId="3" type="noConversion"/>
  </si>
  <si>
    <r>
      <rPr>
        <b/>
        <sz val="10"/>
        <color theme="1"/>
        <rFont val="宋体"/>
        <family val="3"/>
        <charset val="134"/>
      </rPr>
      <t xml:space="preserve">浓度
</t>
    </r>
    <r>
      <rPr>
        <b/>
        <sz val="10"/>
        <color theme="1"/>
        <rFont val="Times New Roman"/>
        <family val="1"/>
      </rPr>
      <t>ng Eq./mL</t>
    </r>
    <phoneticPr fontId="3" type="noConversion"/>
  </si>
  <si>
    <t>a</t>
  </si>
  <si>
    <t>BLQ</t>
    <phoneticPr fontId="3" type="noConversion"/>
  </si>
  <si>
    <t>BLQ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</si>
</sst>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"/>
    <numFmt numFmtId="178" formatCode="0.0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name val="宋体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Times New Roman"/>
      <family val="1"/>
    </font>
    <font>
      <sz val="9"/>
      <name val="等线"/>
      <family val="2"/>
      <charset val="134"/>
      <scheme val="minor"/>
    </font>
    <font>
      <b/>
      <sz val="10"/>
      <color rgb="FFFF0000"/>
      <name val="宋体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2" fillId="0" borderId="0">
      <alignment vertical="center"/>
    </xf>
  </cellStyleXfs>
  <cellXfs count="36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4" fillId="2" borderId="6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9" fillId="0" borderId="0" xfId="0" applyFont="1"/>
    <xf numFmtId="1" fontId="2" fillId="0" borderId="0" xfId="0" applyNumberFormat="1" applyFont="1"/>
    <xf numFmtId="0" fontId="10" fillId="0" borderId="6" xfId="1" applyFont="1" applyBorder="1" applyAlignment="1" applyProtection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1" fontId="10" fillId="0" borderId="6" xfId="1" applyNumberFormat="1" applyFont="1" applyBorder="1" applyAlignment="1">
      <alignment horizontal="center" vertical="center" wrapText="1"/>
    </xf>
    <xf numFmtId="176" fontId="10" fillId="0" borderId="6" xfId="1" applyNumberFormat="1" applyFont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8A12482A-5393-4381-B202-EF3C3CDE013E}"/>
    <cellStyle name="常规 2 2" xfId="2" xr:uid="{C8015B9C-40BE-43F8-93A7-0CABBB129C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xwechat_files\wxid_wu4oaubyhn7v22_0338\msg\file\2025-07\&#25968;&#25454;&#28304;3_&#20020;&#24202;&#25918;&#23556;&#24615;PK%20&#35745;&#31639;&#21644;&#20316;&#22270;v02.xlsx" TargetMode="External"/><Relationship Id="rId1" Type="http://schemas.openxmlformats.org/officeDocument/2006/relationships/externalLinkPath" Target="file:///C:\Users\admin\Documents\xwechat_files\wxid_wu4oaubyhn7v22_0338\msg\file\2025-07\&#25968;&#25454;&#28304;3_&#20020;&#24202;&#25918;&#23556;&#24615;PK%20&#35745;&#31639;&#21644;&#20316;&#22270;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IV"/>
      <sheetName val="IV_PK"/>
      <sheetName val="BK"/>
      <sheetName val="PK"/>
      <sheetName val="P_T"/>
      <sheetName val="Parent"/>
      <sheetName val="Met"/>
      <sheetName val="IV_Cal"/>
      <sheetName val="Actual Time"/>
      <sheetName val="B_P Ratio"/>
      <sheetName val="BLD_TRA"/>
      <sheetName val="PLM_TRA"/>
      <sheetName val="PLM_DPM"/>
      <sheetName val="PLM_Cal"/>
      <sheetName val="IV_Background"/>
      <sheetName val="PLM_Background"/>
      <sheetName val="IV_Database"/>
      <sheetName val="PLM_Database"/>
      <sheetName val="BLD_Cal"/>
      <sheetName val="BLD_Background"/>
      <sheetName val="BLD_Database"/>
      <sheetName val="复测清单"/>
    </sheetNames>
    <sheetDataSet>
      <sheetData sheetId="0">
        <row r="1">
          <cell r="B1" t="str">
            <v>VPS2XXXX</v>
          </cell>
        </row>
        <row r="8">
          <cell r="B8" t="str">
            <v>R001</v>
          </cell>
          <cell r="C8" t="str">
            <v>R002</v>
          </cell>
          <cell r="D8" t="str">
            <v>R003</v>
          </cell>
          <cell r="E8" t="str">
            <v>R004</v>
          </cell>
          <cell r="F8" t="str">
            <v>R005</v>
          </cell>
          <cell r="G8" t="str">
            <v>R006</v>
          </cell>
        </row>
        <row r="10">
          <cell r="A10">
            <v>0</v>
          </cell>
        </row>
        <row r="11">
          <cell r="A11">
            <v>0.5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8</v>
          </cell>
        </row>
        <row r="18">
          <cell r="A18">
            <v>12</v>
          </cell>
        </row>
        <row r="19">
          <cell r="A19">
            <v>24</v>
          </cell>
        </row>
        <row r="20">
          <cell r="A20">
            <v>48</v>
          </cell>
        </row>
        <row r="21">
          <cell r="A21">
            <v>72</v>
          </cell>
        </row>
        <row r="22">
          <cell r="A22">
            <v>96</v>
          </cell>
        </row>
        <row r="23">
          <cell r="A23">
            <v>144</v>
          </cell>
        </row>
        <row r="24">
          <cell r="A24">
            <v>168</v>
          </cell>
        </row>
        <row r="25">
          <cell r="A25">
            <v>192</v>
          </cell>
        </row>
        <row r="26">
          <cell r="A26">
            <v>216</v>
          </cell>
        </row>
        <row r="27">
          <cell r="A27">
            <v>240</v>
          </cell>
        </row>
        <row r="28">
          <cell r="A28">
            <v>288</v>
          </cell>
        </row>
        <row r="29">
          <cell r="A29">
            <v>336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H3" t="str">
            <v>BLQ</v>
          </cell>
        </row>
        <row r="4">
          <cell r="H4" t="str">
            <v>BLQ</v>
          </cell>
        </row>
        <row r="5">
          <cell r="H5" t="str">
            <v>BLQ</v>
          </cell>
        </row>
        <row r="6">
          <cell r="H6" t="str">
            <v>BLQ</v>
          </cell>
        </row>
        <row r="7">
          <cell r="H7" t="str">
            <v>BLQ</v>
          </cell>
        </row>
        <row r="8">
          <cell r="H8" t="str">
            <v>BLQ</v>
          </cell>
        </row>
        <row r="9">
          <cell r="H9">
            <v>7241</v>
          </cell>
        </row>
        <row r="10">
          <cell r="H10">
            <v>5291</v>
          </cell>
        </row>
        <row r="11">
          <cell r="H11">
            <v>4970</v>
          </cell>
        </row>
        <row r="12">
          <cell r="H12">
            <v>6250</v>
          </cell>
        </row>
        <row r="13">
          <cell r="H13">
            <v>4870</v>
          </cell>
        </row>
        <row r="14">
          <cell r="H14">
            <v>4217</v>
          </cell>
        </row>
        <row r="15">
          <cell r="H15">
            <v>5506</v>
          </cell>
        </row>
        <row r="16">
          <cell r="H16">
            <v>4536</v>
          </cell>
        </row>
        <row r="17">
          <cell r="H17">
            <v>4395</v>
          </cell>
        </row>
        <row r="18">
          <cell r="H18">
            <v>5114</v>
          </cell>
        </row>
        <row r="19">
          <cell r="H19">
            <v>4078</v>
          </cell>
        </row>
        <row r="20">
          <cell r="H20">
            <v>3925</v>
          </cell>
        </row>
        <row r="21">
          <cell r="H21">
            <v>4658</v>
          </cell>
        </row>
        <row r="22">
          <cell r="H22">
            <v>4106</v>
          </cell>
        </row>
        <row r="23">
          <cell r="H23">
            <v>4269</v>
          </cell>
        </row>
        <row r="24">
          <cell r="H24">
            <v>4693</v>
          </cell>
        </row>
        <row r="25">
          <cell r="H25">
            <v>4030</v>
          </cell>
        </row>
        <row r="26">
          <cell r="H26">
            <v>3996</v>
          </cell>
        </row>
        <row r="27">
          <cell r="H27">
            <v>4510</v>
          </cell>
        </row>
        <row r="28">
          <cell r="H28">
            <v>3926</v>
          </cell>
        </row>
        <row r="29">
          <cell r="H29">
            <v>4290</v>
          </cell>
        </row>
        <row r="30">
          <cell r="H30">
            <v>4289</v>
          </cell>
        </row>
        <row r="31">
          <cell r="H31">
            <v>4112</v>
          </cell>
        </row>
        <row r="32">
          <cell r="H32">
            <v>3974</v>
          </cell>
        </row>
        <row r="33">
          <cell r="H33">
            <v>4080</v>
          </cell>
        </row>
        <row r="34">
          <cell r="H34">
            <v>3622</v>
          </cell>
        </row>
        <row r="35">
          <cell r="H35">
            <v>3848</v>
          </cell>
        </row>
        <row r="36">
          <cell r="H36">
            <v>4417</v>
          </cell>
        </row>
        <row r="37">
          <cell r="H37">
            <v>3693</v>
          </cell>
        </row>
        <row r="38">
          <cell r="H38">
            <v>3956</v>
          </cell>
        </row>
        <row r="39">
          <cell r="H39">
            <v>3554</v>
          </cell>
        </row>
        <row r="40">
          <cell r="H40">
            <v>3324</v>
          </cell>
        </row>
        <row r="41">
          <cell r="H41">
            <v>3496</v>
          </cell>
        </row>
        <row r="42">
          <cell r="H42">
            <v>3757</v>
          </cell>
        </row>
        <row r="43">
          <cell r="H43">
            <v>3165</v>
          </cell>
        </row>
        <row r="44">
          <cell r="H44">
            <v>3410</v>
          </cell>
        </row>
        <row r="45">
          <cell r="H45">
            <v>3382</v>
          </cell>
        </row>
        <row r="46">
          <cell r="H46">
            <v>3116</v>
          </cell>
        </row>
        <row r="47">
          <cell r="H47">
            <v>3466</v>
          </cell>
        </row>
        <row r="48">
          <cell r="H48">
            <v>3558</v>
          </cell>
        </row>
        <row r="49">
          <cell r="H49">
            <v>3006</v>
          </cell>
        </row>
        <row r="50">
          <cell r="H50">
            <v>3142</v>
          </cell>
        </row>
        <row r="51">
          <cell r="H51">
            <v>3230</v>
          </cell>
        </row>
        <row r="52">
          <cell r="H52">
            <v>2702</v>
          </cell>
        </row>
        <row r="53">
          <cell r="H53">
            <v>3108</v>
          </cell>
        </row>
        <row r="54">
          <cell r="H54">
            <v>3139</v>
          </cell>
        </row>
        <row r="55">
          <cell r="H55">
            <v>2802</v>
          </cell>
        </row>
        <row r="56">
          <cell r="H56">
            <v>2755</v>
          </cell>
        </row>
        <row r="57">
          <cell r="H57">
            <v>2940</v>
          </cell>
        </row>
        <row r="58">
          <cell r="H58">
            <v>2392</v>
          </cell>
        </row>
        <row r="59">
          <cell r="H59">
            <v>2864</v>
          </cell>
        </row>
        <row r="60">
          <cell r="H60">
            <v>2728</v>
          </cell>
        </row>
        <row r="61">
          <cell r="H61">
            <v>2556</v>
          </cell>
        </row>
        <row r="62">
          <cell r="H62">
            <v>2758</v>
          </cell>
        </row>
        <row r="63">
          <cell r="H63">
            <v>2088</v>
          </cell>
        </row>
        <row r="64">
          <cell r="H64">
            <v>1628</v>
          </cell>
        </row>
        <row r="65">
          <cell r="H65">
            <v>2094</v>
          </cell>
        </row>
        <row r="66">
          <cell r="H66">
            <v>1864</v>
          </cell>
        </row>
        <row r="67">
          <cell r="H67">
            <v>1768</v>
          </cell>
        </row>
        <row r="68">
          <cell r="H68">
            <v>1874</v>
          </cell>
        </row>
        <row r="69">
          <cell r="H69">
            <v>1545</v>
          </cell>
        </row>
        <row r="70">
          <cell r="H70">
            <v>1212</v>
          </cell>
        </row>
        <row r="71">
          <cell r="H71">
            <v>1651</v>
          </cell>
        </row>
        <row r="72">
          <cell r="H72">
            <v>1325</v>
          </cell>
        </row>
        <row r="73">
          <cell r="H73">
            <v>1430</v>
          </cell>
        </row>
        <row r="74">
          <cell r="H74">
            <v>1237</v>
          </cell>
        </row>
        <row r="75">
          <cell r="H75">
            <v>1164</v>
          </cell>
        </row>
        <row r="76">
          <cell r="H76">
            <v>774</v>
          </cell>
        </row>
        <row r="77">
          <cell r="H77">
            <v>1310</v>
          </cell>
        </row>
        <row r="78">
          <cell r="H78">
            <v>1014</v>
          </cell>
        </row>
        <row r="79">
          <cell r="H79">
            <v>1155</v>
          </cell>
        </row>
        <row r="80">
          <cell r="H80">
            <v>874</v>
          </cell>
        </row>
        <row r="81">
          <cell r="H81">
            <v>632</v>
          </cell>
        </row>
        <row r="82">
          <cell r="H82">
            <v>405</v>
          </cell>
        </row>
        <row r="83">
          <cell r="H83">
            <v>821</v>
          </cell>
        </row>
        <row r="84">
          <cell r="H84">
            <v>520</v>
          </cell>
        </row>
        <row r="85">
          <cell r="H85">
            <v>588</v>
          </cell>
        </row>
        <row r="86">
          <cell r="H86">
            <v>482</v>
          </cell>
        </row>
        <row r="87">
          <cell r="H87">
            <v>492</v>
          </cell>
        </row>
        <row r="88">
          <cell r="H88">
            <v>313</v>
          </cell>
        </row>
        <row r="89">
          <cell r="H89">
            <v>693</v>
          </cell>
        </row>
        <row r="90">
          <cell r="H90">
            <v>397</v>
          </cell>
        </row>
        <row r="91">
          <cell r="H91">
            <v>514</v>
          </cell>
        </row>
        <row r="92">
          <cell r="H92">
            <v>387</v>
          </cell>
        </row>
        <row r="93">
          <cell r="H93">
            <v>344</v>
          </cell>
        </row>
        <row r="94">
          <cell r="H94">
            <v>216</v>
          </cell>
        </row>
        <row r="95">
          <cell r="H95">
            <v>474</v>
          </cell>
        </row>
        <row r="96">
          <cell r="H96">
            <v>326</v>
          </cell>
        </row>
        <row r="97">
          <cell r="H97">
            <v>339</v>
          </cell>
        </row>
        <row r="98">
          <cell r="H98">
            <v>309</v>
          </cell>
        </row>
        <row r="99">
          <cell r="H99">
            <v>271</v>
          </cell>
        </row>
        <row r="100">
          <cell r="H100">
            <v>219</v>
          </cell>
        </row>
        <row r="101">
          <cell r="H101">
            <v>432</v>
          </cell>
        </row>
        <row r="102">
          <cell r="H102">
            <v>297</v>
          </cell>
        </row>
        <row r="103">
          <cell r="H103">
            <v>287</v>
          </cell>
        </row>
        <row r="104">
          <cell r="H104">
            <v>259</v>
          </cell>
        </row>
        <row r="105">
          <cell r="H105">
            <v>237</v>
          </cell>
        </row>
        <row r="106">
          <cell r="H106">
            <v>163</v>
          </cell>
        </row>
        <row r="107">
          <cell r="H107">
            <v>345</v>
          </cell>
        </row>
        <row r="108">
          <cell r="H108">
            <v>235</v>
          </cell>
        </row>
        <row r="109">
          <cell r="H109">
            <v>231</v>
          </cell>
        </row>
        <row r="110">
          <cell r="H110">
            <v>227</v>
          </cell>
        </row>
        <row r="111">
          <cell r="H111">
            <v>177</v>
          </cell>
        </row>
        <row r="112">
          <cell r="H112" t="str">
            <v>NS</v>
          </cell>
        </row>
        <row r="113">
          <cell r="H113">
            <v>232</v>
          </cell>
        </row>
        <row r="114">
          <cell r="H114">
            <v>193</v>
          </cell>
        </row>
        <row r="115">
          <cell r="H115">
            <v>176</v>
          </cell>
        </row>
        <row r="116">
          <cell r="H116">
            <v>163</v>
          </cell>
        </row>
        <row r="117">
          <cell r="H117">
            <v>123</v>
          </cell>
        </row>
        <row r="118">
          <cell r="H118" t="str">
            <v>NS</v>
          </cell>
        </row>
        <row r="119">
          <cell r="H119">
            <v>150</v>
          </cell>
        </row>
        <row r="120">
          <cell r="H120">
            <v>147</v>
          </cell>
        </row>
        <row r="121">
          <cell r="H121">
            <v>124</v>
          </cell>
        </row>
        <row r="122">
          <cell r="H122">
            <v>125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2">
          <cell r="I2" t="str">
            <v>R001BLD000h-A</v>
          </cell>
          <cell r="Z2">
            <v>0.498</v>
          </cell>
          <cell r="AB2">
            <v>3</v>
          </cell>
          <cell r="AE2">
            <v>0.498</v>
          </cell>
          <cell r="AG2">
            <v>7</v>
          </cell>
        </row>
        <row r="3">
          <cell r="I3" t="str">
            <v>R002BLD000h-A</v>
          </cell>
          <cell r="Z3">
            <v>0.498</v>
          </cell>
          <cell r="AB3">
            <v>7</v>
          </cell>
          <cell r="AE3">
            <v>0.499</v>
          </cell>
          <cell r="AG3">
            <v>0</v>
          </cell>
        </row>
        <row r="4">
          <cell r="I4" t="str">
            <v>R003BLD000h-A</v>
          </cell>
          <cell r="Z4">
            <v>0.496</v>
          </cell>
          <cell r="AB4">
            <v>1</v>
          </cell>
          <cell r="AE4">
            <v>0.497</v>
          </cell>
          <cell r="AG4">
            <v>0</v>
          </cell>
        </row>
        <row r="5">
          <cell r="I5" t="str">
            <v>R004BLD000h-A</v>
          </cell>
          <cell r="Z5">
            <v>0.5</v>
          </cell>
          <cell r="AB5">
            <v>0</v>
          </cell>
          <cell r="AE5">
            <v>0.5</v>
          </cell>
          <cell r="AG5">
            <v>10</v>
          </cell>
        </row>
        <row r="6">
          <cell r="I6" t="str">
            <v>R005BLD000h-A</v>
          </cell>
          <cell r="Z6">
            <v>0.502</v>
          </cell>
          <cell r="AB6">
            <v>5</v>
          </cell>
          <cell r="AE6">
            <v>0.497</v>
          </cell>
          <cell r="AG6">
            <v>7</v>
          </cell>
        </row>
        <row r="7">
          <cell r="I7" t="str">
            <v>R006BLD000h-A</v>
          </cell>
          <cell r="Z7">
            <v>0.497</v>
          </cell>
          <cell r="AB7">
            <v>0</v>
          </cell>
          <cell r="AE7">
            <v>0.497</v>
          </cell>
          <cell r="AG7">
            <v>0</v>
          </cell>
        </row>
        <row r="8">
          <cell r="I8" t="str">
            <v>R001BLD002h-A</v>
          </cell>
          <cell r="Z8">
            <v>0.498</v>
          </cell>
          <cell r="AB8">
            <v>1675</v>
          </cell>
          <cell r="AE8">
            <v>0.496</v>
          </cell>
          <cell r="AG8">
            <v>1689</v>
          </cell>
        </row>
        <row r="9">
          <cell r="I9" t="str">
            <v>R002BLD002h-A</v>
          </cell>
          <cell r="Z9">
            <v>0.5</v>
          </cell>
          <cell r="AB9">
            <v>1564</v>
          </cell>
          <cell r="AE9">
            <v>0.502</v>
          </cell>
          <cell r="AG9">
            <v>1536</v>
          </cell>
        </row>
        <row r="10">
          <cell r="I10" t="str">
            <v>R003BLD002h-A</v>
          </cell>
          <cell r="Z10">
            <v>0.496</v>
          </cell>
          <cell r="AB10">
            <v>1637</v>
          </cell>
          <cell r="AE10">
            <v>0.502</v>
          </cell>
          <cell r="AG10">
            <v>1617</v>
          </cell>
        </row>
        <row r="11">
          <cell r="I11" t="str">
            <v>R004BLD002h-A</v>
          </cell>
          <cell r="Z11">
            <v>0.497</v>
          </cell>
          <cell r="AB11">
            <v>1714</v>
          </cell>
          <cell r="AE11">
            <v>0.5</v>
          </cell>
          <cell r="AG11">
            <v>1684</v>
          </cell>
        </row>
        <row r="12">
          <cell r="I12" t="str">
            <v>R005BLD002h-A</v>
          </cell>
          <cell r="Z12">
            <v>0.502</v>
          </cell>
          <cell r="AB12">
            <v>1627</v>
          </cell>
          <cell r="AE12">
            <v>0.504</v>
          </cell>
          <cell r="AG12">
            <v>1624</v>
          </cell>
        </row>
        <row r="13">
          <cell r="I13" t="str">
            <v>R006BLD002h-A</v>
          </cell>
          <cell r="Z13">
            <v>0.496</v>
          </cell>
          <cell r="AB13">
            <v>1581</v>
          </cell>
          <cell r="AE13">
            <v>0.501</v>
          </cell>
          <cell r="AG13">
            <v>1563</v>
          </cell>
        </row>
        <row r="14">
          <cell r="I14" t="str">
            <v>R001BLD008h-A</v>
          </cell>
          <cell r="Z14">
            <v>0.499</v>
          </cell>
          <cell r="AB14">
            <v>1210</v>
          </cell>
          <cell r="AE14">
            <v>0.497</v>
          </cell>
          <cell r="AG14">
            <v>1224</v>
          </cell>
        </row>
        <row r="15">
          <cell r="I15" t="str">
            <v>R002BLD008h-A</v>
          </cell>
          <cell r="Z15">
            <v>0.497</v>
          </cell>
          <cell r="AB15">
            <v>1283</v>
          </cell>
          <cell r="AE15">
            <v>0.5</v>
          </cell>
          <cell r="AG15">
            <v>1240</v>
          </cell>
        </row>
        <row r="16">
          <cell r="I16" t="str">
            <v>R003BLD008h-A</v>
          </cell>
          <cell r="Z16">
            <v>0.499</v>
          </cell>
          <cell r="AB16">
            <v>1360</v>
          </cell>
          <cell r="AE16">
            <v>0.498</v>
          </cell>
          <cell r="AG16">
            <v>1366</v>
          </cell>
        </row>
        <row r="17">
          <cell r="I17" t="str">
            <v>R004BLD008h-A</v>
          </cell>
          <cell r="Z17">
            <v>0.496</v>
          </cell>
          <cell r="AB17">
            <v>1342</v>
          </cell>
          <cell r="AE17">
            <v>0.49399999999999999</v>
          </cell>
          <cell r="AG17">
            <v>1375</v>
          </cell>
        </row>
        <row r="18">
          <cell r="I18" t="str">
            <v>R005BLD008h-A</v>
          </cell>
          <cell r="Z18">
            <v>0.499</v>
          </cell>
          <cell r="AB18">
            <v>1285</v>
          </cell>
          <cell r="AE18">
            <v>0.501</v>
          </cell>
          <cell r="AG18">
            <v>1274</v>
          </cell>
        </row>
        <row r="19">
          <cell r="I19" t="str">
            <v>R006BLD008h-A</v>
          </cell>
          <cell r="Z19">
            <v>0.496</v>
          </cell>
          <cell r="AB19">
            <v>1317</v>
          </cell>
          <cell r="AE19">
            <v>0.501</v>
          </cell>
          <cell r="AG19">
            <v>1313</v>
          </cell>
        </row>
        <row r="20">
          <cell r="I20" t="str">
            <v>R001BLD024h-A</v>
          </cell>
          <cell r="Z20">
            <v>0.501</v>
          </cell>
          <cell r="AB20">
            <v>1087</v>
          </cell>
          <cell r="AE20">
            <v>0.503</v>
          </cell>
          <cell r="AG20">
            <v>1083</v>
          </cell>
        </row>
        <row r="21">
          <cell r="I21" t="str">
            <v>R002BLD024h-A</v>
          </cell>
          <cell r="Z21">
            <v>0.501</v>
          </cell>
          <cell r="AB21">
            <v>894</v>
          </cell>
          <cell r="AE21">
            <v>0.503</v>
          </cell>
          <cell r="AG21">
            <v>885</v>
          </cell>
        </row>
        <row r="22">
          <cell r="I22" t="str">
            <v>R003BLD024h-A</v>
          </cell>
          <cell r="Z22">
            <v>0.497</v>
          </cell>
          <cell r="AB22">
            <v>1037</v>
          </cell>
          <cell r="AE22">
            <v>0.498</v>
          </cell>
          <cell r="AG22">
            <v>1118</v>
          </cell>
        </row>
        <row r="23">
          <cell r="I23" t="str">
            <v>R004BLD024h-A</v>
          </cell>
          <cell r="Z23">
            <v>0.497</v>
          </cell>
          <cell r="AB23">
            <v>1096</v>
          </cell>
          <cell r="AE23">
            <v>0.496</v>
          </cell>
          <cell r="AG23">
            <v>1113</v>
          </cell>
        </row>
        <row r="24">
          <cell r="I24" t="str">
            <v>R005BLD024h-A</v>
          </cell>
          <cell r="Z24">
            <v>0.496</v>
          </cell>
          <cell r="AB24">
            <v>1086</v>
          </cell>
          <cell r="AE24">
            <v>0.495</v>
          </cell>
          <cell r="AG24">
            <v>1090</v>
          </cell>
        </row>
        <row r="25">
          <cell r="I25" t="str">
            <v>R006BLD024h-A</v>
          </cell>
          <cell r="Z25">
            <v>0.496</v>
          </cell>
          <cell r="AB25">
            <v>990</v>
          </cell>
          <cell r="AE25">
            <v>0.499</v>
          </cell>
          <cell r="AG25">
            <v>1116</v>
          </cell>
        </row>
        <row r="26">
          <cell r="I26" t="str">
            <v>R001BLD048h-A</v>
          </cell>
          <cell r="Z26">
            <v>0.495</v>
          </cell>
          <cell r="AB26">
            <v>821</v>
          </cell>
          <cell r="AE26">
            <v>0.499</v>
          </cell>
          <cell r="AG26">
            <v>832</v>
          </cell>
        </row>
        <row r="27">
          <cell r="I27" t="str">
            <v>R002BLD048h-A</v>
          </cell>
          <cell r="Z27">
            <v>0.497</v>
          </cell>
          <cell r="AB27">
            <v>726</v>
          </cell>
          <cell r="AE27">
            <v>0.498</v>
          </cell>
          <cell r="AG27">
            <v>720</v>
          </cell>
        </row>
        <row r="28">
          <cell r="I28" t="str">
            <v>R003BLD048h-A</v>
          </cell>
          <cell r="Z28">
            <v>0.496</v>
          </cell>
          <cell r="AB28">
            <v>862</v>
          </cell>
          <cell r="AE28">
            <v>0.498</v>
          </cell>
          <cell r="AG28">
            <v>843</v>
          </cell>
        </row>
        <row r="29">
          <cell r="I29" t="str">
            <v>R004BLD048h-A</v>
          </cell>
          <cell r="Z29">
            <v>0.498</v>
          </cell>
          <cell r="AB29">
            <v>741</v>
          </cell>
          <cell r="AE29">
            <v>0.496</v>
          </cell>
          <cell r="AG29">
            <v>743</v>
          </cell>
        </row>
        <row r="30">
          <cell r="I30" t="str">
            <v>R005BLD048h-A</v>
          </cell>
          <cell r="Z30">
            <v>0.501</v>
          </cell>
          <cell r="AB30">
            <v>764</v>
          </cell>
          <cell r="AE30">
            <v>0.503</v>
          </cell>
          <cell r="AG30">
            <v>806</v>
          </cell>
        </row>
        <row r="31">
          <cell r="I31" t="str">
            <v>R006BLD048h-A</v>
          </cell>
          <cell r="Z31">
            <v>0.496</v>
          </cell>
          <cell r="AB31">
            <v>746</v>
          </cell>
          <cell r="AE31">
            <v>0.5</v>
          </cell>
          <cell r="AG31">
            <v>769</v>
          </cell>
        </row>
        <row r="32">
          <cell r="I32" t="str">
            <v>R001BLD072h-A</v>
          </cell>
          <cell r="Z32">
            <v>0.503</v>
          </cell>
          <cell r="AB32">
            <v>730</v>
          </cell>
          <cell r="AE32">
            <v>0.5</v>
          </cell>
          <cell r="AG32">
            <v>694</v>
          </cell>
        </row>
        <row r="33">
          <cell r="I33" t="str">
            <v>R002BLD072h-A</v>
          </cell>
          <cell r="Z33">
            <v>0.497</v>
          </cell>
          <cell r="AB33">
            <v>590</v>
          </cell>
          <cell r="AE33">
            <v>0.5</v>
          </cell>
          <cell r="AG33">
            <v>548</v>
          </cell>
        </row>
        <row r="34">
          <cell r="I34" t="str">
            <v>R003BLD072h-A</v>
          </cell>
          <cell r="Z34">
            <v>0.499</v>
          </cell>
          <cell r="AB34">
            <v>668</v>
          </cell>
          <cell r="AE34">
            <v>0.503</v>
          </cell>
          <cell r="AG34">
            <v>749</v>
          </cell>
        </row>
        <row r="35">
          <cell r="I35" t="str">
            <v>R004BLD072h-A</v>
          </cell>
          <cell r="Z35">
            <v>0.499</v>
          </cell>
          <cell r="AB35">
            <v>598</v>
          </cell>
          <cell r="AE35">
            <v>0.5</v>
          </cell>
          <cell r="AG35">
            <v>551</v>
          </cell>
        </row>
        <row r="36">
          <cell r="I36" t="str">
            <v>R005BLD072h-A</v>
          </cell>
          <cell r="Z36">
            <v>0.498</v>
          </cell>
          <cell r="AB36">
            <v>661</v>
          </cell>
          <cell r="AE36">
            <v>0.496</v>
          </cell>
          <cell r="AG36">
            <v>669</v>
          </cell>
        </row>
        <row r="37">
          <cell r="I37" t="str">
            <v>R006BLD072h-A</v>
          </cell>
          <cell r="Z37">
            <v>0.5</v>
          </cell>
          <cell r="AB37">
            <v>584</v>
          </cell>
          <cell r="AE37">
            <v>0.499</v>
          </cell>
          <cell r="AG37">
            <v>592</v>
          </cell>
        </row>
        <row r="38">
          <cell r="I38" t="str">
            <v>R001BLD096h-A</v>
          </cell>
          <cell r="Z38">
            <v>0.501</v>
          </cell>
          <cell r="AB38">
            <v>543</v>
          </cell>
          <cell r="AE38">
            <v>0.503</v>
          </cell>
          <cell r="AG38">
            <v>569</v>
          </cell>
        </row>
        <row r="39">
          <cell r="I39" t="str">
            <v>R002BLD096h-A</v>
          </cell>
          <cell r="Z39">
            <v>0.30199999999999999</v>
          </cell>
          <cell r="AB39">
            <v>181</v>
          </cell>
          <cell r="AE39">
            <v>0.30499999999999999</v>
          </cell>
          <cell r="AG39">
            <v>167</v>
          </cell>
        </row>
        <row r="40">
          <cell r="I40" t="str">
            <v>R003BLD096h-A</v>
          </cell>
          <cell r="Z40">
            <v>0.496</v>
          </cell>
          <cell r="AB40">
            <v>683</v>
          </cell>
          <cell r="AE40">
            <v>0.5</v>
          </cell>
          <cell r="AG40">
            <v>662</v>
          </cell>
        </row>
        <row r="41">
          <cell r="I41" t="str">
            <v>R004BLD096h-A</v>
          </cell>
          <cell r="Z41">
            <v>0.499</v>
          </cell>
          <cell r="AB41">
            <v>532</v>
          </cell>
          <cell r="AE41">
            <v>0.495</v>
          </cell>
          <cell r="AG41">
            <v>525</v>
          </cell>
        </row>
        <row r="42">
          <cell r="I42" t="str">
            <v>R005BLD096h-A</v>
          </cell>
          <cell r="Z42">
            <v>0.499</v>
          </cell>
          <cell r="AB42">
            <v>635</v>
          </cell>
          <cell r="AE42">
            <v>0.495</v>
          </cell>
          <cell r="AG42">
            <v>650</v>
          </cell>
        </row>
        <row r="43">
          <cell r="I43" t="str">
            <v>R006BLD096h-A</v>
          </cell>
          <cell r="Z43">
            <v>0.30399999999999999</v>
          </cell>
          <cell r="AB43">
            <v>208</v>
          </cell>
          <cell r="AE43">
            <v>0.30399999999999999</v>
          </cell>
          <cell r="AG43">
            <v>214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H11" sqref="H11"/>
    </sheetView>
  </sheetViews>
  <sheetFormatPr defaultRowHeight="14" x14ac:dyDescent="0.3"/>
  <sheetData>
    <row r="1" spans="1:9" x14ac:dyDescent="0.3">
      <c r="A1" s="1" t="s">
        <v>0</v>
      </c>
      <c r="B1" s="1"/>
      <c r="C1" s="1" t="str">
        <f>[1]Info!B1</f>
        <v>VPS2XXXX</v>
      </c>
      <c r="D1" s="1"/>
      <c r="E1" s="1"/>
      <c r="F1" s="1"/>
      <c r="G1" s="1"/>
      <c r="H1" s="1"/>
      <c r="I1" s="1"/>
    </row>
    <row r="2" spans="1:9" x14ac:dyDescent="0.3">
      <c r="A2" s="26" t="s">
        <v>1</v>
      </c>
      <c r="B2" s="28" t="s">
        <v>2</v>
      </c>
      <c r="C2" s="29"/>
      <c r="D2" s="29"/>
      <c r="E2" s="29"/>
      <c r="F2" s="29"/>
      <c r="G2" s="29"/>
      <c r="H2" s="29"/>
      <c r="I2" s="2"/>
    </row>
    <row r="3" spans="1:9" x14ac:dyDescent="0.3">
      <c r="A3" s="27"/>
      <c r="B3" s="3" t="str">
        <f>[1]Info!B8</f>
        <v>R001</v>
      </c>
      <c r="C3" s="3" t="str">
        <f>[1]Info!C8</f>
        <v>R002</v>
      </c>
      <c r="D3" s="3" t="str">
        <f>[1]Info!D8</f>
        <v>R003</v>
      </c>
      <c r="E3" s="3" t="str">
        <f>[1]Info!E8</f>
        <v>R004</v>
      </c>
      <c r="F3" s="3" t="str">
        <f>[1]Info!F8</f>
        <v>R005</v>
      </c>
      <c r="G3" s="3" t="str">
        <f>[1]Info!G8</f>
        <v>R006</v>
      </c>
      <c r="H3" s="4" t="s">
        <v>3</v>
      </c>
      <c r="I3" s="4" t="s">
        <v>4</v>
      </c>
    </row>
    <row r="4" spans="1:9" x14ac:dyDescent="0.3">
      <c r="A4" s="5">
        <f>[1]Info!A10</f>
        <v>0</v>
      </c>
      <c r="B4" s="3" t="str">
        <f>[1]PLM_Cal!H3</f>
        <v>BLQ</v>
      </c>
      <c r="C4" s="3" t="str">
        <f>[1]PLM_Cal!H4</f>
        <v>BLQ</v>
      </c>
      <c r="D4" s="3" t="str">
        <f>[1]PLM_Cal!H5</f>
        <v>BLQ</v>
      </c>
      <c r="E4" s="3" t="str">
        <f>[1]PLM_Cal!H6</f>
        <v>BLQ</v>
      </c>
      <c r="F4" s="3" t="str">
        <f>[1]PLM_Cal!H7</f>
        <v>BLQ</v>
      </c>
      <c r="G4" s="3" t="str">
        <f>[1]PLM_Cal!H8</f>
        <v>BLQ</v>
      </c>
      <c r="H4" s="6">
        <f t="shared" ref="H4" si="0">IF(AVERAGEA(B4:D4,E4:G4)&gt;100,ROUND(AVERAGEA(B4:D4,E4:G4),0),IF(AVERAGEA(B4:D4,E4:G4)&gt;10,ROUND(AVERAGEA(B4:D4,E4:G4),1),IF(AVERAGEA(B4:D4,E4:G4)&gt;1,ROUND(AVERAGEA(B4:D4,E4:G4),2),IF(AVERAGEA(B4:D4,E4:G4)&gt;0.1,ROUND(AVERAGEA(B4:D4,E4:G4),3),ROUND(AVERAGEA(B4:D4,E4:G4),4)))))</f>
        <v>0</v>
      </c>
      <c r="I4" s="6">
        <f t="shared" ref="I4" si="1">IF(STDEVA(B4:D4,E4:G4)&gt;100,ROUND(STDEVA(B4:D4,E4:G4),0),IF(STDEVA(B4:D4,E4:G4)&gt;10,ROUND(STDEVA(B4:D4,E4:G4),1),IF(STDEVA(B4:D4,E4:G4)&gt;1,ROUND(STDEVA(B4:D4,E4:G4),2),IF(STDEVA(B4:D4,E4:G4)&gt;0.1,ROUND(STDEVA(B4:D4,E4:G4),3),ROUND(STDEVA(B4:D4,E4:G4),4)))))</f>
        <v>0</v>
      </c>
    </row>
    <row r="5" spans="1:9" x14ac:dyDescent="0.3">
      <c r="A5" s="5">
        <f>[1]Info!A11</f>
        <v>0.5</v>
      </c>
      <c r="B5" s="7">
        <f>[1]PLM_Cal!H9</f>
        <v>7241</v>
      </c>
      <c r="C5" s="7">
        <f>[1]PLM_Cal!H10</f>
        <v>5291</v>
      </c>
      <c r="D5" s="7">
        <f>[1]PLM_Cal!H11</f>
        <v>4970</v>
      </c>
      <c r="E5" s="7">
        <f>[1]PLM_Cal!H12</f>
        <v>6250</v>
      </c>
      <c r="F5" s="7">
        <f>[1]PLM_Cal!H13</f>
        <v>4870</v>
      </c>
      <c r="G5" s="7">
        <f>[1]PLM_Cal!H14</f>
        <v>4217</v>
      </c>
      <c r="H5" s="6">
        <f>ROUND(AVERAGEA(B5:D5,E5:G5),0)</f>
        <v>5473</v>
      </c>
      <c r="I5" s="6">
        <f>ROUND(STDEVA(B5:D5,E5:G5),0)</f>
        <v>1091</v>
      </c>
    </row>
    <row r="6" spans="1:9" x14ac:dyDescent="0.3">
      <c r="A6" s="5">
        <f>[1]Info!A12</f>
        <v>1</v>
      </c>
      <c r="B6" s="3">
        <f>[1]PLM_Cal!H15</f>
        <v>5506</v>
      </c>
      <c r="C6" s="3">
        <f>[1]PLM_Cal!H16</f>
        <v>4536</v>
      </c>
      <c r="D6" s="7">
        <f>[1]PLM_Cal!H17</f>
        <v>4395</v>
      </c>
      <c r="E6" s="7">
        <f>[1]PLM_Cal!H18</f>
        <v>5114</v>
      </c>
      <c r="F6" s="7">
        <f>[1]PLM_Cal!H19</f>
        <v>4078</v>
      </c>
      <c r="G6" s="7">
        <f>[1]PLM_Cal!H20</f>
        <v>3925</v>
      </c>
      <c r="H6" s="6">
        <f t="shared" ref="H6:H21" si="2">ROUND(AVERAGEA(B6:D6,E6:G6),0)</f>
        <v>4592</v>
      </c>
      <c r="I6" s="6">
        <f t="shared" ref="I6:I21" si="3">ROUND(STDEVA(B6:D6,E6:G6),0)</f>
        <v>610</v>
      </c>
    </row>
    <row r="7" spans="1:9" x14ac:dyDescent="0.3">
      <c r="A7" s="5">
        <f>[1]Info!A13</f>
        <v>2</v>
      </c>
      <c r="B7" s="3">
        <f>[1]PLM_Cal!H21</f>
        <v>4658</v>
      </c>
      <c r="C7" s="7">
        <f>[1]PLM_Cal!H22</f>
        <v>4106</v>
      </c>
      <c r="D7" s="7">
        <f>[1]PLM_Cal!H23</f>
        <v>4269</v>
      </c>
      <c r="E7" s="7">
        <f>[1]PLM_Cal!H24</f>
        <v>4693</v>
      </c>
      <c r="F7" s="7">
        <f>[1]PLM_Cal!H25</f>
        <v>4030</v>
      </c>
      <c r="G7" s="7">
        <f>[1]PLM_Cal!H26</f>
        <v>3996</v>
      </c>
      <c r="H7" s="6">
        <f t="shared" si="2"/>
        <v>4292</v>
      </c>
      <c r="I7" s="6">
        <f t="shared" si="3"/>
        <v>312</v>
      </c>
    </row>
    <row r="8" spans="1:9" x14ac:dyDescent="0.3">
      <c r="A8" s="5">
        <f>[1]Info!A14</f>
        <v>3</v>
      </c>
      <c r="B8" s="3">
        <f>[1]PLM_Cal!H27</f>
        <v>4510</v>
      </c>
      <c r="C8" s="7">
        <f>[1]PLM_Cal!H28</f>
        <v>3926</v>
      </c>
      <c r="D8" s="7">
        <f>[1]PLM_Cal!H29</f>
        <v>4290</v>
      </c>
      <c r="E8" s="7">
        <f>[1]PLM_Cal!H30</f>
        <v>4289</v>
      </c>
      <c r="F8" s="7">
        <f>[1]PLM_Cal!H31</f>
        <v>4112</v>
      </c>
      <c r="G8" s="7">
        <f>[1]PLM_Cal!H32</f>
        <v>3974</v>
      </c>
      <c r="H8" s="6">
        <f t="shared" si="2"/>
        <v>4184</v>
      </c>
      <c r="I8" s="6">
        <f t="shared" si="3"/>
        <v>221</v>
      </c>
    </row>
    <row r="9" spans="1:9" x14ac:dyDescent="0.3">
      <c r="A9" s="5">
        <f>[1]Info!A15</f>
        <v>4</v>
      </c>
      <c r="B9" s="3">
        <f>[1]PLM_Cal!H33</f>
        <v>4080</v>
      </c>
      <c r="C9" s="7">
        <f>[1]PLM_Cal!H34</f>
        <v>3622</v>
      </c>
      <c r="D9" s="7">
        <f>[1]PLM_Cal!H35</f>
        <v>3848</v>
      </c>
      <c r="E9" s="7">
        <f>[1]PLM_Cal!H36</f>
        <v>4417</v>
      </c>
      <c r="F9" s="7">
        <f>[1]PLM_Cal!H37</f>
        <v>3693</v>
      </c>
      <c r="G9" s="7">
        <f>[1]PLM_Cal!H38</f>
        <v>3956</v>
      </c>
      <c r="H9" s="6">
        <f t="shared" si="2"/>
        <v>3936</v>
      </c>
      <c r="I9" s="6">
        <f t="shared" si="3"/>
        <v>289</v>
      </c>
    </row>
    <row r="10" spans="1:9" x14ac:dyDescent="0.3">
      <c r="A10" s="5">
        <f>[1]Info!A16</f>
        <v>6</v>
      </c>
      <c r="B10" s="3">
        <f>[1]PLM_Cal!H39</f>
        <v>3554</v>
      </c>
      <c r="C10" s="7">
        <f>[1]PLM_Cal!H40</f>
        <v>3324</v>
      </c>
      <c r="D10" s="7">
        <f>[1]PLM_Cal!H41</f>
        <v>3496</v>
      </c>
      <c r="E10" s="7">
        <f>[1]PLM_Cal!H42</f>
        <v>3757</v>
      </c>
      <c r="F10" s="7">
        <f>[1]PLM_Cal!H43</f>
        <v>3165</v>
      </c>
      <c r="G10" s="7">
        <f>[1]PLM_Cal!H44</f>
        <v>3410</v>
      </c>
      <c r="H10" s="6">
        <f t="shared" si="2"/>
        <v>3451</v>
      </c>
      <c r="I10" s="6">
        <f t="shared" si="3"/>
        <v>203</v>
      </c>
    </row>
    <row r="11" spans="1:9" x14ac:dyDescent="0.3">
      <c r="A11" s="5">
        <f>[1]Info!A17</f>
        <v>8</v>
      </c>
      <c r="B11" s="7">
        <f>[1]PLM_Cal!H45</f>
        <v>3382</v>
      </c>
      <c r="C11" s="7">
        <f>[1]PLM_Cal!H46</f>
        <v>3116</v>
      </c>
      <c r="D11" s="7">
        <f>[1]PLM_Cal!H47</f>
        <v>3466</v>
      </c>
      <c r="E11" s="7">
        <f>[1]PLM_Cal!H48</f>
        <v>3558</v>
      </c>
      <c r="F11" s="7">
        <f>[1]PLM_Cal!H49</f>
        <v>3006</v>
      </c>
      <c r="G11" s="7">
        <f>[1]PLM_Cal!H50</f>
        <v>3142</v>
      </c>
      <c r="H11" s="6">
        <f t="shared" si="2"/>
        <v>3278</v>
      </c>
      <c r="I11" s="6">
        <f t="shared" si="3"/>
        <v>221</v>
      </c>
    </row>
    <row r="12" spans="1:9" x14ac:dyDescent="0.3">
      <c r="A12" s="5">
        <f>[1]Info!A18</f>
        <v>12</v>
      </c>
      <c r="B12" s="7">
        <f>[1]PLM_Cal!H51</f>
        <v>3230</v>
      </c>
      <c r="C12" s="7">
        <f>[1]PLM_Cal!H52</f>
        <v>2702</v>
      </c>
      <c r="D12" s="7">
        <f>[1]PLM_Cal!H53</f>
        <v>3108</v>
      </c>
      <c r="E12" s="7">
        <f>[1]PLM_Cal!H54</f>
        <v>3139</v>
      </c>
      <c r="F12" s="7">
        <f>[1]PLM_Cal!H55</f>
        <v>2802</v>
      </c>
      <c r="G12" s="7">
        <f>[1]PLM_Cal!H56</f>
        <v>2755</v>
      </c>
      <c r="H12" s="6">
        <f t="shared" si="2"/>
        <v>2956</v>
      </c>
      <c r="I12" s="6">
        <f t="shared" si="3"/>
        <v>228</v>
      </c>
    </row>
    <row r="13" spans="1:9" x14ac:dyDescent="0.3">
      <c r="A13" s="5">
        <f>[1]Info!A19</f>
        <v>24</v>
      </c>
      <c r="B13" s="7">
        <f>[1]PLM_Cal!H57</f>
        <v>2940</v>
      </c>
      <c r="C13" s="7">
        <f>[1]PLM_Cal!H58</f>
        <v>2392</v>
      </c>
      <c r="D13" s="7">
        <f>[1]PLM_Cal!H59</f>
        <v>2864</v>
      </c>
      <c r="E13" s="7">
        <f>[1]PLM_Cal!H60</f>
        <v>2728</v>
      </c>
      <c r="F13" s="7">
        <f>[1]PLM_Cal!H61</f>
        <v>2556</v>
      </c>
      <c r="G13" s="7">
        <f>[1]PLM_Cal!H62</f>
        <v>2758</v>
      </c>
      <c r="H13" s="6">
        <f t="shared" si="2"/>
        <v>2706</v>
      </c>
      <c r="I13" s="6">
        <f t="shared" si="3"/>
        <v>202</v>
      </c>
    </row>
    <row r="14" spans="1:9" x14ac:dyDescent="0.3">
      <c r="A14" s="5">
        <f>[1]Info!A20</f>
        <v>48</v>
      </c>
      <c r="B14" s="7">
        <f>[1]PLM_Cal!H63</f>
        <v>2088</v>
      </c>
      <c r="C14" s="7">
        <f>[1]PLM_Cal!H64</f>
        <v>1628</v>
      </c>
      <c r="D14" s="7">
        <f>[1]PLM_Cal!H65</f>
        <v>2094</v>
      </c>
      <c r="E14" s="7">
        <f>[1]PLM_Cal!H66</f>
        <v>1864</v>
      </c>
      <c r="F14" s="7">
        <f>[1]PLM_Cal!H67</f>
        <v>1768</v>
      </c>
      <c r="G14" s="7">
        <f>[1]PLM_Cal!H68</f>
        <v>1874</v>
      </c>
      <c r="H14" s="6">
        <f t="shared" si="2"/>
        <v>1886</v>
      </c>
      <c r="I14" s="6">
        <f t="shared" si="3"/>
        <v>182</v>
      </c>
    </row>
    <row r="15" spans="1:9" x14ac:dyDescent="0.3">
      <c r="A15" s="5">
        <f>[1]Info!A21</f>
        <v>72</v>
      </c>
      <c r="B15" s="7">
        <f>[1]PLM_Cal!H69</f>
        <v>1545</v>
      </c>
      <c r="C15" s="7">
        <f>[1]PLM_Cal!H70</f>
        <v>1212</v>
      </c>
      <c r="D15" s="7">
        <f>[1]PLM_Cal!H71</f>
        <v>1651</v>
      </c>
      <c r="E15" s="7">
        <f>[1]PLM_Cal!H72</f>
        <v>1325</v>
      </c>
      <c r="F15" s="7">
        <f>[1]PLM_Cal!H73</f>
        <v>1430</v>
      </c>
      <c r="G15" s="7">
        <f>[1]PLM_Cal!H74</f>
        <v>1237</v>
      </c>
      <c r="H15" s="6">
        <f t="shared" si="2"/>
        <v>1400</v>
      </c>
      <c r="I15" s="6">
        <f t="shared" si="3"/>
        <v>175</v>
      </c>
    </row>
    <row r="16" spans="1:9" x14ac:dyDescent="0.3">
      <c r="A16" s="5">
        <f>[1]Info!A22</f>
        <v>96</v>
      </c>
      <c r="B16" s="7">
        <f>[1]PLM_Cal!H75</f>
        <v>1164</v>
      </c>
      <c r="C16" s="7">
        <f>[1]PLM_Cal!H76</f>
        <v>774</v>
      </c>
      <c r="D16" s="7">
        <f>[1]PLM_Cal!H77</f>
        <v>1310</v>
      </c>
      <c r="E16" s="7">
        <f>[1]PLM_Cal!H78</f>
        <v>1014</v>
      </c>
      <c r="F16" s="7">
        <f>[1]PLM_Cal!H79</f>
        <v>1155</v>
      </c>
      <c r="G16" s="7">
        <f>[1]PLM_Cal!H80</f>
        <v>874</v>
      </c>
      <c r="H16" s="6">
        <f t="shared" si="2"/>
        <v>1049</v>
      </c>
      <c r="I16" s="6">
        <f t="shared" si="3"/>
        <v>200</v>
      </c>
    </row>
    <row r="17" spans="1:9" x14ac:dyDescent="0.3">
      <c r="A17" s="5">
        <f>[1]Info!A23</f>
        <v>144</v>
      </c>
      <c r="B17" s="7">
        <f>[1]PLM_Cal!H81</f>
        <v>632</v>
      </c>
      <c r="C17" s="7">
        <f>[1]PLM_Cal!H82</f>
        <v>405</v>
      </c>
      <c r="D17" s="7">
        <f>[1]PLM_Cal!H83</f>
        <v>821</v>
      </c>
      <c r="E17" s="7">
        <f>[1]PLM_Cal!H84</f>
        <v>520</v>
      </c>
      <c r="F17" s="7">
        <f>[1]PLM_Cal!H85</f>
        <v>588</v>
      </c>
      <c r="G17" s="7">
        <f>[1]PLM_Cal!H86</f>
        <v>482</v>
      </c>
      <c r="H17" s="6">
        <f t="shared" si="2"/>
        <v>575</v>
      </c>
      <c r="I17" s="6">
        <f t="shared" si="3"/>
        <v>145</v>
      </c>
    </row>
    <row r="18" spans="1:9" x14ac:dyDescent="0.3">
      <c r="A18" s="5">
        <f>[1]Info!A24</f>
        <v>168</v>
      </c>
      <c r="B18" s="7">
        <f>[1]PLM_Cal!H87</f>
        <v>492</v>
      </c>
      <c r="C18" s="7">
        <f>[1]PLM_Cal!H88</f>
        <v>313</v>
      </c>
      <c r="D18" s="7">
        <f>[1]PLM_Cal!H89</f>
        <v>693</v>
      </c>
      <c r="E18" s="7">
        <f>[1]PLM_Cal!H90</f>
        <v>397</v>
      </c>
      <c r="F18" s="7">
        <f>[1]PLM_Cal!H91</f>
        <v>514</v>
      </c>
      <c r="G18" s="7">
        <f>[1]PLM_Cal!H92</f>
        <v>387</v>
      </c>
      <c r="H18" s="6">
        <f t="shared" si="2"/>
        <v>466</v>
      </c>
      <c r="I18" s="6">
        <f t="shared" si="3"/>
        <v>133</v>
      </c>
    </row>
    <row r="19" spans="1:9" x14ac:dyDescent="0.3">
      <c r="A19" s="5">
        <f>[1]Info!A25</f>
        <v>192</v>
      </c>
      <c r="B19" s="7">
        <f>[1]PLM_Cal!H93</f>
        <v>344</v>
      </c>
      <c r="C19" s="7">
        <f>[1]PLM_Cal!H94</f>
        <v>216</v>
      </c>
      <c r="D19" s="7">
        <f>[1]PLM_Cal!H95</f>
        <v>474</v>
      </c>
      <c r="E19" s="7">
        <f>[1]PLM_Cal!H96</f>
        <v>326</v>
      </c>
      <c r="F19" s="7">
        <f>[1]PLM_Cal!H97</f>
        <v>339</v>
      </c>
      <c r="G19" s="7">
        <f>[1]PLM_Cal!H98</f>
        <v>309</v>
      </c>
      <c r="H19" s="6">
        <f t="shared" si="2"/>
        <v>335</v>
      </c>
      <c r="I19" s="6">
        <f t="shared" si="3"/>
        <v>83</v>
      </c>
    </row>
    <row r="20" spans="1:9" x14ac:dyDescent="0.3">
      <c r="A20" s="5">
        <f>[1]Info!A26</f>
        <v>216</v>
      </c>
      <c r="B20" s="7">
        <f>[1]PLM_Cal!H99</f>
        <v>271</v>
      </c>
      <c r="C20" s="7">
        <f>[1]PLM_Cal!H100</f>
        <v>219</v>
      </c>
      <c r="D20" s="7">
        <f>[1]PLM_Cal!H101</f>
        <v>432</v>
      </c>
      <c r="E20" s="7">
        <f>[1]PLM_Cal!H102</f>
        <v>297</v>
      </c>
      <c r="F20" s="7">
        <f>[1]PLM_Cal!H103</f>
        <v>287</v>
      </c>
      <c r="G20" s="7">
        <f>[1]PLM_Cal!H104</f>
        <v>259</v>
      </c>
      <c r="H20" s="6">
        <f t="shared" si="2"/>
        <v>294</v>
      </c>
      <c r="I20" s="6">
        <f t="shared" si="3"/>
        <v>73</v>
      </c>
    </row>
    <row r="21" spans="1:9" x14ac:dyDescent="0.3">
      <c r="A21" s="5">
        <f>[1]Info!A27</f>
        <v>240</v>
      </c>
      <c r="B21" s="7">
        <f>[1]PLM_Cal!H105</f>
        <v>237</v>
      </c>
      <c r="C21" s="7">
        <f>[1]PLM_Cal!H106</f>
        <v>163</v>
      </c>
      <c r="D21" s="7">
        <f>[1]PLM_Cal!H107</f>
        <v>345</v>
      </c>
      <c r="E21" s="7">
        <f>[1]PLM_Cal!H108</f>
        <v>235</v>
      </c>
      <c r="F21" s="7">
        <f>[1]PLM_Cal!H109</f>
        <v>231</v>
      </c>
      <c r="G21" s="7">
        <f>[1]PLM_Cal!H110</f>
        <v>227</v>
      </c>
      <c r="H21" s="6">
        <f t="shared" si="2"/>
        <v>240</v>
      </c>
      <c r="I21" s="6">
        <f t="shared" si="3"/>
        <v>59</v>
      </c>
    </row>
    <row r="22" spans="1:9" x14ac:dyDescent="0.3">
      <c r="A22" s="5">
        <f>[1]Info!A28</f>
        <v>288</v>
      </c>
      <c r="B22" s="7">
        <f>[1]PLM_Cal!H111</f>
        <v>177</v>
      </c>
      <c r="C22" s="7" t="str">
        <f>[1]PLM_Cal!H112</f>
        <v>NS</v>
      </c>
      <c r="D22" s="7">
        <f>[1]PLM_Cal!H113</f>
        <v>232</v>
      </c>
      <c r="E22" s="7">
        <f>[1]PLM_Cal!H114</f>
        <v>193</v>
      </c>
      <c r="F22" s="7">
        <f>[1]PLM_Cal!H115</f>
        <v>176</v>
      </c>
      <c r="G22" s="7">
        <f>[1]PLM_Cal!H116</f>
        <v>163</v>
      </c>
      <c r="H22" s="8">
        <f>ROUND(AVERAGE(B22:D22,E22:G22),0)</f>
        <v>188</v>
      </c>
      <c r="I22" s="6">
        <f>ROUND(STDEV(B22:D22,E22:G22),0)</f>
        <v>27</v>
      </c>
    </row>
    <row r="23" spans="1:9" x14ac:dyDescent="0.3">
      <c r="A23" s="5">
        <f>[1]Info!A29</f>
        <v>336</v>
      </c>
      <c r="B23" s="3">
        <f>[1]PLM_Cal!H117</f>
        <v>123</v>
      </c>
      <c r="C23" s="3" t="str">
        <f>[1]PLM_Cal!H118</f>
        <v>NS</v>
      </c>
      <c r="D23" s="7">
        <f>[1]PLM_Cal!H119</f>
        <v>150</v>
      </c>
      <c r="E23" s="7">
        <f>[1]PLM_Cal!H120</f>
        <v>147</v>
      </c>
      <c r="F23" s="7">
        <f>[1]PLM_Cal!H121</f>
        <v>124</v>
      </c>
      <c r="G23" s="7">
        <f>[1]PLM_Cal!H122</f>
        <v>125</v>
      </c>
      <c r="H23" s="8">
        <f>ROUND(AVERAGE(B23:D23,E23:G23),0)</f>
        <v>134</v>
      </c>
      <c r="I23" s="6">
        <f>ROUND(STDEV(B23:D23,E23:G23),0)</f>
        <v>13</v>
      </c>
    </row>
  </sheetData>
  <mergeCells count="2">
    <mergeCell ref="A2:A3"/>
    <mergeCell ref="B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54A8-78F3-43DE-BCD1-F2076609F154}">
  <dimension ref="A1:J86"/>
  <sheetViews>
    <sheetView tabSelected="1" topLeftCell="A57" workbookViewId="0">
      <selection activeCell="N77" sqref="N77"/>
    </sheetView>
  </sheetViews>
  <sheetFormatPr defaultRowHeight="14" x14ac:dyDescent="0.3"/>
  <sheetData>
    <row r="1" spans="1:10" ht="14.5" x14ac:dyDescent="0.3">
      <c r="A1" s="1" t="s">
        <v>5</v>
      </c>
      <c r="B1" s="1" t="str">
        <f>[1]Info!B1</f>
        <v>VPS2XXXX</v>
      </c>
      <c r="C1" s="1"/>
      <c r="D1" s="1"/>
      <c r="E1" s="1"/>
      <c r="F1" s="9"/>
      <c r="G1" s="9"/>
      <c r="H1" s="10"/>
      <c r="I1" s="11"/>
      <c r="J1" s="1"/>
    </row>
    <row r="2" spans="1:10" ht="39" x14ac:dyDescent="0.3">
      <c r="A2" s="12" t="s">
        <v>6</v>
      </c>
      <c r="B2" s="12" t="s">
        <v>7</v>
      </c>
      <c r="C2" s="12" t="s">
        <v>8</v>
      </c>
      <c r="D2" s="12" t="s">
        <v>9</v>
      </c>
      <c r="E2" s="13" t="s">
        <v>10</v>
      </c>
      <c r="F2" s="14" t="s">
        <v>11</v>
      </c>
      <c r="G2" s="13" t="s">
        <v>12</v>
      </c>
      <c r="H2" s="15"/>
      <c r="I2" s="16" t="s">
        <v>12</v>
      </c>
      <c r="J2" s="17" t="s">
        <v>13</v>
      </c>
    </row>
    <row r="3" spans="1:10" x14ac:dyDescent="0.3">
      <c r="A3" s="30" t="str">
        <f>[1]BLD_Database!I2</f>
        <v>R001BLD000h-A</v>
      </c>
      <c r="B3" s="30" t="str">
        <f>LEFT(A3,4)</f>
        <v>R001</v>
      </c>
      <c r="C3" s="30">
        <f>IF(RIGHT(A3,1)="m","m",VALUE(MID(A3,8,3)))</f>
        <v>0</v>
      </c>
      <c r="D3" s="18">
        <f>[1]BLD_Database!Z2</f>
        <v>0.498</v>
      </c>
      <c r="E3" s="19">
        <f>[1]BLD_Database!AB2</f>
        <v>3</v>
      </c>
      <c r="F3" s="20" t="s">
        <v>14</v>
      </c>
      <c r="G3" s="21" t="s">
        <v>15</v>
      </c>
      <c r="H3" s="22" t="str">
        <f>IFERROR(IF(ABS((#REF!-I3)/I3*100)&gt;10,"*",""),"")</f>
        <v/>
      </c>
      <c r="I3" s="32" t="s">
        <v>16</v>
      </c>
      <c r="J3" s="30" t="s">
        <v>16</v>
      </c>
    </row>
    <row r="4" spans="1:10" x14ac:dyDescent="0.3">
      <c r="A4" s="31"/>
      <c r="B4" s="31"/>
      <c r="C4" s="31"/>
      <c r="D4" s="18">
        <f>[1]BLD_Database!AE2</f>
        <v>0.498</v>
      </c>
      <c r="E4" s="19">
        <f>[1]BLD_Database!AG2</f>
        <v>7</v>
      </c>
      <c r="F4" s="23"/>
      <c r="G4" s="21" t="s">
        <v>15</v>
      </c>
      <c r="H4" s="24"/>
      <c r="I4" s="33"/>
      <c r="J4" s="31"/>
    </row>
    <row r="5" spans="1:10" x14ac:dyDescent="0.3">
      <c r="A5" s="30" t="str">
        <f>[1]BLD_Database!I3</f>
        <v>R002BLD000h-A</v>
      </c>
      <c r="B5" s="30" t="str">
        <f t="shared" ref="B5" si="0">LEFT(A5,4)</f>
        <v>R002</v>
      </c>
      <c r="C5" s="30">
        <f t="shared" ref="C5" si="1">IF(RIGHT(A5,1)="m","m",VALUE(MID(A5,8,3)))</f>
        <v>0</v>
      </c>
      <c r="D5" s="18">
        <f>[1]BLD_Database!Z3</f>
        <v>0.498</v>
      </c>
      <c r="E5" s="19">
        <f>[1]BLD_Database!AB3</f>
        <v>7</v>
      </c>
      <c r="F5" s="20" t="s">
        <v>14</v>
      </c>
      <c r="G5" s="21" t="s">
        <v>15</v>
      </c>
      <c r="H5" s="22" t="str">
        <f>IFERROR(IF(ABS((#REF!-I5)/I5*100)&gt;10,"*",""),"")</f>
        <v/>
      </c>
      <c r="I5" s="32" t="s">
        <v>16</v>
      </c>
      <c r="J5" s="30" t="s">
        <v>16</v>
      </c>
    </row>
    <row r="6" spans="1:10" x14ac:dyDescent="0.3">
      <c r="A6" s="31"/>
      <c r="B6" s="31"/>
      <c r="C6" s="31"/>
      <c r="D6" s="18">
        <f>[1]BLD_Database!AE3</f>
        <v>0.499</v>
      </c>
      <c r="E6" s="19">
        <f>[1]BLD_Database!AG3</f>
        <v>0</v>
      </c>
      <c r="F6" s="23"/>
      <c r="G6" s="21" t="s">
        <v>15</v>
      </c>
      <c r="H6" s="24"/>
      <c r="I6" s="33"/>
      <c r="J6" s="31"/>
    </row>
    <row r="7" spans="1:10" x14ac:dyDescent="0.3">
      <c r="A7" s="30" t="str">
        <f>[1]BLD_Database!I4</f>
        <v>R003BLD000h-A</v>
      </c>
      <c r="B7" s="30" t="str">
        <f t="shared" ref="B7" si="2">LEFT(A7,4)</f>
        <v>R003</v>
      </c>
      <c r="C7" s="30">
        <f t="shared" ref="C7" si="3">IF(RIGHT(A7,1)="m","m",VALUE(MID(A7,8,3)))</f>
        <v>0</v>
      </c>
      <c r="D7" s="18">
        <f>[1]BLD_Database!Z4</f>
        <v>0.496</v>
      </c>
      <c r="E7" s="19">
        <f>[1]BLD_Database!AB4</f>
        <v>1</v>
      </c>
      <c r="F7" s="20" t="s">
        <v>14</v>
      </c>
      <c r="G7" s="21" t="s">
        <v>15</v>
      </c>
      <c r="H7" s="22" t="str">
        <f>IFERROR(IF(ABS((#REF!-I7)/I7*100)&gt;10,"*",""),"")</f>
        <v/>
      </c>
      <c r="I7" s="32" t="s">
        <v>16</v>
      </c>
      <c r="J7" s="30" t="s">
        <v>16</v>
      </c>
    </row>
    <row r="8" spans="1:10" x14ac:dyDescent="0.3">
      <c r="A8" s="31"/>
      <c r="B8" s="31"/>
      <c r="C8" s="31"/>
      <c r="D8" s="18">
        <f>[1]BLD_Database!AE4</f>
        <v>0.497</v>
      </c>
      <c r="E8" s="19">
        <f>[1]BLD_Database!AG4</f>
        <v>0</v>
      </c>
      <c r="F8" s="23"/>
      <c r="G8" s="21" t="s">
        <v>15</v>
      </c>
      <c r="H8" s="24"/>
      <c r="I8" s="33"/>
      <c r="J8" s="31"/>
    </row>
    <row r="9" spans="1:10" x14ac:dyDescent="0.3">
      <c r="A9" s="30" t="str">
        <f>[1]BLD_Database!I5</f>
        <v>R004BLD000h-A</v>
      </c>
      <c r="B9" s="30" t="str">
        <f t="shared" ref="B9" si="4">LEFT(A9,4)</f>
        <v>R004</v>
      </c>
      <c r="C9" s="30">
        <f t="shared" ref="C9" si="5">IF(RIGHT(A9,1)="m","m",VALUE(MID(A9,8,3)))</f>
        <v>0</v>
      </c>
      <c r="D9" s="18">
        <f>[1]BLD_Database!Z5</f>
        <v>0.5</v>
      </c>
      <c r="E9" s="19">
        <f>[1]BLD_Database!AB5</f>
        <v>0</v>
      </c>
      <c r="F9" s="20" t="s">
        <v>14</v>
      </c>
      <c r="G9" s="21" t="s">
        <v>15</v>
      </c>
      <c r="H9" s="22" t="str">
        <f>IFERROR(IF(ABS((#REF!-I9)/I9*100)&gt;10,"*",""),"")</f>
        <v/>
      </c>
      <c r="I9" s="32" t="s">
        <v>16</v>
      </c>
      <c r="J9" s="30" t="s">
        <v>16</v>
      </c>
    </row>
    <row r="10" spans="1:10" x14ac:dyDescent="0.3">
      <c r="A10" s="31"/>
      <c r="B10" s="31"/>
      <c r="C10" s="31"/>
      <c r="D10" s="18">
        <f>[1]BLD_Database!AE5</f>
        <v>0.5</v>
      </c>
      <c r="E10" s="19">
        <f>[1]BLD_Database!AG5</f>
        <v>10</v>
      </c>
      <c r="F10" s="23"/>
      <c r="G10" s="21" t="s">
        <v>15</v>
      </c>
      <c r="H10" s="24"/>
      <c r="I10" s="33"/>
      <c r="J10" s="31"/>
    </row>
    <row r="11" spans="1:10" x14ac:dyDescent="0.3">
      <c r="A11" s="30" t="str">
        <f>[1]BLD_Database!I6</f>
        <v>R005BLD000h-A</v>
      </c>
      <c r="B11" s="30" t="str">
        <f t="shared" ref="B11" si="6">LEFT(A11,4)</f>
        <v>R005</v>
      </c>
      <c r="C11" s="30">
        <f t="shared" ref="C11" si="7">IF(RIGHT(A11,1)="m","m",VALUE(MID(A11,8,3)))</f>
        <v>0</v>
      </c>
      <c r="D11" s="18">
        <f>[1]BLD_Database!Z6</f>
        <v>0.502</v>
      </c>
      <c r="E11" s="19">
        <f>[1]BLD_Database!AB6</f>
        <v>5</v>
      </c>
      <c r="F11" s="20" t="s">
        <v>14</v>
      </c>
      <c r="G11" s="21" t="s">
        <v>15</v>
      </c>
      <c r="H11" s="22" t="str">
        <f>IFERROR(IF(ABS((#REF!-I11)/I11*100)&gt;10,"*",""),"")</f>
        <v/>
      </c>
      <c r="I11" s="32" t="s">
        <v>16</v>
      </c>
      <c r="J11" s="30" t="s">
        <v>16</v>
      </c>
    </row>
    <row r="12" spans="1:10" x14ac:dyDescent="0.3">
      <c r="A12" s="31"/>
      <c r="B12" s="31"/>
      <c r="C12" s="31"/>
      <c r="D12" s="18">
        <f>[1]BLD_Database!AE6</f>
        <v>0.497</v>
      </c>
      <c r="E12" s="19">
        <f>[1]BLD_Database!AG6</f>
        <v>7</v>
      </c>
      <c r="F12" s="23"/>
      <c r="G12" s="21" t="s">
        <v>15</v>
      </c>
      <c r="H12" s="24"/>
      <c r="I12" s="33"/>
      <c r="J12" s="31"/>
    </row>
    <row r="13" spans="1:10" x14ac:dyDescent="0.3">
      <c r="A13" s="30" t="str">
        <f>[1]BLD_Database!I7</f>
        <v>R006BLD000h-A</v>
      </c>
      <c r="B13" s="30" t="str">
        <f t="shared" ref="B13" si="8">LEFT(A13,4)</f>
        <v>R006</v>
      </c>
      <c r="C13" s="30">
        <f t="shared" ref="C13" si="9">IF(RIGHT(A13,1)="m","m",VALUE(MID(A13,8,3)))</f>
        <v>0</v>
      </c>
      <c r="D13" s="18">
        <f>[1]BLD_Database!Z7</f>
        <v>0.497</v>
      </c>
      <c r="E13" s="19">
        <f>[1]BLD_Database!AB7</f>
        <v>0</v>
      </c>
      <c r="F13" s="20" t="s">
        <v>14</v>
      </c>
      <c r="G13" s="21" t="s">
        <v>15</v>
      </c>
      <c r="H13" s="22" t="str">
        <f>IFERROR(IF(ABS((#REF!-I13)/I13*100)&gt;10,"*",""),"")</f>
        <v/>
      </c>
      <c r="I13" s="32" t="s">
        <v>16</v>
      </c>
      <c r="J13" s="30" t="s">
        <v>16</v>
      </c>
    </row>
    <row r="14" spans="1:10" x14ac:dyDescent="0.3">
      <c r="A14" s="31"/>
      <c r="B14" s="31"/>
      <c r="C14" s="31"/>
      <c r="D14" s="18">
        <f>[1]BLD_Database!AE7</f>
        <v>0.497</v>
      </c>
      <c r="E14" s="19">
        <f>[1]BLD_Database!AG7</f>
        <v>0</v>
      </c>
      <c r="F14" s="23"/>
      <c r="G14" s="21" t="s">
        <v>15</v>
      </c>
      <c r="H14" s="24"/>
      <c r="I14" s="33"/>
      <c r="J14" s="31"/>
    </row>
    <row r="15" spans="1:10" x14ac:dyDescent="0.3">
      <c r="A15" s="30" t="str">
        <f>[1]BLD_Database!I8</f>
        <v>R001BLD002h-A</v>
      </c>
      <c r="B15" s="30" t="str">
        <f t="shared" ref="B15" si="10">LEFT(A15,4)</f>
        <v>R001</v>
      </c>
      <c r="C15" s="30">
        <f t="shared" ref="C15" si="11">IF(RIGHT(A15,1)="m","m",VALUE(MID(A15,8,3)))</f>
        <v>2</v>
      </c>
      <c r="D15" s="18">
        <f>[1]BLD_Database!Z8</f>
        <v>0.498</v>
      </c>
      <c r="E15" s="19">
        <f>[1]BLD_Database!AB8</f>
        <v>1675</v>
      </c>
      <c r="F15" s="20"/>
      <c r="G15" s="21">
        <v>3363</v>
      </c>
      <c r="H15" s="22" t="str">
        <f>IFERROR(IF(ABS((#REF!-I15)/I15*100)&gt;10,"*",""),"")</f>
        <v/>
      </c>
      <c r="I15" s="32">
        <v>3384</v>
      </c>
      <c r="J15" s="30">
        <v>78.3</v>
      </c>
    </row>
    <row r="16" spans="1:10" x14ac:dyDescent="0.3">
      <c r="A16" s="31"/>
      <c r="B16" s="31"/>
      <c r="C16" s="31"/>
      <c r="D16" s="18">
        <f>[1]BLD_Database!AE8</f>
        <v>0.496</v>
      </c>
      <c r="E16" s="19">
        <f>[1]BLD_Database!AG8</f>
        <v>1689</v>
      </c>
      <c r="F16" s="23"/>
      <c r="G16" s="25">
        <v>3405</v>
      </c>
      <c r="H16" s="24"/>
      <c r="I16" s="33"/>
      <c r="J16" s="31"/>
    </row>
    <row r="17" spans="1:10" x14ac:dyDescent="0.3">
      <c r="A17" s="30" t="str">
        <f>[1]BLD_Database!I9</f>
        <v>R002BLD002h-A</v>
      </c>
      <c r="B17" s="30" t="str">
        <f t="shared" ref="B17" si="12">LEFT(A17,4)</f>
        <v>R002</v>
      </c>
      <c r="C17" s="30">
        <f t="shared" ref="C17" si="13">IF(RIGHT(A17,1)="m","m",VALUE(MID(A17,8,3)))</f>
        <v>2</v>
      </c>
      <c r="D17" s="18">
        <f>[1]BLD_Database!Z9</f>
        <v>0.5</v>
      </c>
      <c r="E17" s="19">
        <f>[1]BLD_Database!AB9</f>
        <v>1564</v>
      </c>
      <c r="F17" s="20"/>
      <c r="G17" s="21">
        <v>3128</v>
      </c>
      <c r="H17" s="22" t="str">
        <f>IFERROR(IF(ABS((#REF!-I17)/I17*100)&gt;10,"*",""),"")</f>
        <v/>
      </c>
      <c r="I17" s="32">
        <v>3094</v>
      </c>
      <c r="J17" s="30">
        <v>71.599999999999994</v>
      </c>
    </row>
    <row r="18" spans="1:10" x14ac:dyDescent="0.3">
      <c r="A18" s="31"/>
      <c r="B18" s="31"/>
      <c r="C18" s="31"/>
      <c r="D18" s="18">
        <f>[1]BLD_Database!AE9</f>
        <v>0.502</v>
      </c>
      <c r="E18" s="19">
        <f>[1]BLD_Database!AG9</f>
        <v>1536</v>
      </c>
      <c r="F18" s="23"/>
      <c r="G18" s="25">
        <v>3060</v>
      </c>
      <c r="H18" s="24"/>
      <c r="I18" s="33"/>
      <c r="J18" s="31"/>
    </row>
    <row r="19" spans="1:10" x14ac:dyDescent="0.3">
      <c r="A19" s="30" t="str">
        <f>[1]BLD_Database!I10</f>
        <v>R003BLD002h-A</v>
      </c>
      <c r="B19" s="30" t="str">
        <f t="shared" ref="B19" si="14">LEFT(A19,4)</f>
        <v>R003</v>
      </c>
      <c r="C19" s="30">
        <f t="shared" ref="C19" si="15">IF(RIGHT(A19,1)="m","m",VALUE(MID(A19,8,3)))</f>
        <v>2</v>
      </c>
      <c r="D19" s="18">
        <f>[1]BLD_Database!Z10</f>
        <v>0.496</v>
      </c>
      <c r="E19" s="19">
        <f>[1]BLD_Database!AB10</f>
        <v>1637</v>
      </c>
      <c r="F19" s="20"/>
      <c r="G19" s="21">
        <v>3300</v>
      </c>
      <c r="H19" s="22" t="str">
        <f>IFERROR(IF(ABS((#REF!-I19)/I19*100)&gt;10,"*",""),"")</f>
        <v/>
      </c>
      <c r="I19" s="32">
        <v>3261</v>
      </c>
      <c r="J19" s="30">
        <v>75.400000000000006</v>
      </c>
    </row>
    <row r="20" spans="1:10" x14ac:dyDescent="0.3">
      <c r="A20" s="31"/>
      <c r="B20" s="31"/>
      <c r="C20" s="31"/>
      <c r="D20" s="18">
        <f>[1]BLD_Database!AE10</f>
        <v>0.502</v>
      </c>
      <c r="E20" s="19">
        <f>[1]BLD_Database!AG10</f>
        <v>1617</v>
      </c>
      <c r="F20" s="23"/>
      <c r="G20" s="25">
        <v>3221</v>
      </c>
      <c r="H20" s="24"/>
      <c r="I20" s="33"/>
      <c r="J20" s="31"/>
    </row>
    <row r="21" spans="1:10" x14ac:dyDescent="0.3">
      <c r="A21" s="30" t="str">
        <f>[1]BLD_Database!I11</f>
        <v>R004BLD002h-A</v>
      </c>
      <c r="B21" s="30" t="str">
        <f t="shared" ref="B21" si="16">LEFT(A21,4)</f>
        <v>R004</v>
      </c>
      <c r="C21" s="30">
        <f t="shared" ref="C21" si="17">IF(RIGHT(A21,1)="m","m",VALUE(MID(A21,8,3)))</f>
        <v>2</v>
      </c>
      <c r="D21" s="18">
        <f>[1]BLD_Database!Z11</f>
        <v>0.497</v>
      </c>
      <c r="E21" s="19">
        <f>[1]BLD_Database!AB11</f>
        <v>1714</v>
      </c>
      <c r="F21" s="20"/>
      <c r="G21" s="21">
        <v>3449</v>
      </c>
      <c r="H21" s="22" t="str">
        <f>IFERROR(IF(ABS((#REF!-I21)/I21*100)&gt;10,"*",""),"")</f>
        <v/>
      </c>
      <c r="I21" s="32">
        <v>3408</v>
      </c>
      <c r="J21" s="30">
        <v>78.900000000000006</v>
      </c>
    </row>
    <row r="22" spans="1:10" x14ac:dyDescent="0.3">
      <c r="A22" s="31"/>
      <c r="B22" s="31"/>
      <c r="C22" s="31"/>
      <c r="D22" s="18">
        <f>[1]BLD_Database!AE11</f>
        <v>0.5</v>
      </c>
      <c r="E22" s="19">
        <f>[1]BLD_Database!AG11</f>
        <v>1684</v>
      </c>
      <c r="F22" s="23"/>
      <c r="G22" s="25">
        <v>3368</v>
      </c>
      <c r="H22" s="24"/>
      <c r="I22" s="33"/>
      <c r="J22" s="31"/>
    </row>
    <row r="23" spans="1:10" x14ac:dyDescent="0.3">
      <c r="A23" s="30" t="str">
        <f>[1]BLD_Database!I12</f>
        <v>R005BLD002h-A</v>
      </c>
      <c r="B23" s="30" t="str">
        <f t="shared" ref="B23" si="18">LEFT(A23,4)</f>
        <v>R005</v>
      </c>
      <c r="C23" s="30">
        <f t="shared" ref="C23" si="19">IF(RIGHT(A23,1)="m","m",VALUE(MID(A23,8,3)))</f>
        <v>2</v>
      </c>
      <c r="D23" s="18">
        <f>[1]BLD_Database!Z12</f>
        <v>0.502</v>
      </c>
      <c r="E23" s="19">
        <f>[1]BLD_Database!AB12</f>
        <v>1627</v>
      </c>
      <c r="F23" s="20"/>
      <c r="G23" s="21">
        <v>3241</v>
      </c>
      <c r="H23" s="22" t="str">
        <f>IFERROR(IF(ABS((#REF!-I23)/I23*100)&gt;10,"*",""),"")</f>
        <v/>
      </c>
      <c r="I23" s="32">
        <v>3232</v>
      </c>
      <c r="J23" s="30">
        <v>74.8</v>
      </c>
    </row>
    <row r="24" spans="1:10" x14ac:dyDescent="0.3">
      <c r="A24" s="31"/>
      <c r="B24" s="31"/>
      <c r="C24" s="31"/>
      <c r="D24" s="18">
        <f>[1]BLD_Database!AE12</f>
        <v>0.504</v>
      </c>
      <c r="E24" s="19">
        <f>[1]BLD_Database!AG12</f>
        <v>1624</v>
      </c>
      <c r="F24" s="23"/>
      <c r="G24" s="25">
        <v>3222</v>
      </c>
      <c r="H24" s="24"/>
      <c r="I24" s="33"/>
      <c r="J24" s="31"/>
    </row>
    <row r="25" spans="1:10" x14ac:dyDescent="0.3">
      <c r="A25" s="30" t="str">
        <f>[1]BLD_Database!I13</f>
        <v>R006BLD002h-A</v>
      </c>
      <c r="B25" s="30" t="str">
        <f t="shared" ref="B25" si="20">LEFT(A25,4)</f>
        <v>R006</v>
      </c>
      <c r="C25" s="30">
        <f t="shared" ref="C25" si="21">IF(RIGHT(A25,1)="m","m",VALUE(MID(A25,8,3)))</f>
        <v>2</v>
      </c>
      <c r="D25" s="18">
        <f>[1]BLD_Database!Z13</f>
        <v>0.496</v>
      </c>
      <c r="E25" s="19">
        <f>[1]BLD_Database!AB13</f>
        <v>1581</v>
      </c>
      <c r="F25" s="20"/>
      <c r="G25" s="21">
        <v>3188</v>
      </c>
      <c r="H25" s="22" t="str">
        <f>IFERROR(IF(ABS((#REF!-I25)/I25*100)&gt;10,"*",""),"")</f>
        <v/>
      </c>
      <c r="I25" s="32">
        <v>3154</v>
      </c>
      <c r="J25" s="34">
        <v>73</v>
      </c>
    </row>
    <row r="26" spans="1:10" x14ac:dyDescent="0.3">
      <c r="A26" s="31"/>
      <c r="B26" s="31"/>
      <c r="C26" s="31"/>
      <c r="D26" s="18">
        <f>[1]BLD_Database!AE13</f>
        <v>0.501</v>
      </c>
      <c r="E26" s="19">
        <f>[1]BLD_Database!AG13</f>
        <v>1563</v>
      </c>
      <c r="F26" s="23"/>
      <c r="G26" s="25">
        <v>3120</v>
      </c>
      <c r="H26" s="24"/>
      <c r="I26" s="33"/>
      <c r="J26" s="35"/>
    </row>
    <row r="27" spans="1:10" x14ac:dyDescent="0.3">
      <c r="A27" s="30" t="str">
        <f>[1]BLD_Database!I14</f>
        <v>R001BLD008h-A</v>
      </c>
      <c r="B27" s="30" t="str">
        <f t="shared" ref="B27" si="22">LEFT(A27,4)</f>
        <v>R001</v>
      </c>
      <c r="C27" s="30">
        <f t="shared" ref="C27" si="23">IF(RIGHT(A27,1)="m","m",VALUE(MID(A27,8,3)))</f>
        <v>8</v>
      </c>
      <c r="D27" s="18">
        <f>[1]BLD_Database!Z14</f>
        <v>0.499</v>
      </c>
      <c r="E27" s="19">
        <f>[1]BLD_Database!AB14</f>
        <v>1210</v>
      </c>
      <c r="F27" s="20"/>
      <c r="G27" s="21">
        <v>2425</v>
      </c>
      <c r="H27" s="22" t="str">
        <f>IFERROR(IF(ABS((#REF!-I27)/I27*100)&gt;10,"*",""),"")</f>
        <v/>
      </c>
      <c r="I27" s="32">
        <v>2444</v>
      </c>
      <c r="J27" s="30">
        <v>56.5</v>
      </c>
    </row>
    <row r="28" spans="1:10" x14ac:dyDescent="0.3">
      <c r="A28" s="31"/>
      <c r="B28" s="31"/>
      <c r="C28" s="31"/>
      <c r="D28" s="18">
        <f>[1]BLD_Database!AE14</f>
        <v>0.497</v>
      </c>
      <c r="E28" s="19">
        <f>[1]BLD_Database!AG14</f>
        <v>1224</v>
      </c>
      <c r="F28" s="23"/>
      <c r="G28" s="25">
        <v>2463</v>
      </c>
      <c r="H28" s="24"/>
      <c r="I28" s="33"/>
      <c r="J28" s="31"/>
    </row>
    <row r="29" spans="1:10" x14ac:dyDescent="0.3">
      <c r="A29" s="30" t="str">
        <f>[1]BLD_Database!I15</f>
        <v>R002BLD008h-A</v>
      </c>
      <c r="B29" s="30" t="str">
        <f t="shared" ref="B29" si="24">LEFT(A29,4)</f>
        <v>R002</v>
      </c>
      <c r="C29" s="30">
        <f t="shared" ref="C29" si="25">IF(RIGHT(A29,1)="m","m",VALUE(MID(A29,8,3)))</f>
        <v>8</v>
      </c>
      <c r="D29" s="18">
        <f>[1]BLD_Database!Z15</f>
        <v>0.497</v>
      </c>
      <c r="E29" s="19">
        <f>[1]BLD_Database!AB15</f>
        <v>1283</v>
      </c>
      <c r="F29" s="20"/>
      <c r="G29" s="21">
        <v>2581</v>
      </c>
      <c r="H29" s="22" t="str">
        <f>IFERROR(IF(ABS((#REF!-I29)/I29*100)&gt;10,"*",""),"")</f>
        <v/>
      </c>
      <c r="I29" s="32">
        <v>2531</v>
      </c>
      <c r="J29" s="30">
        <v>58.6</v>
      </c>
    </row>
    <row r="30" spans="1:10" x14ac:dyDescent="0.3">
      <c r="A30" s="31"/>
      <c r="B30" s="31"/>
      <c r="C30" s="31"/>
      <c r="D30" s="18">
        <f>[1]BLD_Database!AE15</f>
        <v>0.5</v>
      </c>
      <c r="E30" s="19">
        <f>[1]BLD_Database!AG15</f>
        <v>1240</v>
      </c>
      <c r="F30" s="23"/>
      <c r="G30" s="25">
        <v>2480</v>
      </c>
      <c r="H30" s="24"/>
      <c r="I30" s="33"/>
      <c r="J30" s="31"/>
    </row>
    <row r="31" spans="1:10" x14ac:dyDescent="0.3">
      <c r="A31" s="30" t="str">
        <f>[1]BLD_Database!I16</f>
        <v>R003BLD008h-A</v>
      </c>
      <c r="B31" s="30" t="str">
        <f t="shared" ref="B31" si="26">LEFT(A31,4)</f>
        <v>R003</v>
      </c>
      <c r="C31" s="30">
        <f t="shared" ref="C31" si="27">IF(RIGHT(A31,1)="m","m",VALUE(MID(A31,8,3)))</f>
        <v>8</v>
      </c>
      <c r="D31" s="18">
        <f>[1]BLD_Database!Z16</f>
        <v>0.499</v>
      </c>
      <c r="E31" s="19">
        <f>[1]BLD_Database!AB16</f>
        <v>1360</v>
      </c>
      <c r="F31" s="20"/>
      <c r="G31" s="21">
        <v>2725</v>
      </c>
      <c r="H31" s="22" t="str">
        <f>IFERROR(IF(ABS((#REF!-I31)/I31*100)&gt;10,"*",""),"")</f>
        <v/>
      </c>
      <c r="I31" s="32">
        <v>2734</v>
      </c>
      <c r="J31" s="30">
        <v>63.3</v>
      </c>
    </row>
    <row r="32" spans="1:10" x14ac:dyDescent="0.3">
      <c r="A32" s="31"/>
      <c r="B32" s="31"/>
      <c r="C32" s="31"/>
      <c r="D32" s="18">
        <f>[1]BLD_Database!AE16</f>
        <v>0.498</v>
      </c>
      <c r="E32" s="19">
        <f>[1]BLD_Database!AG16</f>
        <v>1366</v>
      </c>
      <c r="F32" s="23"/>
      <c r="G32" s="25">
        <v>2743</v>
      </c>
      <c r="H32" s="24"/>
      <c r="I32" s="33"/>
      <c r="J32" s="31"/>
    </row>
    <row r="33" spans="1:10" x14ac:dyDescent="0.3">
      <c r="A33" s="30" t="str">
        <f>[1]BLD_Database!I17</f>
        <v>R004BLD008h-A</v>
      </c>
      <c r="B33" s="30" t="str">
        <f t="shared" ref="B33" si="28">LEFT(A33,4)</f>
        <v>R004</v>
      </c>
      <c r="C33" s="30">
        <f t="shared" ref="C33" si="29">IF(RIGHT(A33,1)="m","m",VALUE(MID(A33,8,3)))</f>
        <v>8</v>
      </c>
      <c r="D33" s="18">
        <f>[1]BLD_Database!Z17</f>
        <v>0.496</v>
      </c>
      <c r="E33" s="19">
        <f>[1]BLD_Database!AB17</f>
        <v>1342</v>
      </c>
      <c r="F33" s="20"/>
      <c r="G33" s="21">
        <v>2706</v>
      </c>
      <c r="H33" s="22" t="str">
        <f>IFERROR(IF(ABS((#REF!-I33)/I33*100)&gt;10,"*",""),"")</f>
        <v/>
      </c>
      <c r="I33" s="32">
        <v>2745</v>
      </c>
      <c r="J33" s="30">
        <v>63.5</v>
      </c>
    </row>
    <row r="34" spans="1:10" x14ac:dyDescent="0.3">
      <c r="A34" s="31"/>
      <c r="B34" s="31"/>
      <c r="C34" s="31"/>
      <c r="D34" s="18">
        <f>[1]BLD_Database!AE17</f>
        <v>0.49399999999999999</v>
      </c>
      <c r="E34" s="19">
        <f>[1]BLD_Database!AG17</f>
        <v>1375</v>
      </c>
      <c r="F34" s="23"/>
      <c r="G34" s="25">
        <v>2783</v>
      </c>
      <c r="H34" s="24"/>
      <c r="I34" s="33"/>
      <c r="J34" s="31"/>
    </row>
    <row r="35" spans="1:10" x14ac:dyDescent="0.3">
      <c r="A35" s="30" t="str">
        <f>[1]BLD_Database!I18</f>
        <v>R005BLD008h-A</v>
      </c>
      <c r="B35" s="30" t="str">
        <f t="shared" ref="B35" si="30">LEFT(A35,4)</f>
        <v>R005</v>
      </c>
      <c r="C35" s="30">
        <f t="shared" ref="C35" si="31">IF(RIGHT(A35,1)="m","m",VALUE(MID(A35,8,3)))</f>
        <v>8</v>
      </c>
      <c r="D35" s="18">
        <f>[1]BLD_Database!Z18</f>
        <v>0.499</v>
      </c>
      <c r="E35" s="19">
        <f>[1]BLD_Database!AB18</f>
        <v>1285</v>
      </c>
      <c r="F35" s="20"/>
      <c r="G35" s="21">
        <v>2575</v>
      </c>
      <c r="H35" s="22" t="str">
        <f>IFERROR(IF(ABS((#REF!-I35)/I35*100)&gt;10,"*",""),"")</f>
        <v/>
      </c>
      <c r="I35" s="32">
        <v>2559</v>
      </c>
      <c r="J35" s="30">
        <v>59.2</v>
      </c>
    </row>
    <row r="36" spans="1:10" x14ac:dyDescent="0.3">
      <c r="A36" s="31"/>
      <c r="B36" s="31"/>
      <c r="C36" s="31"/>
      <c r="D36" s="18">
        <f>[1]BLD_Database!AE18</f>
        <v>0.501</v>
      </c>
      <c r="E36" s="19">
        <f>[1]BLD_Database!AG18</f>
        <v>1274</v>
      </c>
      <c r="F36" s="23"/>
      <c r="G36" s="25">
        <v>2543</v>
      </c>
      <c r="H36" s="24"/>
      <c r="I36" s="33"/>
      <c r="J36" s="31"/>
    </row>
    <row r="37" spans="1:10" x14ac:dyDescent="0.3">
      <c r="A37" s="30" t="str">
        <f>[1]BLD_Database!I19</f>
        <v>R006BLD008h-A</v>
      </c>
      <c r="B37" s="30" t="str">
        <f t="shared" ref="B37" si="32">LEFT(A37,4)</f>
        <v>R006</v>
      </c>
      <c r="C37" s="30">
        <f t="shared" ref="C37" si="33">IF(RIGHT(A37,1)="m","m",VALUE(MID(A37,8,3)))</f>
        <v>8</v>
      </c>
      <c r="D37" s="18">
        <f>[1]BLD_Database!Z19</f>
        <v>0.496</v>
      </c>
      <c r="E37" s="19">
        <f>[1]BLD_Database!AB19</f>
        <v>1317</v>
      </c>
      <c r="F37" s="20"/>
      <c r="G37" s="21">
        <v>2655</v>
      </c>
      <c r="H37" s="22" t="str">
        <f>IFERROR(IF(ABS((#REF!-I37)/I37*100)&gt;10,"*",""),"")</f>
        <v/>
      </c>
      <c r="I37" s="32">
        <v>2638</v>
      </c>
      <c r="J37" s="34">
        <v>61</v>
      </c>
    </row>
    <row r="38" spans="1:10" x14ac:dyDescent="0.3">
      <c r="A38" s="31"/>
      <c r="B38" s="31"/>
      <c r="C38" s="31"/>
      <c r="D38" s="18">
        <f>[1]BLD_Database!AE19</f>
        <v>0.501</v>
      </c>
      <c r="E38" s="19">
        <f>[1]BLD_Database!AG19</f>
        <v>1313</v>
      </c>
      <c r="F38" s="23"/>
      <c r="G38" s="25">
        <v>2621</v>
      </c>
      <c r="H38" s="24"/>
      <c r="I38" s="33"/>
      <c r="J38" s="35"/>
    </row>
    <row r="39" spans="1:10" x14ac:dyDescent="0.3">
      <c r="A39" s="30" t="str">
        <f>[1]BLD_Database!I20</f>
        <v>R001BLD024h-A</v>
      </c>
      <c r="B39" s="30" t="str">
        <f t="shared" ref="B39" si="34">LEFT(A39,4)</f>
        <v>R001</v>
      </c>
      <c r="C39" s="30">
        <f t="shared" ref="C39" si="35">IF(RIGHT(A39,1)="m","m",VALUE(MID(A39,8,3)))</f>
        <v>24</v>
      </c>
      <c r="D39" s="18">
        <f>[1]BLD_Database!Z20</f>
        <v>0.501</v>
      </c>
      <c r="E39" s="19">
        <f>[1]BLD_Database!AB20</f>
        <v>1087</v>
      </c>
      <c r="F39" s="20"/>
      <c r="G39" s="21">
        <v>2170</v>
      </c>
      <c r="H39" s="22" t="str">
        <f>IFERROR(IF(ABS((#REF!-I39)/I39*100)&gt;10,"*",""),"")</f>
        <v/>
      </c>
      <c r="I39" s="32">
        <v>2161</v>
      </c>
      <c r="J39" s="34">
        <v>50</v>
      </c>
    </row>
    <row r="40" spans="1:10" x14ac:dyDescent="0.3">
      <c r="A40" s="31"/>
      <c r="B40" s="31"/>
      <c r="C40" s="31"/>
      <c r="D40" s="18">
        <f>[1]BLD_Database!AE20</f>
        <v>0.503</v>
      </c>
      <c r="E40" s="19">
        <f>[1]BLD_Database!AG20</f>
        <v>1083</v>
      </c>
      <c r="F40" s="23"/>
      <c r="G40" s="25">
        <v>2153</v>
      </c>
      <c r="H40" s="24"/>
      <c r="I40" s="33"/>
      <c r="J40" s="35"/>
    </row>
    <row r="41" spans="1:10" x14ac:dyDescent="0.3">
      <c r="A41" s="30" t="str">
        <f>[1]BLD_Database!I21</f>
        <v>R002BLD024h-A</v>
      </c>
      <c r="B41" s="30" t="str">
        <f t="shared" ref="B41" si="36">LEFT(A41,4)</f>
        <v>R002</v>
      </c>
      <c r="C41" s="30">
        <f t="shared" ref="C41" si="37">IF(RIGHT(A41,1)="m","m",VALUE(MID(A41,8,3)))</f>
        <v>24</v>
      </c>
      <c r="D41" s="18">
        <f>[1]BLD_Database!Z21</f>
        <v>0.501</v>
      </c>
      <c r="E41" s="19">
        <f>[1]BLD_Database!AB21</f>
        <v>894</v>
      </c>
      <c r="F41" s="20"/>
      <c r="G41" s="21">
        <v>1784</v>
      </c>
      <c r="H41" s="22" t="str">
        <f>IFERROR(IF(ABS((#REF!-I41)/I41*100)&gt;10,"*",""),"")</f>
        <v/>
      </c>
      <c r="I41" s="32">
        <v>1772</v>
      </c>
      <c r="J41" s="34">
        <v>41</v>
      </c>
    </row>
    <row r="42" spans="1:10" x14ac:dyDescent="0.3">
      <c r="A42" s="31"/>
      <c r="B42" s="31"/>
      <c r="C42" s="31"/>
      <c r="D42" s="18">
        <f>[1]BLD_Database!AE21</f>
        <v>0.503</v>
      </c>
      <c r="E42" s="19">
        <f>[1]BLD_Database!AG21</f>
        <v>885</v>
      </c>
      <c r="F42" s="23"/>
      <c r="G42" s="25">
        <v>1759</v>
      </c>
      <c r="H42" s="24"/>
      <c r="I42" s="33"/>
      <c r="J42" s="35"/>
    </row>
    <row r="43" spans="1:10" x14ac:dyDescent="0.3">
      <c r="A43" s="30" t="str">
        <f>[1]BLD_Database!I22</f>
        <v>R003BLD024h-A</v>
      </c>
      <c r="B43" s="30" t="str">
        <f t="shared" ref="B43" si="38">LEFT(A43,4)</f>
        <v>R003</v>
      </c>
      <c r="C43" s="30">
        <f t="shared" ref="C43" si="39">IF(RIGHT(A43,1)="m","m",VALUE(MID(A43,8,3)))</f>
        <v>24</v>
      </c>
      <c r="D43" s="18">
        <f>[1]BLD_Database!Z22</f>
        <v>0.497</v>
      </c>
      <c r="E43" s="19">
        <f>[1]BLD_Database!AB22</f>
        <v>1037</v>
      </c>
      <c r="F43" s="20"/>
      <c r="G43" s="21">
        <v>2087</v>
      </c>
      <c r="H43" s="22" t="str">
        <f>IFERROR(IF(ABS((#REF!-I43)/I43*100)&gt;10,"*",""),"")</f>
        <v/>
      </c>
      <c r="I43" s="32">
        <v>2166</v>
      </c>
      <c r="J43" s="30">
        <v>50.1</v>
      </c>
    </row>
    <row r="44" spans="1:10" x14ac:dyDescent="0.3">
      <c r="A44" s="31"/>
      <c r="B44" s="31"/>
      <c r="C44" s="31"/>
      <c r="D44" s="18">
        <f>[1]BLD_Database!AE22</f>
        <v>0.498</v>
      </c>
      <c r="E44" s="19">
        <f>[1]BLD_Database!AG22</f>
        <v>1118</v>
      </c>
      <c r="F44" s="23"/>
      <c r="G44" s="25">
        <v>2245</v>
      </c>
      <c r="H44" s="24"/>
      <c r="I44" s="33"/>
      <c r="J44" s="31"/>
    </row>
    <row r="45" spans="1:10" x14ac:dyDescent="0.3">
      <c r="A45" s="30" t="str">
        <f>[1]BLD_Database!I23</f>
        <v>R004BLD024h-A</v>
      </c>
      <c r="B45" s="30" t="str">
        <f t="shared" ref="B45" si="40">LEFT(A45,4)</f>
        <v>R004</v>
      </c>
      <c r="C45" s="30">
        <f t="shared" ref="C45" si="41">IF(RIGHT(A45,1)="m","m",VALUE(MID(A45,8,3)))</f>
        <v>24</v>
      </c>
      <c r="D45" s="18">
        <f>[1]BLD_Database!Z23</f>
        <v>0.497</v>
      </c>
      <c r="E45" s="19">
        <f>[1]BLD_Database!AB23</f>
        <v>1096</v>
      </c>
      <c r="F45" s="20"/>
      <c r="G45" s="21">
        <v>2205</v>
      </c>
      <c r="H45" s="22" t="str">
        <f>IFERROR(IF(ABS((#REF!-I45)/I45*100)&gt;10,"*",""),"")</f>
        <v/>
      </c>
      <c r="I45" s="32">
        <v>2225</v>
      </c>
      <c r="J45" s="30">
        <v>51.5</v>
      </c>
    </row>
    <row r="46" spans="1:10" x14ac:dyDescent="0.3">
      <c r="A46" s="31"/>
      <c r="B46" s="31"/>
      <c r="C46" s="31"/>
      <c r="D46" s="18">
        <f>[1]BLD_Database!AE23</f>
        <v>0.496</v>
      </c>
      <c r="E46" s="19">
        <f>[1]BLD_Database!AG23</f>
        <v>1113</v>
      </c>
      <c r="F46" s="23"/>
      <c r="G46" s="25">
        <v>2244</v>
      </c>
      <c r="H46" s="24"/>
      <c r="I46" s="33"/>
      <c r="J46" s="31"/>
    </row>
    <row r="47" spans="1:10" x14ac:dyDescent="0.3">
      <c r="A47" s="30" t="str">
        <f>[1]BLD_Database!I24</f>
        <v>R005BLD024h-A</v>
      </c>
      <c r="B47" s="30" t="str">
        <f t="shared" ref="B47" si="42">LEFT(A47,4)</f>
        <v>R005</v>
      </c>
      <c r="C47" s="30">
        <f t="shared" ref="C47" si="43">IF(RIGHT(A47,1)="m","m",VALUE(MID(A47,8,3)))</f>
        <v>24</v>
      </c>
      <c r="D47" s="18">
        <f>[1]BLD_Database!Z24</f>
        <v>0.496</v>
      </c>
      <c r="E47" s="19">
        <f>[1]BLD_Database!AB24</f>
        <v>1086</v>
      </c>
      <c r="F47" s="20"/>
      <c r="G47" s="21">
        <v>2190</v>
      </c>
      <c r="H47" s="22" t="str">
        <f>IFERROR(IF(ABS((#REF!-I47)/I47*100)&gt;10,"*",""),"")</f>
        <v/>
      </c>
      <c r="I47" s="32">
        <v>2196</v>
      </c>
      <c r="J47" s="30">
        <v>50.8</v>
      </c>
    </row>
    <row r="48" spans="1:10" x14ac:dyDescent="0.3">
      <c r="A48" s="31"/>
      <c r="B48" s="31"/>
      <c r="C48" s="31"/>
      <c r="D48" s="18">
        <f>[1]BLD_Database!AE24</f>
        <v>0.495</v>
      </c>
      <c r="E48" s="19">
        <f>[1]BLD_Database!AG24</f>
        <v>1090</v>
      </c>
      <c r="F48" s="23"/>
      <c r="G48" s="25">
        <v>2202</v>
      </c>
      <c r="H48" s="24"/>
      <c r="I48" s="33"/>
      <c r="J48" s="31"/>
    </row>
    <row r="49" spans="1:10" x14ac:dyDescent="0.3">
      <c r="A49" s="30" t="str">
        <f>[1]BLD_Database!I25</f>
        <v>R006BLD024h-A</v>
      </c>
      <c r="B49" s="30" t="str">
        <f t="shared" ref="B49" si="44">LEFT(A49,4)</f>
        <v>R006</v>
      </c>
      <c r="C49" s="30">
        <f t="shared" ref="C49" si="45">IF(RIGHT(A49,1)="m","m",VALUE(MID(A49,8,3)))</f>
        <v>24</v>
      </c>
      <c r="D49" s="18">
        <f>[1]BLD_Database!Z25</f>
        <v>0.496</v>
      </c>
      <c r="E49" s="19">
        <f>[1]BLD_Database!AB25</f>
        <v>990</v>
      </c>
      <c r="F49" s="20"/>
      <c r="G49" s="21">
        <v>1996</v>
      </c>
      <c r="H49" s="22" t="str">
        <f>IFERROR(IF(ABS((#REF!-I49)/I49*100)&gt;10,"*",""),"")</f>
        <v/>
      </c>
      <c r="I49" s="32">
        <v>2116</v>
      </c>
      <c r="J49" s="34">
        <v>49</v>
      </c>
    </row>
    <row r="50" spans="1:10" x14ac:dyDescent="0.3">
      <c r="A50" s="31"/>
      <c r="B50" s="31"/>
      <c r="C50" s="31"/>
      <c r="D50" s="18">
        <f>[1]BLD_Database!AE25</f>
        <v>0.499</v>
      </c>
      <c r="E50" s="19">
        <f>[1]BLD_Database!AG25</f>
        <v>1116</v>
      </c>
      <c r="F50" s="23"/>
      <c r="G50" s="25">
        <v>2236</v>
      </c>
      <c r="H50" s="24"/>
      <c r="I50" s="33"/>
      <c r="J50" s="35"/>
    </row>
    <row r="51" spans="1:10" x14ac:dyDescent="0.3">
      <c r="A51" s="30" t="str">
        <f>[1]BLD_Database!I26</f>
        <v>R001BLD048h-A</v>
      </c>
      <c r="B51" s="30" t="str">
        <f t="shared" ref="B51" si="46">LEFT(A51,4)</f>
        <v>R001</v>
      </c>
      <c r="C51" s="30">
        <f t="shared" ref="C51" si="47">IF(RIGHT(A51,1)="m","m",VALUE(MID(A51,8,3)))</f>
        <v>48</v>
      </c>
      <c r="D51" s="18">
        <f>[1]BLD_Database!Z26</f>
        <v>0.495</v>
      </c>
      <c r="E51" s="19">
        <f>[1]BLD_Database!AB26</f>
        <v>821</v>
      </c>
      <c r="F51" s="20"/>
      <c r="G51" s="21">
        <v>1659</v>
      </c>
      <c r="H51" s="22" t="str">
        <f>IFERROR(IF(ABS((#REF!-I51)/I51*100)&gt;10,"*",""),"")</f>
        <v/>
      </c>
      <c r="I51" s="32">
        <v>1663</v>
      </c>
      <c r="J51" s="30">
        <v>38.5</v>
      </c>
    </row>
    <row r="52" spans="1:10" x14ac:dyDescent="0.3">
      <c r="A52" s="31"/>
      <c r="B52" s="31"/>
      <c r="C52" s="31"/>
      <c r="D52" s="18">
        <f>[1]BLD_Database!AE26</f>
        <v>0.499</v>
      </c>
      <c r="E52" s="19">
        <f>[1]BLD_Database!AG26</f>
        <v>832</v>
      </c>
      <c r="F52" s="23"/>
      <c r="G52" s="25">
        <v>1667</v>
      </c>
      <c r="H52" s="24"/>
      <c r="I52" s="33"/>
      <c r="J52" s="31"/>
    </row>
    <row r="53" spans="1:10" x14ac:dyDescent="0.3">
      <c r="A53" s="30" t="str">
        <f>[1]BLD_Database!I27</f>
        <v>R002BLD048h-A</v>
      </c>
      <c r="B53" s="30" t="str">
        <f t="shared" ref="B53" si="48">LEFT(A53,4)</f>
        <v>R002</v>
      </c>
      <c r="C53" s="30">
        <f t="shared" ref="C53" si="49">IF(RIGHT(A53,1)="m","m",VALUE(MID(A53,8,3)))</f>
        <v>48</v>
      </c>
      <c r="D53" s="18">
        <f>[1]BLD_Database!Z27</f>
        <v>0.497</v>
      </c>
      <c r="E53" s="19">
        <f>[1]BLD_Database!AB27</f>
        <v>726</v>
      </c>
      <c r="F53" s="20"/>
      <c r="G53" s="21">
        <v>1461</v>
      </c>
      <c r="H53" s="22" t="str">
        <f>IFERROR(IF(ABS((#REF!-I53)/I53*100)&gt;10,"*",""),"")</f>
        <v/>
      </c>
      <c r="I53" s="32">
        <v>1453</v>
      </c>
      <c r="J53" s="30">
        <v>33.6</v>
      </c>
    </row>
    <row r="54" spans="1:10" x14ac:dyDescent="0.3">
      <c r="A54" s="31"/>
      <c r="B54" s="31"/>
      <c r="C54" s="31"/>
      <c r="D54" s="18">
        <f>[1]BLD_Database!AE27</f>
        <v>0.498</v>
      </c>
      <c r="E54" s="19">
        <f>[1]BLD_Database!AG27</f>
        <v>720</v>
      </c>
      <c r="F54" s="23"/>
      <c r="G54" s="25">
        <v>1446</v>
      </c>
      <c r="H54" s="24"/>
      <c r="I54" s="33"/>
      <c r="J54" s="31"/>
    </row>
    <row r="55" spans="1:10" x14ac:dyDescent="0.3">
      <c r="A55" s="30" t="str">
        <f>[1]BLD_Database!I28</f>
        <v>R003BLD048h-A</v>
      </c>
      <c r="B55" s="30" t="str">
        <f t="shared" ref="B55" si="50">LEFT(A55,4)</f>
        <v>R003</v>
      </c>
      <c r="C55" s="30">
        <f t="shared" ref="C55" si="51">IF(RIGHT(A55,1)="m","m",VALUE(MID(A55,8,3)))</f>
        <v>48</v>
      </c>
      <c r="D55" s="18">
        <f>[1]BLD_Database!Z28</f>
        <v>0.496</v>
      </c>
      <c r="E55" s="19">
        <f>[1]BLD_Database!AB28</f>
        <v>862</v>
      </c>
      <c r="F55" s="20"/>
      <c r="G55" s="21">
        <v>1738</v>
      </c>
      <c r="H55" s="22" t="str">
        <f>IFERROR(IF(ABS((#REF!-I55)/I55*100)&gt;10,"*",""),"")</f>
        <v/>
      </c>
      <c r="I55" s="32">
        <v>1715</v>
      </c>
      <c r="J55" s="30">
        <v>39.700000000000003</v>
      </c>
    </row>
    <row r="56" spans="1:10" x14ac:dyDescent="0.3">
      <c r="A56" s="31"/>
      <c r="B56" s="31"/>
      <c r="C56" s="31"/>
      <c r="D56" s="18">
        <f>[1]BLD_Database!AE28</f>
        <v>0.498</v>
      </c>
      <c r="E56" s="19">
        <f>[1]BLD_Database!AG28</f>
        <v>843</v>
      </c>
      <c r="F56" s="23"/>
      <c r="G56" s="25">
        <v>1693</v>
      </c>
      <c r="H56" s="24"/>
      <c r="I56" s="33"/>
      <c r="J56" s="31"/>
    </row>
    <row r="57" spans="1:10" x14ac:dyDescent="0.3">
      <c r="A57" s="30" t="str">
        <f>[1]BLD_Database!I29</f>
        <v>R004BLD048h-A</v>
      </c>
      <c r="B57" s="30" t="str">
        <f t="shared" ref="B57" si="52">LEFT(A57,4)</f>
        <v>R004</v>
      </c>
      <c r="C57" s="30">
        <f t="shared" ref="C57" si="53">IF(RIGHT(A57,1)="m","m",VALUE(MID(A57,8,3)))</f>
        <v>48</v>
      </c>
      <c r="D57" s="18">
        <f>[1]BLD_Database!Z29</f>
        <v>0.498</v>
      </c>
      <c r="E57" s="19">
        <f>[1]BLD_Database!AB29</f>
        <v>741</v>
      </c>
      <c r="F57" s="20"/>
      <c r="G57" s="21">
        <v>1488</v>
      </c>
      <c r="H57" s="22" t="str">
        <f>IFERROR(IF(ABS((#REF!-I57)/I57*100)&gt;10,"*",""),"")</f>
        <v/>
      </c>
      <c r="I57" s="32">
        <v>1493</v>
      </c>
      <c r="J57" s="30">
        <v>34.5</v>
      </c>
    </row>
    <row r="58" spans="1:10" x14ac:dyDescent="0.3">
      <c r="A58" s="31"/>
      <c r="B58" s="31"/>
      <c r="C58" s="31"/>
      <c r="D58" s="18">
        <f>[1]BLD_Database!AE29</f>
        <v>0.496</v>
      </c>
      <c r="E58" s="19">
        <f>[1]BLD_Database!AG29</f>
        <v>743</v>
      </c>
      <c r="F58" s="23"/>
      <c r="G58" s="25">
        <v>1498</v>
      </c>
      <c r="H58" s="24"/>
      <c r="I58" s="33"/>
      <c r="J58" s="31"/>
    </row>
    <row r="59" spans="1:10" x14ac:dyDescent="0.3">
      <c r="A59" s="30" t="str">
        <f>[1]BLD_Database!I30</f>
        <v>R005BLD048h-A</v>
      </c>
      <c r="B59" s="30" t="str">
        <f t="shared" ref="B59" si="54">LEFT(A59,4)</f>
        <v>R005</v>
      </c>
      <c r="C59" s="30">
        <f t="shared" ref="C59" si="55">IF(RIGHT(A59,1)="m","m",VALUE(MID(A59,8,3)))</f>
        <v>48</v>
      </c>
      <c r="D59" s="18">
        <f>[1]BLD_Database!Z30</f>
        <v>0.501</v>
      </c>
      <c r="E59" s="19">
        <f>[1]BLD_Database!AB30</f>
        <v>764</v>
      </c>
      <c r="F59" s="20"/>
      <c r="G59" s="21">
        <v>1525</v>
      </c>
      <c r="H59" s="22" t="str">
        <f>IFERROR(IF(ABS((#REF!-I59)/I59*100)&gt;10,"*",""),"")</f>
        <v/>
      </c>
      <c r="I59" s="32">
        <v>1564</v>
      </c>
      <c r="J59" s="30">
        <v>36.200000000000003</v>
      </c>
    </row>
    <row r="60" spans="1:10" x14ac:dyDescent="0.3">
      <c r="A60" s="31"/>
      <c r="B60" s="31"/>
      <c r="C60" s="31"/>
      <c r="D60" s="18">
        <f>[1]BLD_Database!AE30</f>
        <v>0.503</v>
      </c>
      <c r="E60" s="19">
        <f>[1]BLD_Database!AG30</f>
        <v>806</v>
      </c>
      <c r="F60" s="23"/>
      <c r="G60" s="25">
        <v>1602</v>
      </c>
      <c r="H60" s="24"/>
      <c r="I60" s="33"/>
      <c r="J60" s="31"/>
    </row>
    <row r="61" spans="1:10" x14ac:dyDescent="0.3">
      <c r="A61" s="30" t="str">
        <f>[1]BLD_Database!I31</f>
        <v>R006BLD048h-A</v>
      </c>
      <c r="B61" s="30" t="str">
        <f t="shared" ref="B61" si="56">LEFT(A61,4)</f>
        <v>R006</v>
      </c>
      <c r="C61" s="30">
        <f t="shared" ref="C61" si="57">IF(RIGHT(A61,1)="m","m",VALUE(MID(A61,8,3)))</f>
        <v>48</v>
      </c>
      <c r="D61" s="18">
        <f>[1]BLD_Database!Z31</f>
        <v>0.496</v>
      </c>
      <c r="E61" s="19">
        <f>[1]BLD_Database!AB31</f>
        <v>746</v>
      </c>
      <c r="F61" s="20"/>
      <c r="G61" s="21">
        <v>1504</v>
      </c>
      <c r="H61" s="22" t="str">
        <f>IFERROR(IF(ABS((#REF!-I61)/I61*100)&gt;10,"*",""),"")</f>
        <v/>
      </c>
      <c r="I61" s="32">
        <v>1521</v>
      </c>
      <c r="J61" s="30">
        <v>35.200000000000003</v>
      </c>
    </row>
    <row r="62" spans="1:10" x14ac:dyDescent="0.3">
      <c r="A62" s="31"/>
      <c r="B62" s="31"/>
      <c r="C62" s="31"/>
      <c r="D62" s="18">
        <f>[1]BLD_Database!AE31</f>
        <v>0.5</v>
      </c>
      <c r="E62" s="19">
        <f>[1]BLD_Database!AG31</f>
        <v>769</v>
      </c>
      <c r="F62" s="23"/>
      <c r="G62" s="25">
        <v>1538</v>
      </c>
      <c r="H62" s="24"/>
      <c r="I62" s="33"/>
      <c r="J62" s="31"/>
    </row>
    <row r="63" spans="1:10" x14ac:dyDescent="0.3">
      <c r="A63" s="30" t="str">
        <f>[1]BLD_Database!I32</f>
        <v>R001BLD072h-A</v>
      </c>
      <c r="B63" s="30" t="str">
        <f t="shared" ref="B63" si="58">LEFT(A63,4)</f>
        <v>R001</v>
      </c>
      <c r="C63" s="30">
        <f t="shared" ref="C63" si="59">IF(RIGHT(A63,1)="m","m",VALUE(MID(A63,8,3)))</f>
        <v>72</v>
      </c>
      <c r="D63" s="18">
        <f>[1]BLD_Database!Z32</f>
        <v>0.503</v>
      </c>
      <c r="E63" s="19">
        <f>[1]BLD_Database!AB32</f>
        <v>730</v>
      </c>
      <c r="F63" s="20"/>
      <c r="G63" s="21">
        <v>1451</v>
      </c>
      <c r="H63" s="22" t="str">
        <f>IFERROR(IF(ABS((#REF!-I63)/I63*100)&gt;10,"*",""),"")</f>
        <v/>
      </c>
      <c r="I63" s="32">
        <v>1420</v>
      </c>
      <c r="J63" s="30">
        <v>32.799999999999997</v>
      </c>
    </row>
    <row r="64" spans="1:10" x14ac:dyDescent="0.3">
      <c r="A64" s="31"/>
      <c r="B64" s="31"/>
      <c r="C64" s="31"/>
      <c r="D64" s="18">
        <f>[1]BLD_Database!AE32</f>
        <v>0.5</v>
      </c>
      <c r="E64" s="19">
        <f>[1]BLD_Database!AG32</f>
        <v>694</v>
      </c>
      <c r="F64" s="23"/>
      <c r="G64" s="25">
        <v>1388</v>
      </c>
      <c r="H64" s="24"/>
      <c r="I64" s="33"/>
      <c r="J64" s="31"/>
    </row>
    <row r="65" spans="1:10" x14ac:dyDescent="0.3">
      <c r="A65" s="30" t="str">
        <f>[1]BLD_Database!I33</f>
        <v>R002BLD072h-A</v>
      </c>
      <c r="B65" s="30" t="str">
        <f t="shared" ref="B65" si="60">LEFT(A65,4)</f>
        <v>R002</v>
      </c>
      <c r="C65" s="30">
        <f t="shared" ref="C65" si="61">IF(RIGHT(A65,1)="m","m",VALUE(MID(A65,8,3)))</f>
        <v>72</v>
      </c>
      <c r="D65" s="18">
        <f>[1]BLD_Database!Z33</f>
        <v>0.497</v>
      </c>
      <c r="E65" s="19">
        <f>[1]BLD_Database!AB33</f>
        <v>590</v>
      </c>
      <c r="F65" s="20"/>
      <c r="G65" s="21">
        <v>1187</v>
      </c>
      <c r="H65" s="22" t="str">
        <f>IFERROR(IF(ABS((#REF!-I65)/I65*100)&gt;10,"*",""),"")</f>
        <v/>
      </c>
      <c r="I65" s="32">
        <v>1142</v>
      </c>
      <c r="J65" s="30">
        <v>26.4</v>
      </c>
    </row>
    <row r="66" spans="1:10" x14ac:dyDescent="0.3">
      <c r="A66" s="31"/>
      <c r="B66" s="31"/>
      <c r="C66" s="31"/>
      <c r="D66" s="18">
        <f>[1]BLD_Database!AE33</f>
        <v>0.5</v>
      </c>
      <c r="E66" s="19">
        <f>[1]BLD_Database!AG33</f>
        <v>548</v>
      </c>
      <c r="F66" s="23"/>
      <c r="G66" s="25">
        <v>1096</v>
      </c>
      <c r="H66" s="24"/>
      <c r="I66" s="33"/>
      <c r="J66" s="31"/>
    </row>
    <row r="67" spans="1:10" x14ac:dyDescent="0.3">
      <c r="A67" s="30" t="str">
        <f>[1]BLD_Database!I34</f>
        <v>R003BLD072h-A</v>
      </c>
      <c r="B67" s="30" t="str">
        <f t="shared" ref="B67" si="62">LEFT(A67,4)</f>
        <v>R003</v>
      </c>
      <c r="C67" s="30">
        <f t="shared" ref="C67" si="63">IF(RIGHT(A67,1)="m","m",VALUE(MID(A67,8,3)))</f>
        <v>72</v>
      </c>
      <c r="D67" s="18">
        <f>[1]BLD_Database!Z34</f>
        <v>0.499</v>
      </c>
      <c r="E67" s="19">
        <f>[1]BLD_Database!AB34</f>
        <v>668</v>
      </c>
      <c r="F67" s="20"/>
      <c r="G67" s="21">
        <v>1339</v>
      </c>
      <c r="H67" s="22" t="str">
        <f>IFERROR(IF(ABS((#REF!-I67)/I67*100)&gt;10,"*",""),"")</f>
        <v/>
      </c>
      <c r="I67" s="32">
        <v>1414</v>
      </c>
      <c r="J67" s="30">
        <v>32.700000000000003</v>
      </c>
    </row>
    <row r="68" spans="1:10" x14ac:dyDescent="0.3">
      <c r="A68" s="31"/>
      <c r="B68" s="31"/>
      <c r="C68" s="31"/>
      <c r="D68" s="18">
        <f>[1]BLD_Database!AE34</f>
        <v>0.503</v>
      </c>
      <c r="E68" s="19">
        <f>[1]BLD_Database!AG34</f>
        <v>749</v>
      </c>
      <c r="F68" s="23"/>
      <c r="G68" s="25">
        <v>1489</v>
      </c>
      <c r="H68" s="24"/>
      <c r="I68" s="33"/>
      <c r="J68" s="31"/>
    </row>
    <row r="69" spans="1:10" x14ac:dyDescent="0.3">
      <c r="A69" s="30" t="str">
        <f>[1]BLD_Database!I35</f>
        <v>R004BLD072h-A</v>
      </c>
      <c r="B69" s="30" t="str">
        <f t="shared" ref="B69" si="64">LEFT(A69,4)</f>
        <v>R004</v>
      </c>
      <c r="C69" s="30">
        <f t="shared" ref="C69" si="65">IF(RIGHT(A69,1)="m","m",VALUE(MID(A69,8,3)))</f>
        <v>72</v>
      </c>
      <c r="D69" s="18">
        <f>[1]BLD_Database!Z35</f>
        <v>0.499</v>
      </c>
      <c r="E69" s="19">
        <f>[1]BLD_Database!AB35</f>
        <v>598</v>
      </c>
      <c r="F69" s="20"/>
      <c r="G69" s="21">
        <v>1198</v>
      </c>
      <c r="H69" s="22" t="str">
        <f>IFERROR(IF(ABS((#REF!-I69)/I69*100)&gt;10,"*",""),"")</f>
        <v/>
      </c>
      <c r="I69" s="32">
        <v>1150</v>
      </c>
      <c r="J69" s="30">
        <v>26.6</v>
      </c>
    </row>
    <row r="70" spans="1:10" x14ac:dyDescent="0.3">
      <c r="A70" s="31"/>
      <c r="B70" s="31"/>
      <c r="C70" s="31"/>
      <c r="D70" s="18">
        <f>[1]BLD_Database!AE35</f>
        <v>0.5</v>
      </c>
      <c r="E70" s="19">
        <f>[1]BLD_Database!AG35</f>
        <v>551</v>
      </c>
      <c r="F70" s="23"/>
      <c r="G70" s="25">
        <v>1102</v>
      </c>
      <c r="H70" s="24"/>
      <c r="I70" s="33"/>
      <c r="J70" s="31"/>
    </row>
    <row r="71" spans="1:10" x14ac:dyDescent="0.3">
      <c r="A71" s="30" t="str">
        <f>[1]BLD_Database!I36</f>
        <v>R005BLD072h-A</v>
      </c>
      <c r="B71" s="30" t="str">
        <f t="shared" ref="B71" si="66">LEFT(A71,4)</f>
        <v>R005</v>
      </c>
      <c r="C71" s="30">
        <f t="shared" ref="C71" si="67">IF(RIGHT(A71,1)="m","m",VALUE(MID(A71,8,3)))</f>
        <v>72</v>
      </c>
      <c r="D71" s="18">
        <f>[1]BLD_Database!Z36</f>
        <v>0.498</v>
      </c>
      <c r="E71" s="19">
        <f>[1]BLD_Database!AB36</f>
        <v>661</v>
      </c>
      <c r="F71" s="20"/>
      <c r="G71" s="21">
        <v>1327</v>
      </c>
      <c r="H71" s="22" t="str">
        <f>IFERROR(IF(ABS((#REF!-I71)/I71*100)&gt;10,"*",""),"")</f>
        <v/>
      </c>
      <c r="I71" s="32">
        <v>1338</v>
      </c>
      <c r="J71" s="34">
        <v>31</v>
      </c>
    </row>
    <row r="72" spans="1:10" x14ac:dyDescent="0.3">
      <c r="A72" s="31"/>
      <c r="B72" s="31"/>
      <c r="C72" s="31"/>
      <c r="D72" s="18">
        <f>[1]BLD_Database!AE36</f>
        <v>0.496</v>
      </c>
      <c r="E72" s="19">
        <f>[1]BLD_Database!AG36</f>
        <v>669</v>
      </c>
      <c r="F72" s="23"/>
      <c r="G72" s="25">
        <v>1349</v>
      </c>
      <c r="H72" s="24"/>
      <c r="I72" s="33"/>
      <c r="J72" s="35"/>
    </row>
    <row r="73" spans="1:10" x14ac:dyDescent="0.3">
      <c r="A73" s="30" t="str">
        <f>[1]BLD_Database!I37</f>
        <v>R006BLD072h-A</v>
      </c>
      <c r="B73" s="30" t="str">
        <f t="shared" ref="B73" si="68">LEFT(A73,4)</f>
        <v>R006</v>
      </c>
      <c r="C73" s="30">
        <f t="shared" ref="C73" si="69">IF(RIGHT(A73,1)="m","m",VALUE(MID(A73,8,3)))</f>
        <v>72</v>
      </c>
      <c r="D73" s="18">
        <f>[1]BLD_Database!Z37</f>
        <v>0.5</v>
      </c>
      <c r="E73" s="19">
        <f>[1]BLD_Database!AB37</f>
        <v>584</v>
      </c>
      <c r="F73" s="20"/>
      <c r="G73" s="21">
        <v>1168</v>
      </c>
      <c r="H73" s="22" t="str">
        <f>IFERROR(IF(ABS((#REF!-I73)/I73*100)&gt;10,"*",""),"")</f>
        <v/>
      </c>
      <c r="I73" s="32">
        <v>1177</v>
      </c>
      <c r="J73" s="30">
        <v>27.2</v>
      </c>
    </row>
    <row r="74" spans="1:10" x14ac:dyDescent="0.3">
      <c r="A74" s="31"/>
      <c r="B74" s="31"/>
      <c r="C74" s="31"/>
      <c r="D74" s="18">
        <f>[1]BLD_Database!AE37</f>
        <v>0.499</v>
      </c>
      <c r="E74" s="19">
        <f>[1]BLD_Database!AG37</f>
        <v>592</v>
      </c>
      <c r="F74" s="23"/>
      <c r="G74" s="25">
        <v>1186</v>
      </c>
      <c r="H74" s="24"/>
      <c r="I74" s="33"/>
      <c r="J74" s="31"/>
    </row>
    <row r="75" spans="1:10" x14ac:dyDescent="0.3">
      <c r="A75" s="30" t="str">
        <f>[1]BLD_Database!I38</f>
        <v>R001BLD096h-A</v>
      </c>
      <c r="B75" s="30" t="str">
        <f t="shared" ref="B75" si="70">LEFT(A75,4)</f>
        <v>R001</v>
      </c>
      <c r="C75" s="30">
        <f t="shared" ref="C75" si="71">IF(RIGHT(A75,1)="m","m",VALUE(MID(A75,8,3)))</f>
        <v>96</v>
      </c>
      <c r="D75" s="18">
        <f>[1]BLD_Database!Z38</f>
        <v>0.501</v>
      </c>
      <c r="E75" s="19">
        <f>[1]BLD_Database!AB38</f>
        <v>543</v>
      </c>
      <c r="F75" s="20"/>
      <c r="G75" s="21">
        <v>1084</v>
      </c>
      <c r="H75" s="22" t="str">
        <f>IFERROR(IF(ABS((#REF!-I75)/I75*100)&gt;10,"*",""),"")</f>
        <v/>
      </c>
      <c r="I75" s="32">
        <v>1108</v>
      </c>
      <c r="J75" s="30">
        <v>25.6</v>
      </c>
    </row>
    <row r="76" spans="1:10" x14ac:dyDescent="0.3">
      <c r="A76" s="31"/>
      <c r="B76" s="31"/>
      <c r="C76" s="31"/>
      <c r="D76" s="18">
        <f>[1]BLD_Database!AE38</f>
        <v>0.503</v>
      </c>
      <c r="E76" s="19">
        <f>[1]BLD_Database!AG38</f>
        <v>569</v>
      </c>
      <c r="F76" s="23"/>
      <c r="G76" s="25">
        <v>1131</v>
      </c>
      <c r="H76" s="24"/>
      <c r="I76" s="33"/>
      <c r="J76" s="31"/>
    </row>
    <row r="77" spans="1:10" x14ac:dyDescent="0.3">
      <c r="A77" s="30" t="str">
        <f>[1]BLD_Database!I39</f>
        <v>R002BLD096h-A</v>
      </c>
      <c r="B77" s="30" t="str">
        <f t="shared" ref="B77" si="72">LEFT(A77,4)</f>
        <v>R002</v>
      </c>
      <c r="C77" s="30">
        <f t="shared" ref="C77" si="73">IF(RIGHT(A77,1)="m","m",VALUE(MID(A77,8,3)))</f>
        <v>96</v>
      </c>
      <c r="D77" s="18">
        <f>[1]BLD_Database!Z39</f>
        <v>0.30199999999999999</v>
      </c>
      <c r="E77" s="19">
        <f>[1]BLD_Database!AB39</f>
        <v>181</v>
      </c>
      <c r="F77" s="20"/>
      <c r="G77" s="21">
        <v>599</v>
      </c>
      <c r="H77" s="22" t="str">
        <f>IFERROR(IF(ABS((#REF!-I77)/I77*100)&gt;10,"*",""),"")</f>
        <v/>
      </c>
      <c r="I77" s="32">
        <v>573</v>
      </c>
      <c r="J77" s="30">
        <v>13.3</v>
      </c>
    </row>
    <row r="78" spans="1:10" x14ac:dyDescent="0.3">
      <c r="A78" s="31"/>
      <c r="B78" s="31"/>
      <c r="C78" s="31"/>
      <c r="D78" s="18">
        <f>[1]BLD_Database!AE39</f>
        <v>0.30499999999999999</v>
      </c>
      <c r="E78" s="19">
        <f>[1]BLD_Database!AG39</f>
        <v>167</v>
      </c>
      <c r="F78" s="23"/>
      <c r="G78" s="25">
        <v>548</v>
      </c>
      <c r="H78" s="24"/>
      <c r="I78" s="33"/>
      <c r="J78" s="31"/>
    </row>
    <row r="79" spans="1:10" x14ac:dyDescent="0.3">
      <c r="A79" s="30" t="str">
        <f>[1]BLD_Database!I40</f>
        <v>R003BLD096h-A</v>
      </c>
      <c r="B79" s="30" t="str">
        <f t="shared" ref="B79" si="74">LEFT(A79,4)</f>
        <v>R003</v>
      </c>
      <c r="C79" s="30">
        <f t="shared" ref="C79" si="75">IF(RIGHT(A79,1)="m","m",VALUE(MID(A79,8,3)))</f>
        <v>96</v>
      </c>
      <c r="D79" s="18">
        <f>[1]BLD_Database!Z40</f>
        <v>0.496</v>
      </c>
      <c r="E79" s="19">
        <f>[1]BLD_Database!AB40</f>
        <v>683</v>
      </c>
      <c r="F79" s="20"/>
      <c r="G79" s="21">
        <v>1377</v>
      </c>
      <c r="H79" s="22" t="str">
        <f>IFERROR(IF(ABS((#REF!-I79)/I79*100)&gt;10,"*",""),"")</f>
        <v/>
      </c>
      <c r="I79" s="32">
        <v>1351</v>
      </c>
      <c r="J79" s="30">
        <v>31.2</v>
      </c>
    </row>
    <row r="80" spans="1:10" x14ac:dyDescent="0.3">
      <c r="A80" s="31"/>
      <c r="B80" s="31"/>
      <c r="C80" s="31"/>
      <c r="D80" s="18">
        <f>[1]BLD_Database!AE40</f>
        <v>0.5</v>
      </c>
      <c r="E80" s="19">
        <f>[1]BLD_Database!AG40</f>
        <v>662</v>
      </c>
      <c r="F80" s="23"/>
      <c r="G80" s="25">
        <v>1324</v>
      </c>
      <c r="H80" s="24"/>
      <c r="I80" s="33"/>
      <c r="J80" s="31"/>
    </row>
    <row r="81" spans="1:10" x14ac:dyDescent="0.3">
      <c r="A81" s="30" t="str">
        <f>[1]BLD_Database!I41</f>
        <v>R004BLD096h-A</v>
      </c>
      <c r="B81" s="30" t="str">
        <f t="shared" ref="B81" si="76">LEFT(A81,4)</f>
        <v>R004</v>
      </c>
      <c r="C81" s="30">
        <f t="shared" ref="C81" si="77">IF(RIGHT(A81,1)="m","m",VALUE(MID(A81,8,3)))</f>
        <v>96</v>
      </c>
      <c r="D81" s="18">
        <f>[1]BLD_Database!Z41</f>
        <v>0.499</v>
      </c>
      <c r="E81" s="19">
        <f>[1]BLD_Database!AB41</f>
        <v>532</v>
      </c>
      <c r="F81" s="20"/>
      <c r="G81" s="21">
        <v>1066</v>
      </c>
      <c r="H81" s="22" t="str">
        <f>IFERROR(IF(ABS((#REF!-I81)/I81*100)&gt;10,"*",""),"")</f>
        <v/>
      </c>
      <c r="I81" s="32">
        <v>1063</v>
      </c>
      <c r="J81" s="30">
        <v>24.6</v>
      </c>
    </row>
    <row r="82" spans="1:10" x14ac:dyDescent="0.3">
      <c r="A82" s="31"/>
      <c r="B82" s="31"/>
      <c r="C82" s="31"/>
      <c r="D82" s="18">
        <f>[1]BLD_Database!AE41</f>
        <v>0.495</v>
      </c>
      <c r="E82" s="19">
        <f>[1]BLD_Database!AG41</f>
        <v>525</v>
      </c>
      <c r="F82" s="23"/>
      <c r="G82" s="25">
        <v>1061</v>
      </c>
      <c r="H82" s="24"/>
      <c r="I82" s="33"/>
      <c r="J82" s="31"/>
    </row>
    <row r="83" spans="1:10" x14ac:dyDescent="0.3">
      <c r="A83" s="30" t="str">
        <f>[1]BLD_Database!I42</f>
        <v>R005BLD096h-A</v>
      </c>
      <c r="B83" s="30" t="str">
        <f t="shared" ref="B83" si="78">LEFT(A83,4)</f>
        <v>R005</v>
      </c>
      <c r="C83" s="30">
        <f t="shared" ref="C83" si="79">IF(RIGHT(A83,1)="m","m",VALUE(MID(A83,8,3)))</f>
        <v>96</v>
      </c>
      <c r="D83" s="18">
        <f>[1]BLD_Database!Z42</f>
        <v>0.499</v>
      </c>
      <c r="E83" s="19">
        <f>[1]BLD_Database!AB42</f>
        <v>635</v>
      </c>
      <c r="F83" s="20"/>
      <c r="G83" s="21">
        <v>1273</v>
      </c>
      <c r="H83" s="22" t="str">
        <f>IFERROR(IF(ABS((#REF!-I83)/I83*100)&gt;10,"*",""),"")</f>
        <v/>
      </c>
      <c r="I83" s="32">
        <v>1293</v>
      </c>
      <c r="J83" s="30">
        <v>29.9</v>
      </c>
    </row>
    <row r="84" spans="1:10" x14ac:dyDescent="0.3">
      <c r="A84" s="31"/>
      <c r="B84" s="31"/>
      <c r="C84" s="31"/>
      <c r="D84" s="18">
        <f>[1]BLD_Database!AE42</f>
        <v>0.495</v>
      </c>
      <c r="E84" s="19">
        <f>[1]BLD_Database!AG42</f>
        <v>650</v>
      </c>
      <c r="F84" s="23"/>
      <c r="G84" s="25">
        <v>1313</v>
      </c>
      <c r="H84" s="24"/>
      <c r="I84" s="33"/>
      <c r="J84" s="31"/>
    </row>
    <row r="85" spans="1:10" x14ac:dyDescent="0.3">
      <c r="A85" s="30" t="str">
        <f>[1]BLD_Database!I43</f>
        <v>R006BLD096h-A</v>
      </c>
      <c r="B85" s="30" t="str">
        <f t="shared" ref="B85" si="80">LEFT(A85,4)</f>
        <v>R006</v>
      </c>
      <c r="C85" s="30">
        <f t="shared" ref="C85" si="81">IF(RIGHT(A85,1)="m","m",VALUE(MID(A85,8,3)))</f>
        <v>96</v>
      </c>
      <c r="D85" s="18">
        <f>[1]BLD_Database!Z43</f>
        <v>0.30399999999999999</v>
      </c>
      <c r="E85" s="19">
        <f>[1]BLD_Database!AB43</f>
        <v>208</v>
      </c>
      <c r="F85" s="20"/>
      <c r="G85" s="21">
        <v>684</v>
      </c>
      <c r="H85" s="22" t="str">
        <f>IFERROR(IF(ABS((#REF!-I85)/I85*100)&gt;10,"*",""),"")</f>
        <v/>
      </c>
      <c r="I85" s="32">
        <v>694</v>
      </c>
      <c r="J85" s="30">
        <v>16.100000000000001</v>
      </c>
    </row>
    <row r="86" spans="1:10" x14ac:dyDescent="0.3">
      <c r="A86" s="31"/>
      <c r="B86" s="31"/>
      <c r="C86" s="31"/>
      <c r="D86" s="18">
        <f>[1]BLD_Database!AE43</f>
        <v>0.30399999999999999</v>
      </c>
      <c r="E86" s="19">
        <f>[1]BLD_Database!AG43</f>
        <v>214</v>
      </c>
      <c r="F86" s="23"/>
      <c r="G86" s="25">
        <v>704</v>
      </c>
      <c r="H86" s="24"/>
      <c r="I86" s="33"/>
      <c r="J86" s="31"/>
    </row>
  </sheetData>
  <mergeCells count="210">
    <mergeCell ref="A3:A4"/>
    <mergeCell ref="B3:B4"/>
    <mergeCell ref="C3:C4"/>
    <mergeCell ref="I3:I4"/>
    <mergeCell ref="J3:J4"/>
    <mergeCell ref="A5:A6"/>
    <mergeCell ref="B5:B6"/>
    <mergeCell ref="C5:C6"/>
    <mergeCell ref="I5:I6"/>
    <mergeCell ref="J5:J6"/>
    <mergeCell ref="A7:A8"/>
    <mergeCell ref="B7:B8"/>
    <mergeCell ref="C7:C8"/>
    <mergeCell ref="I7:I8"/>
    <mergeCell ref="J7:J8"/>
    <mergeCell ref="A9:A10"/>
    <mergeCell ref="B9:B10"/>
    <mergeCell ref="C9:C10"/>
    <mergeCell ref="I9:I10"/>
    <mergeCell ref="J9:J10"/>
    <mergeCell ref="A11:A12"/>
    <mergeCell ref="B11:B12"/>
    <mergeCell ref="C11:C12"/>
    <mergeCell ref="I11:I12"/>
    <mergeCell ref="J11:J12"/>
    <mergeCell ref="A13:A14"/>
    <mergeCell ref="B13:B14"/>
    <mergeCell ref="C13:C14"/>
    <mergeCell ref="I13:I14"/>
    <mergeCell ref="J13:J14"/>
    <mergeCell ref="A15:A16"/>
    <mergeCell ref="B15:B16"/>
    <mergeCell ref="C15:C16"/>
    <mergeCell ref="I15:I16"/>
    <mergeCell ref="J15:J16"/>
    <mergeCell ref="A17:A18"/>
    <mergeCell ref="B17:B18"/>
    <mergeCell ref="C17:C18"/>
    <mergeCell ref="I17:I18"/>
    <mergeCell ref="J17:J18"/>
    <mergeCell ref="A19:A20"/>
    <mergeCell ref="B19:B20"/>
    <mergeCell ref="C19:C20"/>
    <mergeCell ref="I19:I20"/>
    <mergeCell ref="J19:J20"/>
    <mergeCell ref="A21:A22"/>
    <mergeCell ref="B21:B22"/>
    <mergeCell ref="C21:C22"/>
    <mergeCell ref="I21:I22"/>
    <mergeCell ref="J21:J22"/>
    <mergeCell ref="A23:A24"/>
    <mergeCell ref="B23:B24"/>
    <mergeCell ref="C23:C24"/>
    <mergeCell ref="I23:I24"/>
    <mergeCell ref="J23:J24"/>
    <mergeCell ref="A25:A26"/>
    <mergeCell ref="B25:B26"/>
    <mergeCell ref="C25:C26"/>
    <mergeCell ref="I25:I26"/>
    <mergeCell ref="J25:J26"/>
    <mergeCell ref="A27:A28"/>
    <mergeCell ref="B27:B28"/>
    <mergeCell ref="C27:C28"/>
    <mergeCell ref="I27:I28"/>
    <mergeCell ref="J27:J28"/>
    <mergeCell ref="A29:A30"/>
    <mergeCell ref="B29:B30"/>
    <mergeCell ref="C29:C30"/>
    <mergeCell ref="I29:I30"/>
    <mergeCell ref="J29:J30"/>
    <mergeCell ref="A31:A32"/>
    <mergeCell ref="B31:B32"/>
    <mergeCell ref="C31:C32"/>
    <mergeCell ref="I31:I32"/>
    <mergeCell ref="J31:J32"/>
    <mergeCell ref="A33:A34"/>
    <mergeCell ref="B33:B34"/>
    <mergeCell ref="C33:C34"/>
    <mergeCell ref="I33:I34"/>
    <mergeCell ref="J33:J34"/>
    <mergeCell ref="A35:A36"/>
    <mergeCell ref="B35:B36"/>
    <mergeCell ref="C35:C36"/>
    <mergeCell ref="I35:I36"/>
    <mergeCell ref="J35:J36"/>
    <mergeCell ref="A37:A38"/>
    <mergeCell ref="B37:B38"/>
    <mergeCell ref="C37:C38"/>
    <mergeCell ref="I37:I38"/>
    <mergeCell ref="J37:J38"/>
    <mergeCell ref="A39:A40"/>
    <mergeCell ref="B39:B40"/>
    <mergeCell ref="C39:C40"/>
    <mergeCell ref="I39:I40"/>
    <mergeCell ref="J39:J40"/>
    <mergeCell ref="A41:A42"/>
    <mergeCell ref="B41:B42"/>
    <mergeCell ref="C41:C42"/>
    <mergeCell ref="I41:I42"/>
    <mergeCell ref="J41:J42"/>
    <mergeCell ref="A43:A44"/>
    <mergeCell ref="B43:B44"/>
    <mergeCell ref="C43:C44"/>
    <mergeCell ref="I43:I44"/>
    <mergeCell ref="J43:J44"/>
    <mergeCell ref="A45:A46"/>
    <mergeCell ref="B45:B46"/>
    <mergeCell ref="C45:C46"/>
    <mergeCell ref="I45:I46"/>
    <mergeCell ref="J45:J46"/>
    <mergeCell ref="A47:A48"/>
    <mergeCell ref="B47:B48"/>
    <mergeCell ref="C47:C48"/>
    <mergeCell ref="I47:I48"/>
    <mergeCell ref="J47:J48"/>
    <mergeCell ref="A49:A50"/>
    <mergeCell ref="B49:B50"/>
    <mergeCell ref="C49:C50"/>
    <mergeCell ref="I49:I50"/>
    <mergeCell ref="J49:J50"/>
    <mergeCell ref="A51:A52"/>
    <mergeCell ref="B51:B52"/>
    <mergeCell ref="C51:C52"/>
    <mergeCell ref="I51:I52"/>
    <mergeCell ref="J51:J52"/>
    <mergeCell ref="A53:A54"/>
    <mergeCell ref="B53:B54"/>
    <mergeCell ref="C53:C54"/>
    <mergeCell ref="I53:I54"/>
    <mergeCell ref="J53:J54"/>
    <mergeCell ref="A55:A56"/>
    <mergeCell ref="B55:B56"/>
    <mergeCell ref="C55:C56"/>
    <mergeCell ref="I55:I56"/>
    <mergeCell ref="J55:J56"/>
    <mergeCell ref="A57:A58"/>
    <mergeCell ref="B57:B58"/>
    <mergeCell ref="C57:C58"/>
    <mergeCell ref="I57:I58"/>
    <mergeCell ref="J57:J58"/>
    <mergeCell ref="A59:A60"/>
    <mergeCell ref="B59:B60"/>
    <mergeCell ref="C59:C60"/>
    <mergeCell ref="I59:I60"/>
    <mergeCell ref="J59:J60"/>
    <mergeCell ref="A61:A62"/>
    <mergeCell ref="B61:B62"/>
    <mergeCell ref="C61:C62"/>
    <mergeCell ref="I61:I62"/>
    <mergeCell ref="J61:J62"/>
    <mergeCell ref="A63:A64"/>
    <mergeCell ref="B63:B64"/>
    <mergeCell ref="C63:C64"/>
    <mergeCell ref="I63:I64"/>
    <mergeCell ref="J63:J64"/>
    <mergeCell ref="A65:A66"/>
    <mergeCell ref="B65:B66"/>
    <mergeCell ref="C65:C66"/>
    <mergeCell ref="I65:I66"/>
    <mergeCell ref="J65:J66"/>
    <mergeCell ref="A67:A68"/>
    <mergeCell ref="B67:B68"/>
    <mergeCell ref="C67:C68"/>
    <mergeCell ref="I67:I68"/>
    <mergeCell ref="J67:J68"/>
    <mergeCell ref="A69:A70"/>
    <mergeCell ref="B69:B70"/>
    <mergeCell ref="C69:C70"/>
    <mergeCell ref="I69:I70"/>
    <mergeCell ref="J69:J70"/>
    <mergeCell ref="A71:A72"/>
    <mergeCell ref="B71:B72"/>
    <mergeCell ref="C71:C72"/>
    <mergeCell ref="I71:I72"/>
    <mergeCell ref="J71:J72"/>
    <mergeCell ref="A73:A74"/>
    <mergeCell ref="B73:B74"/>
    <mergeCell ref="C73:C74"/>
    <mergeCell ref="I73:I74"/>
    <mergeCell ref="J73:J74"/>
    <mergeCell ref="A75:A76"/>
    <mergeCell ref="B75:B76"/>
    <mergeCell ref="C75:C76"/>
    <mergeCell ref="I75:I76"/>
    <mergeCell ref="J75:J76"/>
    <mergeCell ref="A77:A78"/>
    <mergeCell ref="B77:B78"/>
    <mergeCell ref="C77:C78"/>
    <mergeCell ref="I77:I78"/>
    <mergeCell ref="J77:J78"/>
    <mergeCell ref="A79:A80"/>
    <mergeCell ref="B79:B80"/>
    <mergeCell ref="C79:C80"/>
    <mergeCell ref="I79:I80"/>
    <mergeCell ref="J79:J80"/>
    <mergeCell ref="A81:A82"/>
    <mergeCell ref="B81:B82"/>
    <mergeCell ref="C81:C82"/>
    <mergeCell ref="I81:I82"/>
    <mergeCell ref="J81:J82"/>
    <mergeCell ref="A83:A84"/>
    <mergeCell ref="B83:B84"/>
    <mergeCell ref="C83:C84"/>
    <mergeCell ref="I83:I84"/>
    <mergeCell ref="J83:J84"/>
    <mergeCell ref="A85:A86"/>
    <mergeCell ref="B85:B86"/>
    <mergeCell ref="C85:C86"/>
    <mergeCell ref="I85:I86"/>
    <mergeCell ref="J85:J8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PK_1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功卓 杨</cp:lastModifiedBy>
  <dcterms:created xsi:type="dcterms:W3CDTF">2015-06-05T18:19:34Z</dcterms:created>
  <dcterms:modified xsi:type="dcterms:W3CDTF">2025-07-08T10:10:20Z</dcterms:modified>
</cp:coreProperties>
</file>