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GitHub\Files\"/>
    </mc:Choice>
  </mc:AlternateContent>
  <xr:revisionPtr revIDLastSave="0" documentId="13_ncr:1_{9CEABC0A-B6BD-40C5-ADF5-A729C368939F}" xr6:coauthVersionLast="43" xr6:coauthVersionMax="43" xr10:uidLastSave="{00000000-0000-0000-0000-000000000000}"/>
  <bookViews>
    <workbookView xWindow="-120" yWindow="-120" windowWidth="29040" windowHeight="15225" xr2:uid="{00000000-000D-0000-FFFF-FFFF00000000}"/>
  </bookViews>
  <sheets>
    <sheet name="Blad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2" l="1"/>
  <c r="J16" i="2"/>
  <c r="I4" i="2"/>
  <c r="I5" i="2"/>
  <c r="H8" i="2"/>
  <c r="I8" i="2"/>
  <c r="J8" i="2"/>
  <c r="K8" i="2"/>
  <c r="L8" i="2"/>
  <c r="M8" i="2"/>
  <c r="N8" i="2"/>
  <c r="O8" i="2"/>
  <c r="J10" i="2"/>
  <c r="M12" i="2"/>
  <c r="M20" i="2"/>
  <c r="L15" i="2"/>
  <c r="H3" i="2"/>
  <c r="I3" i="2"/>
  <c r="J3" i="2"/>
  <c r="K3" i="2"/>
  <c r="L3" i="2"/>
  <c r="M3" i="2"/>
  <c r="N3" i="2"/>
  <c r="O3" i="2"/>
  <c r="H5" i="2"/>
  <c r="H6" i="2"/>
  <c r="H7" i="2"/>
  <c r="H16" i="2"/>
  <c r="H9" i="2"/>
  <c r="H11" i="2"/>
  <c r="H12" i="2"/>
  <c r="H15" i="2"/>
  <c r="H10" i="2"/>
  <c r="H13" i="2"/>
  <c r="H14" i="2"/>
  <c r="H17" i="2"/>
  <c r="H18" i="2"/>
  <c r="H19" i="2"/>
  <c r="H20" i="2"/>
  <c r="H21" i="2"/>
  <c r="H22" i="2"/>
  <c r="H2" i="2"/>
  <c r="H4" i="2"/>
  <c r="J4" i="2"/>
  <c r="K4" i="2"/>
  <c r="L4" i="2"/>
  <c r="M4" i="2"/>
  <c r="N4" i="2"/>
  <c r="O4" i="2"/>
  <c r="J5" i="2"/>
  <c r="K5" i="2"/>
  <c r="L5" i="2"/>
  <c r="M5" i="2"/>
  <c r="N5" i="2"/>
  <c r="O5" i="2"/>
  <c r="I6" i="2"/>
  <c r="J6" i="2"/>
  <c r="K6" i="2"/>
  <c r="L6" i="2"/>
  <c r="M6" i="2"/>
  <c r="N6" i="2"/>
  <c r="O6" i="2"/>
  <c r="I7" i="2"/>
  <c r="J7" i="2"/>
  <c r="K7" i="2"/>
  <c r="L7" i="2"/>
  <c r="M7" i="2"/>
  <c r="N7" i="2"/>
  <c r="O7" i="2"/>
  <c r="I16" i="2"/>
  <c r="K16" i="2"/>
  <c r="L16" i="2"/>
  <c r="M16" i="2"/>
  <c r="N16" i="2"/>
  <c r="O16" i="2"/>
  <c r="I9" i="2"/>
  <c r="J9" i="2"/>
  <c r="K9" i="2"/>
  <c r="L9" i="2"/>
  <c r="M9" i="2"/>
  <c r="N9" i="2"/>
  <c r="O9" i="2"/>
  <c r="I11" i="2"/>
  <c r="J11" i="2"/>
  <c r="K11" i="2"/>
  <c r="L11" i="2"/>
  <c r="M11" i="2"/>
  <c r="N11" i="2"/>
  <c r="O11" i="2"/>
  <c r="I12" i="2"/>
  <c r="J12" i="2"/>
  <c r="K12" i="2"/>
  <c r="L12" i="2"/>
  <c r="N12" i="2"/>
  <c r="O12" i="2"/>
  <c r="I15" i="2"/>
  <c r="J15" i="2"/>
  <c r="K15" i="2"/>
  <c r="M15" i="2"/>
  <c r="N15" i="2"/>
  <c r="O15" i="2"/>
  <c r="I10" i="2"/>
  <c r="K10" i="2"/>
  <c r="L10" i="2"/>
  <c r="M10" i="2"/>
  <c r="N10" i="2"/>
  <c r="O10" i="2"/>
  <c r="I13" i="2"/>
  <c r="J13" i="2"/>
  <c r="K13" i="2"/>
  <c r="L13" i="2"/>
  <c r="N13" i="2"/>
  <c r="O13" i="2"/>
  <c r="I14" i="2"/>
  <c r="J14" i="2"/>
  <c r="K14" i="2"/>
  <c r="L14" i="2"/>
  <c r="M14" i="2"/>
  <c r="N14" i="2"/>
  <c r="O14" i="2"/>
  <c r="I17" i="2"/>
  <c r="J17" i="2"/>
  <c r="K17" i="2"/>
  <c r="L17" i="2"/>
  <c r="M17" i="2"/>
  <c r="N17" i="2"/>
  <c r="O17" i="2"/>
  <c r="I18" i="2"/>
  <c r="J18" i="2"/>
  <c r="K18" i="2"/>
  <c r="L18" i="2"/>
  <c r="M18" i="2"/>
  <c r="N18" i="2"/>
  <c r="O18" i="2"/>
  <c r="I19" i="2"/>
  <c r="J19" i="2"/>
  <c r="K19" i="2"/>
  <c r="L19" i="2"/>
  <c r="M19" i="2"/>
  <c r="N19" i="2"/>
  <c r="O19" i="2"/>
  <c r="I20" i="2"/>
  <c r="J20" i="2"/>
  <c r="K20" i="2"/>
  <c r="L20" i="2"/>
  <c r="N20" i="2"/>
  <c r="O20" i="2"/>
  <c r="I21" i="2"/>
  <c r="J21" i="2"/>
  <c r="K21" i="2"/>
  <c r="L21" i="2"/>
  <c r="M21" i="2"/>
  <c r="N21" i="2"/>
  <c r="O21" i="2"/>
  <c r="I22" i="2"/>
  <c r="J22" i="2"/>
  <c r="K22" i="2"/>
  <c r="L22" i="2"/>
  <c r="M22" i="2"/>
  <c r="N22" i="2"/>
  <c r="O22" i="2"/>
  <c r="O2" i="2"/>
  <c r="O23" i="2" l="1"/>
  <c r="N2" i="2" l="1"/>
  <c r="M2" i="2"/>
  <c r="L2" i="2"/>
  <c r="K2" i="2"/>
  <c r="I2" i="2"/>
  <c r="J2" i="2"/>
  <c r="H23" i="2" l="1"/>
  <c r="M23" i="2"/>
  <c r="I23" i="2"/>
  <c r="N23" i="2"/>
  <c r="J23" i="2"/>
  <c r="L23" i="2"/>
  <c r="K23" i="2"/>
  <c r="E23" i="2"/>
</calcChain>
</file>

<file path=xl/sharedStrings.xml><?xml version="1.0" encoding="utf-8"?>
<sst xmlns="http://schemas.openxmlformats.org/spreadsheetml/2006/main" count="71" uniqueCount="41">
  <si>
    <t>Thomas</t>
  </si>
  <si>
    <t>Solomon</t>
  </si>
  <si>
    <t>Ian</t>
  </si>
  <si>
    <t>Nish</t>
  </si>
  <si>
    <t>Nnamdi</t>
  </si>
  <si>
    <t>Artem</t>
  </si>
  <si>
    <t>Mo</t>
  </si>
  <si>
    <t>Incident form</t>
  </si>
  <si>
    <t>Search function</t>
  </si>
  <si>
    <t>Individual ticket page</t>
  </si>
  <si>
    <t>Dashboard</t>
  </si>
  <si>
    <t>Task</t>
  </si>
  <si>
    <t>Member</t>
  </si>
  <si>
    <t>Hours</t>
  </si>
  <si>
    <t>Deadline</t>
  </si>
  <si>
    <t>Design</t>
  </si>
  <si>
    <t>Realisation design</t>
  </si>
  <si>
    <t>Different permissions</t>
  </si>
  <si>
    <t>Add checks</t>
  </si>
  <si>
    <t>Overview</t>
  </si>
  <si>
    <t>Menu</t>
  </si>
  <si>
    <t>MyTickets</t>
  </si>
  <si>
    <t>Login system</t>
  </si>
  <si>
    <t>Edit account details</t>
  </si>
  <si>
    <t>Page</t>
  </si>
  <si>
    <t>All</t>
  </si>
  <si>
    <t>FAQ</t>
  </si>
  <si>
    <t>Add functionality to change FAQ</t>
  </si>
  <si>
    <t>Licence buying page</t>
  </si>
  <si>
    <t>Creating login system</t>
  </si>
  <si>
    <t>Give users the ability to edit/delete open tickets</t>
  </si>
  <si>
    <t>Kolom1</t>
  </si>
  <si>
    <t>-</t>
  </si>
  <si>
    <t>Jonathan</t>
  </si>
  <si>
    <t>Design &amp; realisation</t>
  </si>
  <si>
    <t>Making functional incident form</t>
  </si>
  <si>
    <t>Give operators and administrators the ability to resolve/close tickets</t>
  </si>
  <si>
    <t>Other</t>
  </si>
  <si>
    <t>Write querry to import old data into mysql</t>
  </si>
  <si>
    <t>Design &amp; markup</t>
  </si>
  <si>
    <t>… needs to be done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</si>
</sst>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</cellXfs>
  <cellStyles count="1">
    <cellStyle name="Standa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1" formatCode="dd\-mmm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O23" totalsRowCount="1">
  <autoFilter ref="A1:O22" xr:uid="{00000000-0009-0000-0100-000001000000}"/>
  <sortState xmlns:xlrd2="http://schemas.microsoft.com/office/spreadsheetml/2017/richdata2" ref="A2:O22">
    <sortCondition ref="D1:D22"/>
  </sortState>
  <tableColumns count="15">
    <tableColumn id="15" xr3:uid="{8BF012EE-8860-4CB5-9EB9-A0636E500815}" name="Kolom1" dataDxfId="9"/>
    <tableColumn id="1" xr3:uid="{00000000-0010-0000-0000-000001000000}" name="Page"/>
    <tableColumn id="2" xr3:uid="{00000000-0010-0000-0000-000002000000}" name="Task"/>
    <tableColumn id="3" xr3:uid="{00000000-0010-0000-0000-000003000000}" name="Member"/>
    <tableColumn id="4" xr3:uid="{00000000-0010-0000-0000-000004000000}" name="Hours" totalsRowFunction="custom">
      <totalsRowFormula>SUM(Tabel1[Hours])</totalsRowFormula>
    </tableColumn>
    <tableColumn id="5" xr3:uid="{00000000-0010-0000-0000-000005000000}" name="Deadline"/>
    <tableColumn id="14" xr3:uid="{2DA8C980-F9E0-4DD1-A178-8BF64BB72CC7}" name="… needs to be done before" dataDxfId="8"/>
    <tableColumn id="6" xr3:uid="{E0D9B14C-DD1A-4714-9FA8-35783E66C766}" name="Thomas" totalsRowFunction="custom" dataDxfId="7">
      <calculatedColumnFormula>IF(Tabel1[[#This Row],[Member]]=1,Tabel1[[#This Row],[Hours]],"")</calculatedColumnFormula>
      <totalsRowFormula>SUM(Tabel1[Thomas])</totalsRowFormula>
    </tableColumn>
    <tableColumn id="7" xr3:uid="{1D77E990-C263-48F0-B2EB-733B479C102E}" name="Nish" totalsRowFunction="custom" dataDxfId="6">
      <calculatedColumnFormula>IF(Tabel1[[#This Row],[Member]]=2,Tabel1[[#This Row],[Hours]],"")</calculatedColumnFormula>
      <totalsRowFormula>SUM(Tabel1[Nish])</totalsRowFormula>
    </tableColumn>
    <tableColumn id="8" xr3:uid="{8BF2208F-B4EE-44A7-B51A-7009FF4251E1}" name="Ian" totalsRowFunction="custom" dataDxfId="5">
      <calculatedColumnFormula>IF(Tabel1[[#This Row],[Member]]=3,Tabel1[[#This Row],[Hours]],"")</calculatedColumnFormula>
      <totalsRowFormula>SUM(Tabel1[Ian])</totalsRowFormula>
    </tableColumn>
    <tableColumn id="9" xr3:uid="{879FD44D-F657-4530-B78B-521963CECECB}" name="Nnamdi" totalsRowFunction="custom" dataDxfId="4">
      <calculatedColumnFormula>IF(Tabel1[[#This Row],[Member]]=4,Tabel1[[#This Row],[Hours]],"")</calculatedColumnFormula>
      <totalsRowFormula>SUM(Tabel1[Nnamdi])</totalsRowFormula>
    </tableColumn>
    <tableColumn id="10" xr3:uid="{D1357C99-AB47-4B97-9298-5F439A76D4AA}" name="Mo" totalsRowFunction="custom" dataDxfId="3">
      <calculatedColumnFormula>IF(Tabel1[[#This Row],[Member]]=5,Tabel1[[#This Row],[Hours]],"")</calculatedColumnFormula>
      <totalsRowFormula>SUM(Tabel1[Mo])</totalsRowFormula>
    </tableColumn>
    <tableColumn id="11" xr3:uid="{F4BF67C1-17F5-446D-BD94-CA0C85CC30E1}" name="Artem" totalsRowFunction="custom" dataDxfId="2">
      <calculatedColumnFormula>IF(Tabel1[[#This Row],[Member]]=6,Tabel1[[#This Row],[Hours]],"")</calculatedColumnFormula>
      <totalsRowFormula>SUM(Tabel1[Artem])</totalsRowFormula>
    </tableColumn>
    <tableColumn id="12" xr3:uid="{CB649D03-A69E-4446-A151-4060515B79FC}" name="Solomon" totalsRowFunction="custom" dataDxfId="1">
      <calculatedColumnFormula>IF(Tabel1[[#This Row],[Member]]=7,Tabel1[[#This Row],[Hours]],"")</calculatedColumnFormula>
      <totalsRowFormula>SUM(Tabel1[Solomon])</totalsRowFormula>
    </tableColumn>
    <tableColumn id="16" xr3:uid="{3CBC01C6-120E-4BA9-AE8A-17C0D78C4652}" name="Jonathan" totalsRowFunction="custom" dataDxfId="0">
      <calculatedColumnFormula>IF(Tabel1[[#This Row],[Member]]=8,Tabel1[[#This Row],[Hours]],"")</calculatedColumnFormula>
      <totalsRowFormula>SUM(Tabel1[Jonathan])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zoomScale="85" zoomScaleNormal="85" workbookViewId="0">
      <selection activeCell="F8" sqref="F8"/>
    </sheetView>
  </sheetViews>
  <sheetFormatPr defaultRowHeight="15" x14ac:dyDescent="0.25"/>
  <cols>
    <col min="1" max="1" width="20.28515625" bestFit="1" customWidth="1"/>
    <col min="2" max="2" width="23.42578125" customWidth="1"/>
    <col min="3" max="3" width="66.7109375" bestFit="1" customWidth="1"/>
    <col min="4" max="4" width="11" bestFit="1" customWidth="1"/>
    <col min="5" max="5" width="8.7109375" bestFit="1" customWidth="1"/>
    <col min="6" max="6" width="11.28515625" bestFit="1" customWidth="1"/>
    <col min="7" max="7" width="26.7109375" customWidth="1"/>
    <col min="8" max="15" width="11.140625" customWidth="1"/>
  </cols>
  <sheetData>
    <row r="1" spans="1:15" x14ac:dyDescent="0.25">
      <c r="A1" t="s">
        <v>31</v>
      </c>
      <c r="B1" t="s">
        <v>24</v>
      </c>
      <c r="C1" t="s">
        <v>11</v>
      </c>
      <c r="D1" t="s">
        <v>12</v>
      </c>
      <c r="E1" t="s">
        <v>13</v>
      </c>
      <c r="F1" t="s">
        <v>14</v>
      </c>
      <c r="G1" t="s">
        <v>40</v>
      </c>
      <c r="H1" t="s">
        <v>0</v>
      </c>
      <c r="I1" t="s">
        <v>3</v>
      </c>
      <c r="J1" t="s">
        <v>2</v>
      </c>
      <c r="K1" t="s">
        <v>4</v>
      </c>
      <c r="L1" t="s">
        <v>6</v>
      </c>
      <c r="M1" t="s">
        <v>5</v>
      </c>
      <c r="N1" t="s">
        <v>1</v>
      </c>
      <c r="O1" t="s">
        <v>33</v>
      </c>
    </row>
    <row r="2" spans="1:15" x14ac:dyDescent="0.25">
      <c r="A2" s="2">
        <v>1</v>
      </c>
      <c r="B2" t="s">
        <v>25</v>
      </c>
      <c r="C2" t="s">
        <v>17</v>
      </c>
      <c r="D2">
        <v>1</v>
      </c>
      <c r="E2">
        <v>20</v>
      </c>
      <c r="F2" s="1">
        <v>43630</v>
      </c>
      <c r="G2" s="4" t="s">
        <v>32</v>
      </c>
      <c r="H2">
        <f>IF(Tabel1[[#This Row],[Member]]=1,Tabel1[[#This Row],[Hours]],"")</f>
        <v>20</v>
      </c>
      <c r="I2" t="str">
        <f>IF(Tabel1[[#This Row],[Member]]=2,Tabel1[[#This Row],[Hours]],"")</f>
        <v/>
      </c>
      <c r="J2" t="str">
        <f>IF(Tabel1[[#This Row],[Member]]=3,Tabel1[[#This Row],[Hours]],"")</f>
        <v/>
      </c>
      <c r="K2" t="str">
        <f>IF(Tabel1[[#This Row],[Member]]=4,Tabel1[[#This Row],[Hours]],"")</f>
        <v/>
      </c>
      <c r="L2" t="str">
        <f>IF(Tabel1[[#This Row],[Member]]=5,Tabel1[[#This Row],[Hours]],"")</f>
        <v/>
      </c>
      <c r="M2" t="str">
        <f>IF(Tabel1[[#This Row],[Member]]=6,Tabel1[[#This Row],[Hours]],"")</f>
        <v/>
      </c>
      <c r="N2" t="str">
        <f>IF(Tabel1[[#This Row],[Member]]=7,Tabel1[[#This Row],[Hours]],"")</f>
        <v/>
      </c>
      <c r="O2" t="str">
        <f>IF(Tabel1[[#This Row],[Member]]=8,Tabel1[[#This Row],[Hours]],"")</f>
        <v/>
      </c>
    </row>
    <row r="3" spans="1:15" x14ac:dyDescent="0.25">
      <c r="A3" s="2">
        <v>2</v>
      </c>
      <c r="B3" t="s">
        <v>10</v>
      </c>
      <c r="C3" t="s">
        <v>34</v>
      </c>
      <c r="D3">
        <v>1</v>
      </c>
      <c r="E3">
        <v>8</v>
      </c>
      <c r="F3" s="1">
        <v>43637</v>
      </c>
      <c r="G3" s="4" t="s">
        <v>32</v>
      </c>
      <c r="H3">
        <f>IF(Tabel1[[#This Row],[Member]]=1,Tabel1[[#This Row],[Hours]],"")</f>
        <v>8</v>
      </c>
      <c r="I3" t="str">
        <f>IF(Tabel1[[#This Row],[Member]]=2,Tabel1[[#This Row],[Hours]],"")</f>
        <v/>
      </c>
      <c r="J3" t="str">
        <f>IF(Tabel1[[#This Row],[Member]]=3,Tabel1[[#This Row],[Hours]],"")</f>
        <v/>
      </c>
      <c r="K3" t="str">
        <f>IF(Tabel1[[#This Row],[Member]]=4,Tabel1[[#This Row],[Hours]],"")</f>
        <v/>
      </c>
      <c r="L3" t="str">
        <f>IF(Tabel1[[#This Row],[Member]]=5,Tabel1[[#This Row],[Hours]],"")</f>
        <v/>
      </c>
      <c r="M3" t="str">
        <f>IF(Tabel1[[#This Row],[Member]]=6,Tabel1[[#This Row],[Hours]],"")</f>
        <v/>
      </c>
      <c r="N3" t="str">
        <f>IF(Tabel1[[#This Row],[Member]]=7,Tabel1[[#This Row],[Hours]],"")</f>
        <v/>
      </c>
      <c r="O3" s="2" t="str">
        <f>IF(Tabel1[[#This Row],[Member]]=8,Tabel1[[#This Row],[Hours]],"")</f>
        <v/>
      </c>
    </row>
    <row r="4" spans="1:15" x14ac:dyDescent="0.25">
      <c r="A4" s="2">
        <v>6</v>
      </c>
      <c r="B4" t="s">
        <v>7</v>
      </c>
      <c r="C4" t="s">
        <v>35</v>
      </c>
      <c r="D4">
        <v>2</v>
      </c>
      <c r="E4">
        <v>15</v>
      </c>
      <c r="F4" s="1">
        <v>43630</v>
      </c>
      <c r="G4" s="4" t="s">
        <v>32</v>
      </c>
      <c r="H4" t="str">
        <f>IF(Tabel1[[#This Row],[Member]]=1,Tabel1[[#This Row],[Hours]],"")</f>
        <v/>
      </c>
      <c r="I4">
        <f>IF(Tabel1[[#This Row],[Member]]=2,Tabel1[[#This Row],[Hours]],"")</f>
        <v>15</v>
      </c>
      <c r="J4" t="str">
        <f>IF(Tabel1[[#This Row],[Member]]=3,Tabel1[[#This Row],[Hours]],"")</f>
        <v/>
      </c>
      <c r="K4" t="str">
        <f>IF(Tabel1[[#This Row],[Member]]=4,Tabel1[[#This Row],[Hours]],"")</f>
        <v/>
      </c>
      <c r="L4" t="str">
        <f>IF(Tabel1[[#This Row],[Member]]=5,Tabel1[[#This Row],[Hours]],"")</f>
        <v/>
      </c>
      <c r="M4" t="str">
        <f>IF(Tabel1[[#This Row],[Member]]=6,Tabel1[[#This Row],[Hours]],"")</f>
        <v/>
      </c>
      <c r="N4" t="str">
        <f>IF(Tabel1[[#This Row],[Member]]=7,Tabel1[[#This Row],[Hours]],"")</f>
        <v/>
      </c>
      <c r="O4" s="2" t="str">
        <f>IF(Tabel1[[#This Row],[Member]]=8,Tabel1[[#This Row],[Hours]],"")</f>
        <v/>
      </c>
    </row>
    <row r="5" spans="1:15" x14ac:dyDescent="0.25">
      <c r="A5" s="2">
        <v>7</v>
      </c>
      <c r="B5" t="s">
        <v>7</v>
      </c>
      <c r="C5" t="s">
        <v>18</v>
      </c>
      <c r="D5">
        <v>2</v>
      </c>
      <c r="E5">
        <v>15</v>
      </c>
      <c r="F5" s="1">
        <v>43637</v>
      </c>
      <c r="G5" s="4">
        <v>6</v>
      </c>
      <c r="H5" t="str">
        <f>IF(Tabel1[[#This Row],[Member]]=1,Tabel1[[#This Row],[Hours]],"")</f>
        <v/>
      </c>
      <c r="I5">
        <f>IF(Tabel1[[#This Row],[Member]]=2,Tabel1[[#This Row],[Hours]],"")</f>
        <v>15</v>
      </c>
      <c r="J5" t="str">
        <f>IF(Tabel1[[#This Row],[Member]]=3,Tabel1[[#This Row],[Hours]],"")</f>
        <v/>
      </c>
      <c r="K5" t="str">
        <f>IF(Tabel1[[#This Row],[Member]]=4,Tabel1[[#This Row],[Hours]],"")</f>
        <v/>
      </c>
      <c r="L5" t="str">
        <f>IF(Tabel1[[#This Row],[Member]]=5,Tabel1[[#This Row],[Hours]],"")</f>
        <v/>
      </c>
      <c r="M5" t="str">
        <f>IF(Tabel1[[#This Row],[Member]]=6,Tabel1[[#This Row],[Hours]],"")</f>
        <v/>
      </c>
      <c r="N5" t="str">
        <f>IF(Tabel1[[#This Row],[Member]]=7,Tabel1[[#This Row],[Hours]],"")</f>
        <v/>
      </c>
      <c r="O5" s="2" t="str">
        <f>IF(Tabel1[[#This Row],[Member]]=8,Tabel1[[#This Row],[Hours]],"")</f>
        <v/>
      </c>
    </row>
    <row r="6" spans="1:15" x14ac:dyDescent="0.25">
      <c r="A6" s="2">
        <v>17</v>
      </c>
      <c r="B6" t="s">
        <v>19</v>
      </c>
      <c r="C6" t="s">
        <v>15</v>
      </c>
      <c r="D6">
        <v>3</v>
      </c>
      <c r="E6">
        <v>8</v>
      </c>
      <c r="F6" s="1">
        <v>43630</v>
      </c>
      <c r="G6" s="5" t="s">
        <v>32</v>
      </c>
      <c r="H6" t="str">
        <f>IF(Tabel1[[#This Row],[Member]]=1,Tabel1[[#This Row],[Hours]],"")</f>
        <v/>
      </c>
      <c r="I6" t="str">
        <f>IF(Tabel1[[#This Row],[Member]]=2,Tabel1[[#This Row],[Hours]],"")</f>
        <v/>
      </c>
      <c r="J6">
        <f>IF(Tabel1[[#This Row],[Member]]=3,Tabel1[[#This Row],[Hours]],"")</f>
        <v>8</v>
      </c>
      <c r="K6" t="str">
        <f>IF(Tabel1[[#This Row],[Member]]=4,Tabel1[[#This Row],[Hours]],"")</f>
        <v/>
      </c>
      <c r="L6" t="str">
        <f>IF(Tabel1[[#This Row],[Member]]=5,Tabel1[[#This Row],[Hours]],"")</f>
        <v/>
      </c>
      <c r="M6" t="str">
        <f>IF(Tabel1[[#This Row],[Member]]=6,Tabel1[[#This Row],[Hours]],"")</f>
        <v/>
      </c>
      <c r="N6" t="str">
        <f>IF(Tabel1[[#This Row],[Member]]=7,Tabel1[[#This Row],[Hours]],"")</f>
        <v/>
      </c>
      <c r="O6" s="2" t="str">
        <f>IF(Tabel1[[#This Row],[Member]]=8,Tabel1[[#This Row],[Hours]],"")</f>
        <v/>
      </c>
    </row>
    <row r="7" spans="1:15" x14ac:dyDescent="0.25">
      <c r="A7" s="2">
        <v>18</v>
      </c>
      <c r="B7" t="s">
        <v>19</v>
      </c>
      <c r="C7" t="s">
        <v>16</v>
      </c>
      <c r="D7">
        <v>3</v>
      </c>
      <c r="E7">
        <v>15</v>
      </c>
      <c r="F7" s="1">
        <v>43637</v>
      </c>
      <c r="G7" s="6">
        <v>17</v>
      </c>
      <c r="H7" t="str">
        <f>IF(Tabel1[[#This Row],[Member]]=1,Tabel1[[#This Row],[Hours]],"")</f>
        <v/>
      </c>
      <c r="I7" t="str">
        <f>IF(Tabel1[[#This Row],[Member]]=2,Tabel1[[#This Row],[Hours]],"")</f>
        <v/>
      </c>
      <c r="J7">
        <f>IF(Tabel1[[#This Row],[Member]]=3,Tabel1[[#This Row],[Hours]],"")</f>
        <v>15</v>
      </c>
      <c r="K7" t="str">
        <f>IF(Tabel1[[#This Row],[Member]]=4,Tabel1[[#This Row],[Hours]],"")</f>
        <v/>
      </c>
      <c r="L7" t="str">
        <f>IF(Tabel1[[#This Row],[Member]]=5,Tabel1[[#This Row],[Hours]],"")</f>
        <v/>
      </c>
      <c r="M7" t="str">
        <f>IF(Tabel1[[#This Row],[Member]]=6,Tabel1[[#This Row],[Hours]],"")</f>
        <v/>
      </c>
      <c r="N7" t="str">
        <f>IF(Tabel1[[#This Row],[Member]]=7,Tabel1[[#This Row],[Hours]],"")</f>
        <v/>
      </c>
      <c r="O7" s="2" t="str">
        <f>IF(Tabel1[[#This Row],[Member]]=8,Tabel1[[#This Row],[Hours]],"")</f>
        <v/>
      </c>
    </row>
    <row r="8" spans="1:15" x14ac:dyDescent="0.25">
      <c r="A8" s="2">
        <v>21</v>
      </c>
      <c r="B8" t="s">
        <v>37</v>
      </c>
      <c r="C8" t="s">
        <v>38</v>
      </c>
      <c r="D8">
        <v>3</v>
      </c>
      <c r="E8">
        <v>8</v>
      </c>
      <c r="F8" s="1">
        <v>43626</v>
      </c>
      <c r="G8" s="7" t="s">
        <v>32</v>
      </c>
      <c r="H8" s="2" t="str">
        <f>IF(Tabel1[[#This Row],[Member]]=1,Tabel1[[#This Row],[Hours]],"")</f>
        <v/>
      </c>
      <c r="I8" s="2" t="str">
        <f>IF(Tabel1[[#This Row],[Member]]=2,Tabel1[[#This Row],[Hours]],"")</f>
        <v/>
      </c>
      <c r="J8" s="2">
        <f>IF(Tabel1[[#This Row],[Member]]=3,Tabel1[[#This Row],[Hours]],"")</f>
        <v>8</v>
      </c>
      <c r="K8" s="2" t="str">
        <f>IF(Tabel1[[#This Row],[Member]]=4,Tabel1[[#This Row],[Hours]],"")</f>
        <v/>
      </c>
      <c r="L8" s="2" t="str">
        <f>IF(Tabel1[[#This Row],[Member]]=5,Tabel1[[#This Row],[Hours]],"")</f>
        <v/>
      </c>
      <c r="M8" s="2" t="str">
        <f>IF(Tabel1[[#This Row],[Member]]=6,Tabel1[[#This Row],[Hours]],"")</f>
        <v/>
      </c>
      <c r="N8" s="2" t="str">
        <f>IF(Tabel1[[#This Row],[Member]]=7,Tabel1[[#This Row],[Hours]],"")</f>
        <v/>
      </c>
      <c r="O8" s="2" t="str">
        <f>IF(Tabel1[[#This Row],[Member]]=8,Tabel1[[#This Row],[Hours]],"")</f>
        <v/>
      </c>
    </row>
    <row r="9" spans="1:15" x14ac:dyDescent="0.25">
      <c r="A9" s="2">
        <v>5</v>
      </c>
      <c r="B9" t="s">
        <v>7</v>
      </c>
      <c r="C9" t="s">
        <v>39</v>
      </c>
      <c r="D9">
        <v>4</v>
      </c>
      <c r="E9">
        <v>20</v>
      </c>
      <c r="F9" s="1">
        <v>43630</v>
      </c>
      <c r="G9" s="4" t="s">
        <v>32</v>
      </c>
      <c r="H9" t="str">
        <f>IF(Tabel1[[#This Row],[Member]]=1,Tabel1[[#This Row],[Hours]],"")</f>
        <v/>
      </c>
      <c r="I9" t="str">
        <f>IF(Tabel1[[#This Row],[Member]]=2,Tabel1[[#This Row],[Hours]],"")</f>
        <v/>
      </c>
      <c r="J9" t="str">
        <f>IF(Tabel1[[#This Row],[Member]]=3,Tabel1[[#This Row],[Hours]],"")</f>
        <v/>
      </c>
      <c r="K9">
        <f>IF(Tabel1[[#This Row],[Member]]=4,Tabel1[[#This Row],[Hours]],"")</f>
        <v>20</v>
      </c>
      <c r="L9" t="str">
        <f>IF(Tabel1[[#This Row],[Member]]=5,Tabel1[[#This Row],[Hours]],"")</f>
        <v/>
      </c>
      <c r="M9" t="str">
        <f>IF(Tabel1[[#This Row],[Member]]=6,Tabel1[[#This Row],[Hours]],"")</f>
        <v/>
      </c>
      <c r="N9" t="str">
        <f>IF(Tabel1[[#This Row],[Member]]=7,Tabel1[[#This Row],[Hours]],"")</f>
        <v/>
      </c>
      <c r="O9" s="2" t="str">
        <f>IF(Tabel1[[#This Row],[Member]]=8,Tabel1[[#This Row],[Hours]],"")</f>
        <v/>
      </c>
    </row>
    <row r="10" spans="1:15" x14ac:dyDescent="0.25">
      <c r="A10" s="2">
        <v>19</v>
      </c>
      <c r="B10" t="s">
        <v>19</v>
      </c>
      <c r="C10" t="s">
        <v>36</v>
      </c>
      <c r="D10">
        <v>4</v>
      </c>
      <c r="E10">
        <v>15</v>
      </c>
      <c r="F10" s="1">
        <v>43639</v>
      </c>
      <c r="G10" s="6">
        <v>18</v>
      </c>
      <c r="H10" t="str">
        <f>IF(Tabel1[[#This Row],[Member]]=1,Tabel1[[#This Row],[Hours]],"")</f>
        <v/>
      </c>
      <c r="I10" t="str">
        <f>IF(Tabel1[[#This Row],[Member]]=2,Tabel1[[#This Row],[Hours]],"")</f>
        <v/>
      </c>
      <c r="J10" t="str">
        <f>IF(Tabel1[[#This Row],[Member]]=3,Tabel1[[#This Row],[Hours]],"")</f>
        <v/>
      </c>
      <c r="K10">
        <f>IF(Tabel1[[#This Row],[Member]]=4,Tabel1[[#This Row],[Hours]],"")</f>
        <v>15</v>
      </c>
      <c r="L10" t="str">
        <f>IF(Tabel1[[#This Row],[Member]]=5,Tabel1[[#This Row],[Hours]],"")</f>
        <v/>
      </c>
      <c r="M10" t="str">
        <f>IF(Tabel1[[#This Row],[Member]]=6,Tabel1[[#This Row],[Hours]],"")</f>
        <v/>
      </c>
      <c r="N10" t="str">
        <f>IF(Tabel1[[#This Row],[Member]]=7,Tabel1[[#This Row],[Hours]],"")</f>
        <v/>
      </c>
      <c r="O10" s="2" t="str">
        <f>IF(Tabel1[[#This Row],[Member]]=8,Tabel1[[#This Row],[Hours]],"")</f>
        <v/>
      </c>
    </row>
    <row r="11" spans="1:15" x14ac:dyDescent="0.25">
      <c r="A11" s="2">
        <v>14</v>
      </c>
      <c r="B11" t="s">
        <v>20</v>
      </c>
      <c r="C11" t="s">
        <v>34</v>
      </c>
      <c r="D11">
        <v>5</v>
      </c>
      <c r="E11">
        <v>12</v>
      </c>
      <c r="F11" s="1">
        <v>43630</v>
      </c>
      <c r="G11" s="5" t="s">
        <v>32</v>
      </c>
      <c r="H11" t="str">
        <f>IF(Tabel1[[#This Row],[Member]]=1,Tabel1[[#This Row],[Hours]],"")</f>
        <v/>
      </c>
      <c r="I11" t="str">
        <f>IF(Tabel1[[#This Row],[Member]]=2,Tabel1[[#This Row],[Hours]],"")</f>
        <v/>
      </c>
      <c r="J11" t="str">
        <f>IF(Tabel1[[#This Row],[Member]]=3,Tabel1[[#This Row],[Hours]],"")</f>
        <v/>
      </c>
      <c r="K11" t="str">
        <f>IF(Tabel1[[#This Row],[Member]]=4,Tabel1[[#This Row],[Hours]],"")</f>
        <v/>
      </c>
      <c r="L11">
        <f>IF(Tabel1[[#This Row],[Member]]=5,Tabel1[[#This Row],[Hours]],"")</f>
        <v>12</v>
      </c>
      <c r="M11" t="str">
        <f>IF(Tabel1[[#This Row],[Member]]=6,Tabel1[[#This Row],[Hours]],"")</f>
        <v/>
      </c>
      <c r="N11" t="str">
        <f>IF(Tabel1[[#This Row],[Member]]=7,Tabel1[[#This Row],[Hours]],"")</f>
        <v/>
      </c>
      <c r="O11" s="2" t="str">
        <f>IF(Tabel1[[#This Row],[Member]]=8,Tabel1[[#This Row],[Hours]],"")</f>
        <v/>
      </c>
    </row>
    <row r="12" spans="1:15" x14ac:dyDescent="0.25">
      <c r="A12" s="2">
        <v>15</v>
      </c>
      <c r="B12" t="s">
        <v>21</v>
      </c>
      <c r="C12" t="s">
        <v>34</v>
      </c>
      <c r="D12">
        <v>5</v>
      </c>
      <c r="E12">
        <v>20</v>
      </c>
      <c r="F12" s="1">
        <v>43637</v>
      </c>
      <c r="G12" s="5" t="s">
        <v>32</v>
      </c>
      <c r="H12" t="str">
        <f>IF(Tabel1[[#This Row],[Member]]=1,Tabel1[[#This Row],[Hours]],"")</f>
        <v/>
      </c>
      <c r="I12" t="str">
        <f>IF(Tabel1[[#This Row],[Member]]=2,Tabel1[[#This Row],[Hours]],"")</f>
        <v/>
      </c>
      <c r="J12" t="str">
        <f>IF(Tabel1[[#This Row],[Member]]=3,Tabel1[[#This Row],[Hours]],"")</f>
        <v/>
      </c>
      <c r="K12" t="str">
        <f>IF(Tabel1[[#This Row],[Member]]=4,Tabel1[[#This Row],[Hours]],"")</f>
        <v/>
      </c>
      <c r="L12">
        <f>IF(Tabel1[[#This Row],[Member]]=5,Tabel1[[#This Row],[Hours]],"")</f>
        <v>20</v>
      </c>
      <c r="M12" t="str">
        <f>IF(Tabel1[[#This Row],[Member]]=6,Tabel1[[#This Row],[Hours]],"")</f>
        <v/>
      </c>
      <c r="N12" t="str">
        <f>IF(Tabel1[[#This Row],[Member]]=7,Tabel1[[#This Row],[Hours]],"")</f>
        <v/>
      </c>
      <c r="O12" s="2" t="str">
        <f>IF(Tabel1[[#This Row],[Member]]=8,Tabel1[[#This Row],[Hours]],"")</f>
        <v/>
      </c>
    </row>
    <row r="13" spans="1:15" x14ac:dyDescent="0.25">
      <c r="A13" s="2">
        <v>3</v>
      </c>
      <c r="B13" t="s">
        <v>26</v>
      </c>
      <c r="C13" t="s">
        <v>34</v>
      </c>
      <c r="D13">
        <v>6</v>
      </c>
      <c r="E13">
        <v>8</v>
      </c>
      <c r="F13" s="1">
        <v>43626</v>
      </c>
      <c r="G13" s="4" t="s">
        <v>32</v>
      </c>
      <c r="H13" t="str">
        <f>IF(Tabel1[[#This Row],[Member]]=1,Tabel1[[#This Row],[Hours]],"")</f>
        <v/>
      </c>
      <c r="I13" t="str">
        <f>IF(Tabel1[[#This Row],[Member]]=2,Tabel1[[#This Row],[Hours]],"")</f>
        <v/>
      </c>
      <c r="J13" t="str">
        <f>IF(Tabel1[[#This Row],[Member]]=3,Tabel1[[#This Row],[Hours]],"")</f>
        <v/>
      </c>
      <c r="K13" t="str">
        <f>IF(Tabel1[[#This Row],[Member]]=4,Tabel1[[#This Row],[Hours]],"")</f>
        <v/>
      </c>
      <c r="L13" t="str">
        <f>IF(Tabel1[[#This Row],[Member]]=5,Tabel1[[#This Row],[Hours]],"")</f>
        <v/>
      </c>
      <c r="M13">
        <f>IF(Tabel1[[#This Row],[Member]]=6,Tabel1[[#This Row],[Hours]],"")</f>
        <v>8</v>
      </c>
      <c r="N13" t="str">
        <f>IF(Tabel1[[#This Row],[Member]]=7,Tabel1[[#This Row],[Hours]],"")</f>
        <v/>
      </c>
      <c r="O13" s="2" t="str">
        <f>IF(Tabel1[[#This Row],[Member]]=8,Tabel1[[#This Row],[Hours]],"")</f>
        <v/>
      </c>
    </row>
    <row r="14" spans="1:15" x14ac:dyDescent="0.25">
      <c r="A14" s="2">
        <v>4</v>
      </c>
      <c r="B14" t="s">
        <v>26</v>
      </c>
      <c r="C14" t="s">
        <v>27</v>
      </c>
      <c r="D14">
        <v>6</v>
      </c>
      <c r="E14">
        <v>10</v>
      </c>
      <c r="F14" s="1">
        <v>43630</v>
      </c>
      <c r="G14" s="3">
        <v>3</v>
      </c>
      <c r="H14" t="str">
        <f>IF(Tabel1[[#This Row],[Member]]=1,Tabel1[[#This Row],[Hours]],"")</f>
        <v/>
      </c>
      <c r="I14" t="str">
        <f>IF(Tabel1[[#This Row],[Member]]=2,Tabel1[[#This Row],[Hours]],"")</f>
        <v/>
      </c>
      <c r="J14" t="str">
        <f>IF(Tabel1[[#This Row],[Member]]=3,Tabel1[[#This Row],[Hours]],"")</f>
        <v/>
      </c>
      <c r="K14" t="str">
        <f>IF(Tabel1[[#This Row],[Member]]=4,Tabel1[[#This Row],[Hours]],"")</f>
        <v/>
      </c>
      <c r="L14" t="str">
        <f>IF(Tabel1[[#This Row],[Member]]=5,Tabel1[[#This Row],[Hours]],"")</f>
        <v/>
      </c>
      <c r="M14">
        <f>IF(Tabel1[[#This Row],[Member]]=6,Tabel1[[#This Row],[Hours]],"")</f>
        <v>10</v>
      </c>
      <c r="N14" t="str">
        <f>IF(Tabel1[[#This Row],[Member]]=7,Tabel1[[#This Row],[Hours]],"")</f>
        <v/>
      </c>
      <c r="O14" s="2" t="str">
        <f>IF(Tabel1[[#This Row],[Member]]=8,Tabel1[[#This Row],[Hours]],"")</f>
        <v/>
      </c>
    </row>
    <row r="15" spans="1:15" x14ac:dyDescent="0.25">
      <c r="A15" s="2">
        <v>10</v>
      </c>
      <c r="B15" t="s">
        <v>28</v>
      </c>
      <c r="C15" t="s">
        <v>34</v>
      </c>
      <c r="D15">
        <v>6</v>
      </c>
      <c r="E15">
        <v>8</v>
      </c>
      <c r="F15" s="1">
        <v>43637</v>
      </c>
      <c r="G15" s="5" t="s">
        <v>32</v>
      </c>
      <c r="H15" t="str">
        <f>IF(Tabel1[[#This Row],[Member]]=1,Tabel1[[#This Row],[Hours]],"")</f>
        <v/>
      </c>
      <c r="I15" t="str">
        <f>IF(Tabel1[[#This Row],[Member]]=2,Tabel1[[#This Row],[Hours]],"")</f>
        <v/>
      </c>
      <c r="J15" t="str">
        <f>IF(Tabel1[[#This Row],[Member]]=3,Tabel1[[#This Row],[Hours]],"")</f>
        <v/>
      </c>
      <c r="K15" t="str">
        <f>IF(Tabel1[[#This Row],[Member]]=4,Tabel1[[#This Row],[Hours]],"")</f>
        <v/>
      </c>
      <c r="L15" t="str">
        <f>IF(Tabel1[[#This Row],[Member]]=5,Tabel1[[#This Row],[Hours]],"")</f>
        <v/>
      </c>
      <c r="M15">
        <f>IF(Tabel1[[#This Row],[Member]]=6,Tabel1[[#This Row],[Hours]],"")</f>
        <v>8</v>
      </c>
      <c r="N15" t="str">
        <f>IF(Tabel1[[#This Row],[Member]]=7,Tabel1[[#This Row],[Hours]],"")</f>
        <v/>
      </c>
      <c r="O15" s="2" t="str">
        <f>IF(Tabel1[[#This Row],[Member]]=8,Tabel1[[#This Row],[Hours]],"")</f>
        <v/>
      </c>
    </row>
    <row r="16" spans="1:15" x14ac:dyDescent="0.25">
      <c r="A16" s="2">
        <v>13</v>
      </c>
      <c r="B16" t="s">
        <v>22</v>
      </c>
      <c r="C16" t="s">
        <v>39</v>
      </c>
      <c r="D16">
        <v>6</v>
      </c>
      <c r="E16">
        <v>8</v>
      </c>
      <c r="F16" s="1">
        <v>43635</v>
      </c>
      <c r="G16" s="5" t="s">
        <v>32</v>
      </c>
      <c r="H16" t="str">
        <f>IF(Tabel1[[#This Row],[Member]]=1,Tabel1[[#This Row],[Hours]],"")</f>
        <v/>
      </c>
      <c r="I16" t="str">
        <f>IF(Tabel1[[#This Row],[Member]]=2,Tabel1[[#This Row],[Hours]],"")</f>
        <v/>
      </c>
      <c r="J16" t="str">
        <f>IF(Tabel1[[#This Row],[Member]]=3,Tabel1[[#This Row],[Hours]],"")</f>
        <v/>
      </c>
      <c r="K16" t="str">
        <f>IF(Tabel1[[#This Row],[Member]]=4,Tabel1[[#This Row],[Hours]],"")</f>
        <v/>
      </c>
      <c r="L16" t="str">
        <f>IF(Tabel1[[#This Row],[Member]]=5,Tabel1[[#This Row],[Hours]],"")</f>
        <v/>
      </c>
      <c r="M16">
        <f>IF(Tabel1[[#This Row],[Member]]=6,Tabel1[[#This Row],[Hours]],"")</f>
        <v>8</v>
      </c>
      <c r="N16" t="str">
        <f>IF(Tabel1[[#This Row],[Member]]=7,Tabel1[[#This Row],[Hours]],"")</f>
        <v/>
      </c>
      <c r="O16" s="2" t="str">
        <f>IF(Tabel1[[#This Row],[Member]]=8,Tabel1[[#This Row],[Hours]],"")</f>
        <v/>
      </c>
    </row>
    <row r="17" spans="1:21" x14ac:dyDescent="0.25">
      <c r="A17" s="2">
        <v>11</v>
      </c>
      <c r="B17" t="s">
        <v>22</v>
      </c>
      <c r="C17" t="s">
        <v>29</v>
      </c>
      <c r="D17">
        <v>7</v>
      </c>
      <c r="E17">
        <v>15</v>
      </c>
      <c r="F17" s="1">
        <v>43628</v>
      </c>
      <c r="G17" s="4" t="s">
        <v>32</v>
      </c>
      <c r="H17" t="str">
        <f>IF(Tabel1[[#This Row],[Member]]=1,Tabel1[[#This Row],[Hours]],"")</f>
        <v/>
      </c>
      <c r="I17" t="str">
        <f>IF(Tabel1[[#This Row],[Member]]=2,Tabel1[[#This Row],[Hours]],"")</f>
        <v/>
      </c>
      <c r="J17" t="str">
        <f>IF(Tabel1[[#This Row],[Member]]=3,Tabel1[[#This Row],[Hours]],"")</f>
        <v/>
      </c>
      <c r="K17" t="str">
        <f>IF(Tabel1[[#This Row],[Member]]=4,Tabel1[[#This Row],[Hours]],"")</f>
        <v/>
      </c>
      <c r="L17" t="str">
        <f>IF(Tabel1[[#This Row],[Member]]=5,Tabel1[[#This Row],[Hours]],"")</f>
        <v/>
      </c>
      <c r="M17" t="str">
        <f>IF(Tabel1[[#This Row],[Member]]=6,Tabel1[[#This Row],[Hours]],"")</f>
        <v/>
      </c>
      <c r="N17">
        <f>IF(Tabel1[[#This Row],[Member]]=7,Tabel1[[#This Row],[Hours]],"")</f>
        <v>15</v>
      </c>
      <c r="O17" s="2" t="str">
        <f>IF(Tabel1[[#This Row],[Member]]=8,Tabel1[[#This Row],[Hours]],"")</f>
        <v/>
      </c>
    </row>
    <row r="18" spans="1:21" x14ac:dyDescent="0.25">
      <c r="A18" s="2">
        <v>12</v>
      </c>
      <c r="B18" t="s">
        <v>22</v>
      </c>
      <c r="C18" t="s">
        <v>23</v>
      </c>
      <c r="D18">
        <v>7</v>
      </c>
      <c r="E18">
        <v>10</v>
      </c>
      <c r="F18" s="1">
        <v>43632</v>
      </c>
      <c r="G18" s="3">
        <v>11</v>
      </c>
      <c r="H18" t="str">
        <f>IF(Tabel1[[#This Row],[Member]]=1,Tabel1[[#This Row],[Hours]],"")</f>
        <v/>
      </c>
      <c r="I18" t="str">
        <f>IF(Tabel1[[#This Row],[Member]]=2,Tabel1[[#This Row],[Hours]],"")</f>
        <v/>
      </c>
      <c r="J18" t="str">
        <f>IF(Tabel1[[#This Row],[Member]]=3,Tabel1[[#This Row],[Hours]],"")</f>
        <v/>
      </c>
      <c r="K18" t="str">
        <f>IF(Tabel1[[#This Row],[Member]]=4,Tabel1[[#This Row],[Hours]],"")</f>
        <v/>
      </c>
      <c r="L18" t="str">
        <f>IF(Tabel1[[#This Row],[Member]]=5,Tabel1[[#This Row],[Hours]],"")</f>
        <v/>
      </c>
      <c r="M18" t="str">
        <f>IF(Tabel1[[#This Row],[Member]]=6,Tabel1[[#This Row],[Hours]],"")</f>
        <v/>
      </c>
      <c r="N18">
        <f>IF(Tabel1[[#This Row],[Member]]=7,Tabel1[[#This Row],[Hours]],"")</f>
        <v>10</v>
      </c>
      <c r="O18" s="2" t="str">
        <f>IF(Tabel1[[#This Row],[Member]]=8,Tabel1[[#This Row],[Hours]],"")</f>
        <v/>
      </c>
    </row>
    <row r="19" spans="1:21" x14ac:dyDescent="0.25">
      <c r="A19" s="2">
        <v>16</v>
      </c>
      <c r="B19" t="s">
        <v>21</v>
      </c>
      <c r="C19" t="s">
        <v>30</v>
      </c>
      <c r="D19">
        <v>7</v>
      </c>
      <c r="E19">
        <v>10</v>
      </c>
      <c r="F19" s="1">
        <v>43637</v>
      </c>
      <c r="G19" s="7" t="s">
        <v>32</v>
      </c>
      <c r="H19" t="str">
        <f>IF(Tabel1[[#This Row],[Member]]=1,Tabel1[[#This Row],[Hours]],"")</f>
        <v/>
      </c>
      <c r="I19" t="str">
        <f>IF(Tabel1[[#This Row],[Member]]=2,Tabel1[[#This Row],[Hours]],"")</f>
        <v/>
      </c>
      <c r="J19" t="str">
        <f>IF(Tabel1[[#This Row],[Member]]=3,Tabel1[[#This Row],[Hours]],"")</f>
        <v/>
      </c>
      <c r="K19" t="str">
        <f>IF(Tabel1[[#This Row],[Member]]=4,Tabel1[[#This Row],[Hours]],"")</f>
        <v/>
      </c>
      <c r="L19" t="str">
        <f>IF(Tabel1[[#This Row],[Member]]=5,Tabel1[[#This Row],[Hours]],"")</f>
        <v/>
      </c>
      <c r="M19" t="str">
        <f>IF(Tabel1[[#This Row],[Member]]=6,Tabel1[[#This Row],[Hours]],"")</f>
        <v/>
      </c>
      <c r="N19">
        <f>IF(Tabel1[[#This Row],[Member]]=7,Tabel1[[#This Row],[Hours]],"")</f>
        <v>10</v>
      </c>
      <c r="O19" s="2" t="str">
        <f>IF(Tabel1[[#This Row],[Member]]=8,Tabel1[[#This Row],[Hours]],"")</f>
        <v/>
      </c>
    </row>
    <row r="20" spans="1:21" x14ac:dyDescent="0.25">
      <c r="A20" s="2">
        <v>8</v>
      </c>
      <c r="B20" t="s">
        <v>9</v>
      </c>
      <c r="C20" t="s">
        <v>15</v>
      </c>
      <c r="D20">
        <v>8</v>
      </c>
      <c r="E20">
        <v>8</v>
      </c>
      <c r="F20" s="1">
        <v>43626</v>
      </c>
      <c r="G20" s="4" t="s">
        <v>32</v>
      </c>
      <c r="H20" t="str">
        <f>IF(Tabel1[[#This Row],[Member]]=1,Tabel1[[#This Row],[Hours]],"")</f>
        <v/>
      </c>
      <c r="I20" t="str">
        <f>IF(Tabel1[[#This Row],[Member]]=2,Tabel1[[#This Row],[Hours]],"")</f>
        <v/>
      </c>
      <c r="J20" t="str">
        <f>IF(Tabel1[[#This Row],[Member]]=3,Tabel1[[#This Row],[Hours]],"")</f>
        <v/>
      </c>
      <c r="K20" t="str">
        <f>IF(Tabel1[[#This Row],[Member]]=4,Tabel1[[#This Row],[Hours]],"")</f>
        <v/>
      </c>
      <c r="L20" t="str">
        <f>IF(Tabel1[[#This Row],[Member]]=5,Tabel1[[#This Row],[Hours]],"")</f>
        <v/>
      </c>
      <c r="M20" t="str">
        <f>IF(Tabel1[[#This Row],[Member]]=6,Tabel1[[#This Row],[Hours]],"")</f>
        <v/>
      </c>
      <c r="N20" t="str">
        <f>IF(Tabel1[[#This Row],[Member]]=7,Tabel1[[#This Row],[Hours]],"")</f>
        <v/>
      </c>
      <c r="O20" s="2">
        <f>IF(Tabel1[[#This Row],[Member]]=8,Tabel1[[#This Row],[Hours]],"")</f>
        <v>8</v>
      </c>
    </row>
    <row r="21" spans="1:21" x14ac:dyDescent="0.25">
      <c r="A21" s="2">
        <v>9</v>
      </c>
      <c r="B21" t="s">
        <v>9</v>
      </c>
      <c r="C21" t="s">
        <v>16</v>
      </c>
      <c r="D21">
        <v>8</v>
      </c>
      <c r="E21">
        <v>15</v>
      </c>
      <c r="F21" s="1">
        <v>43632</v>
      </c>
      <c r="G21" s="4">
        <v>8</v>
      </c>
      <c r="H21" t="str">
        <f>IF(Tabel1[[#This Row],[Member]]=1,Tabel1[[#This Row],[Hours]],"")</f>
        <v/>
      </c>
      <c r="I21" t="str">
        <f>IF(Tabel1[[#This Row],[Member]]=2,Tabel1[[#This Row],[Hours]],"")</f>
        <v/>
      </c>
      <c r="J21" t="str">
        <f>IF(Tabel1[[#This Row],[Member]]=3,Tabel1[[#This Row],[Hours]],"")</f>
        <v/>
      </c>
      <c r="K21" t="str">
        <f>IF(Tabel1[[#This Row],[Member]]=4,Tabel1[[#This Row],[Hours]],"")</f>
        <v/>
      </c>
      <c r="L21" t="str">
        <f>IF(Tabel1[[#This Row],[Member]]=5,Tabel1[[#This Row],[Hours]],"")</f>
        <v/>
      </c>
      <c r="M21" t="str">
        <f>IF(Tabel1[[#This Row],[Member]]=6,Tabel1[[#This Row],[Hours]],"")</f>
        <v/>
      </c>
      <c r="N21" t="str">
        <f>IF(Tabel1[[#This Row],[Member]]=7,Tabel1[[#This Row],[Hours]],"")</f>
        <v/>
      </c>
      <c r="O21" s="2">
        <f>IF(Tabel1[[#This Row],[Member]]=8,Tabel1[[#This Row],[Hours]],"")</f>
        <v>15</v>
      </c>
    </row>
    <row r="22" spans="1:21" x14ac:dyDescent="0.25">
      <c r="A22" s="2">
        <v>20</v>
      </c>
      <c r="B22" t="s">
        <v>19</v>
      </c>
      <c r="C22" t="s">
        <v>8</v>
      </c>
      <c r="D22">
        <v>8</v>
      </c>
      <c r="E22">
        <v>15</v>
      </c>
      <c r="F22" s="1">
        <v>43637</v>
      </c>
      <c r="G22" s="6">
        <v>18</v>
      </c>
      <c r="H22" t="str">
        <f>IF(Tabel1[[#This Row],[Member]]=1,Tabel1[[#This Row],[Hours]],"")</f>
        <v/>
      </c>
      <c r="I22" t="str">
        <f>IF(Tabel1[[#This Row],[Member]]=2,Tabel1[[#This Row],[Hours]],"")</f>
        <v/>
      </c>
      <c r="J22" t="str">
        <f>IF(Tabel1[[#This Row],[Member]]=3,Tabel1[[#This Row],[Hours]],"")</f>
        <v/>
      </c>
      <c r="K22" t="str">
        <f>IF(Tabel1[[#This Row],[Member]]=4,Tabel1[[#This Row],[Hours]],"")</f>
        <v/>
      </c>
      <c r="L22" t="str">
        <f>IF(Tabel1[[#This Row],[Member]]=5,Tabel1[[#This Row],[Hours]],"")</f>
        <v/>
      </c>
      <c r="M22" t="str">
        <f>IF(Tabel1[[#This Row],[Member]]=6,Tabel1[[#This Row],[Hours]],"")</f>
        <v/>
      </c>
      <c r="N22" t="str">
        <f>IF(Tabel1[[#This Row],[Member]]=7,Tabel1[[#This Row],[Hours]],"")</f>
        <v/>
      </c>
      <c r="O22" s="2">
        <f>IF(Tabel1[[#This Row],[Member]]=8,Tabel1[[#This Row],[Hours]],"")</f>
        <v>15</v>
      </c>
    </row>
    <row r="23" spans="1:21" x14ac:dyDescent="0.25">
      <c r="E23">
        <f>SUM(Tabel1[Hours])</f>
        <v>263</v>
      </c>
      <c r="H23">
        <f>SUM(Tabel1[Thomas])</f>
        <v>28</v>
      </c>
      <c r="I23">
        <f>SUM(Tabel1[Nish])</f>
        <v>30</v>
      </c>
      <c r="J23">
        <f>SUM(Tabel1[Ian])</f>
        <v>31</v>
      </c>
      <c r="K23">
        <f>SUM(Tabel1[Nnamdi])</f>
        <v>35</v>
      </c>
      <c r="L23">
        <f>SUM(Tabel1[Mo])</f>
        <v>32</v>
      </c>
      <c r="M23">
        <f>SUM(Tabel1[Artem])</f>
        <v>34</v>
      </c>
      <c r="N23">
        <f>SUM(Tabel1[Solomon])</f>
        <v>35</v>
      </c>
      <c r="O23">
        <f>SUM(Tabel1[Jonathan])</f>
        <v>38</v>
      </c>
      <c r="S23" s="1"/>
      <c r="T23" s="1"/>
      <c r="U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koops</dc:creator>
  <cp:lastModifiedBy>thomas koops</cp:lastModifiedBy>
  <dcterms:created xsi:type="dcterms:W3CDTF">2019-06-01T20:19:37Z</dcterms:created>
  <dcterms:modified xsi:type="dcterms:W3CDTF">2019-06-07T15:32:29Z</dcterms:modified>
</cp:coreProperties>
</file>