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85E04F5B-FA6A-44A1-B4D0-50B6269D3959}" xr6:coauthVersionLast="47" xr6:coauthVersionMax="47" xr10:uidLastSave="{00000000-0000-0000-0000-000000000000}"/>
  <bookViews>
    <workbookView xWindow="19080" yWindow="-15300" windowWidth="21600" windowHeight="12675" tabRatio="834" activeTab="2" xr2:uid="{FB8C51AB-905F-4544-9E4B-1F4384FA855C}"/>
  </bookViews>
  <sheets>
    <sheet name="Overview" sheetId="33" r:id="rId1"/>
    <sheet name="Schematic" sheetId="82" r:id="rId2"/>
    <sheet name="Unit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NodeCapacities" sheetId="102" r:id="rId37"/>
    <sheet name="FlowbackRates" sheetId="75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7" r:id="rId62"/>
    <sheet name="PipelineCapacityIncrements" sheetId="96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B5" i="65"/>
  <c r="B4" i="65"/>
  <c r="B3" i="65"/>
  <c r="H4" i="75"/>
  <c r="G3" i="75"/>
  <c r="C3" i="65" l="1"/>
  <c r="E3" i="65"/>
  <c r="F6" i="65"/>
  <c r="H6" i="65"/>
  <c r="F3" i="65"/>
  <c r="G3" i="65"/>
  <c r="I3" i="65"/>
  <c r="K3" i="65"/>
  <c r="I6" i="65"/>
  <c r="I5" i="65"/>
  <c r="H5" i="65"/>
  <c r="J5" i="65"/>
  <c r="I4" i="65"/>
  <c r="I3" i="75"/>
  <c r="J4" i="75"/>
  <c r="C4" i="65"/>
  <c r="H3" i="65"/>
  <c r="D4" i="65"/>
  <c r="J6" i="65"/>
  <c r="E4" i="65"/>
  <c r="K5" i="65"/>
  <c r="C5" i="65"/>
  <c r="G5" i="65"/>
  <c r="J3" i="65"/>
  <c r="F4" i="65"/>
  <c r="D5" i="65"/>
  <c r="E5" i="65"/>
  <c r="K4" i="65"/>
  <c r="G4" i="65"/>
  <c r="G6" i="65"/>
  <c r="E6" i="65"/>
  <c r="K6" i="65"/>
  <c r="C6" i="65"/>
  <c r="D3" i="65"/>
  <c r="H4" i="65"/>
  <c r="F5" i="65"/>
  <c r="D6" i="65"/>
  <c r="J4" i="65"/>
  <c r="H3" i="75"/>
  <c r="I4" i="75"/>
  <c r="J3" i="75"/>
  <c r="K4" i="75"/>
  <c r="K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<sst xmlns="http://schemas.openxmlformats.org/spreadsheetml/2006/main" count="936" uniqueCount="230">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</sst>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81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125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126</v>
      </c>
    </row>
    <row r="11" spans="1:20" x14ac:dyDescent="0.3">
      <c r="A11" s="5" t="s">
        <v>127</v>
      </c>
    </row>
    <row r="12" spans="1:20" x14ac:dyDescent="0.3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92</v>
      </c>
    </row>
    <row r="2" spans="1:20" x14ac:dyDescent="0.3">
      <c r="A2" s="5" t="s">
        <v>89</v>
      </c>
    </row>
    <row r="3" spans="1:20" x14ac:dyDescent="0.3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workbookViewId="0">
      <selection activeCell="G15" sqref="G1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149</v>
      </c>
    </row>
    <row r="2" spans="1:20" x14ac:dyDescent="0.3">
      <c r="A2" s="5" t="s">
        <v>150</v>
      </c>
    </row>
    <row r="3" spans="1:20" x14ac:dyDescent="0.3">
      <c r="A3" s="5" t="s">
        <v>151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96</v>
      </c>
    </row>
    <row r="2" spans="1:12" s="9" customFormat="1" x14ac:dyDescent="0.3">
      <c r="A2" s="7" t="s">
        <v>157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97</v>
      </c>
    </row>
    <row r="2" spans="1:12" s="9" customFormat="1" x14ac:dyDescent="0.3">
      <c r="A2" s="7" t="s">
        <v>159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159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119</v>
      </c>
      <c r="B4" s="10"/>
      <c r="C4" s="10"/>
      <c r="D4" s="10"/>
      <c r="E4" s="32"/>
    </row>
    <row r="5" spans="1:5" x14ac:dyDescent="0.3">
      <c r="A5" s="29" t="s">
        <v>120</v>
      </c>
      <c r="B5" s="10"/>
      <c r="C5" s="10"/>
      <c r="D5" s="10"/>
      <c r="E5" s="32"/>
    </row>
    <row r="6" spans="1:5" ht="16.2" thickBot="1" x14ac:dyDescent="0.35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7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98</v>
      </c>
    </row>
    <row r="2" spans="1:12" s="9" customFormat="1" x14ac:dyDescent="0.3">
      <c r="A2" s="7" t="s">
        <v>163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3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3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3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99</v>
      </c>
    </row>
    <row r="2" spans="1:3" s="9" customFormat="1" x14ac:dyDescent="0.3">
      <c r="A2" s="7" t="s">
        <v>163</v>
      </c>
      <c r="B2" s="8" t="s">
        <v>5</v>
      </c>
      <c r="C2" s="8" t="s">
        <v>119</v>
      </c>
    </row>
    <row r="3" spans="1:3" x14ac:dyDescent="0.3">
      <c r="A3" s="29" t="s">
        <v>125</v>
      </c>
      <c r="B3" s="42"/>
      <c r="C3" s="42"/>
    </row>
    <row r="4" spans="1:3" x14ac:dyDescent="0.3">
      <c r="A4" s="29" t="s">
        <v>82</v>
      </c>
      <c r="B4" s="42"/>
      <c r="C4" s="42"/>
    </row>
    <row r="5" spans="1:3" x14ac:dyDescent="0.3">
      <c r="A5" s="29" t="s">
        <v>83</v>
      </c>
      <c r="B5" s="42"/>
      <c r="C5" s="42"/>
    </row>
    <row r="6" spans="1:3" x14ac:dyDescent="0.3">
      <c r="A6" s="29" t="s">
        <v>84</v>
      </c>
      <c r="B6" s="42"/>
      <c r="C6" s="42"/>
    </row>
    <row r="7" spans="1:3" x14ac:dyDescent="0.3">
      <c r="A7" s="29" t="s">
        <v>85</v>
      </c>
      <c r="B7" s="42"/>
      <c r="C7" s="42"/>
    </row>
    <row r="8" spans="1:3" x14ac:dyDescent="0.3">
      <c r="A8" s="29" t="s">
        <v>86</v>
      </c>
      <c r="B8" s="42"/>
      <c r="C8" s="42"/>
    </row>
    <row r="9" spans="1:3" x14ac:dyDescent="0.3">
      <c r="A9" s="29" t="s">
        <v>87</v>
      </c>
      <c r="B9" s="42"/>
      <c r="C9" s="42"/>
    </row>
    <row r="10" spans="1:3" x14ac:dyDescent="0.3">
      <c r="A10" s="29" t="s">
        <v>88</v>
      </c>
      <c r="B10" s="42"/>
      <c r="C10" s="42"/>
    </row>
    <row r="11" spans="1:3" x14ac:dyDescent="0.3">
      <c r="A11" s="29" t="s">
        <v>126</v>
      </c>
      <c r="B11" s="42"/>
      <c r="C11" s="42"/>
    </row>
    <row r="12" spans="1:3" x14ac:dyDescent="0.3">
      <c r="A12" s="29" t="s">
        <v>127</v>
      </c>
      <c r="B12" s="42"/>
      <c r="C12" s="42"/>
    </row>
    <row r="13" spans="1:3" x14ac:dyDescent="0.3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21875" style="1" customWidth="1"/>
    <col min="2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163</v>
      </c>
      <c r="B2" s="8" t="s">
        <v>122</v>
      </c>
      <c r="C2" s="8" t="s">
        <v>51</v>
      </c>
    </row>
    <row r="3" spans="1:3" x14ac:dyDescent="0.3">
      <c r="A3" s="29" t="s">
        <v>125</v>
      </c>
      <c r="B3" s="10">
        <v>1</v>
      </c>
      <c r="C3" s="10"/>
    </row>
    <row r="4" spans="1:3" x14ac:dyDescent="0.3">
      <c r="A4" s="29" t="s">
        <v>82</v>
      </c>
      <c r="B4" s="10"/>
      <c r="C4" s="10"/>
    </row>
    <row r="5" spans="1:3" x14ac:dyDescent="0.3">
      <c r="A5" s="29" t="s">
        <v>83</v>
      </c>
      <c r="B5" s="10"/>
      <c r="C5" s="10"/>
    </row>
    <row r="6" spans="1:3" x14ac:dyDescent="0.3">
      <c r="A6" s="29" t="s">
        <v>84</v>
      </c>
      <c r="B6" s="10"/>
      <c r="C6" s="10">
        <v>1</v>
      </c>
    </row>
    <row r="7" spans="1:3" x14ac:dyDescent="0.3">
      <c r="A7" s="29" t="s">
        <v>85</v>
      </c>
      <c r="B7" s="10"/>
      <c r="C7" s="10"/>
    </row>
    <row r="8" spans="1:3" x14ac:dyDescent="0.3">
      <c r="A8" s="29" t="s">
        <v>86</v>
      </c>
      <c r="B8" s="10"/>
      <c r="C8" s="10"/>
    </row>
    <row r="9" spans="1:3" x14ac:dyDescent="0.3">
      <c r="A9" s="29" t="s">
        <v>87</v>
      </c>
      <c r="B9" s="10"/>
      <c r="C9" s="10"/>
    </row>
    <row r="10" spans="1:3" x14ac:dyDescent="0.3">
      <c r="A10" s="29" t="s">
        <v>88</v>
      </c>
      <c r="B10" s="10"/>
      <c r="C10" s="10"/>
    </row>
    <row r="11" spans="1:3" x14ac:dyDescent="0.3">
      <c r="A11" s="29" t="s">
        <v>126</v>
      </c>
      <c r="B11" s="10"/>
      <c r="C11" s="10"/>
    </row>
    <row r="12" spans="1:3" x14ac:dyDescent="0.3">
      <c r="A12" s="29" t="s">
        <v>127</v>
      </c>
      <c r="B12" s="10"/>
      <c r="C12" s="10"/>
    </row>
    <row r="13" spans="1:3" x14ac:dyDescent="0.3">
      <c r="A13" s="29" t="s">
        <v>128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101</v>
      </c>
    </row>
    <row r="2" spans="1:2" s="9" customFormat="1" x14ac:dyDescent="0.3">
      <c r="A2" s="7" t="s">
        <v>163</v>
      </c>
      <c r="B2" s="8" t="s">
        <v>81</v>
      </c>
    </row>
    <row r="3" spans="1:2" x14ac:dyDescent="0.3">
      <c r="A3" s="29" t="s">
        <v>125</v>
      </c>
      <c r="B3" s="10"/>
    </row>
    <row r="4" spans="1:2" x14ac:dyDescent="0.3">
      <c r="A4" s="29" t="s">
        <v>82</v>
      </c>
      <c r="B4" s="10"/>
    </row>
    <row r="5" spans="1:2" x14ac:dyDescent="0.3">
      <c r="A5" s="29" t="s">
        <v>83</v>
      </c>
      <c r="B5" s="10"/>
    </row>
    <row r="6" spans="1:2" x14ac:dyDescent="0.3">
      <c r="A6" s="29" t="s">
        <v>84</v>
      </c>
      <c r="B6" s="10"/>
    </row>
    <row r="7" spans="1:2" x14ac:dyDescent="0.3">
      <c r="A7" s="29" t="s">
        <v>85</v>
      </c>
      <c r="B7" s="10"/>
    </row>
    <row r="8" spans="1:2" x14ac:dyDescent="0.3">
      <c r="A8" s="29" t="s">
        <v>86</v>
      </c>
      <c r="B8" s="10"/>
    </row>
    <row r="9" spans="1:2" x14ac:dyDescent="0.3">
      <c r="A9" s="29" t="s">
        <v>87</v>
      </c>
      <c r="B9" s="10"/>
    </row>
    <row r="10" spans="1:2" x14ac:dyDescent="0.3">
      <c r="A10" s="29" t="s">
        <v>88</v>
      </c>
      <c r="B10" s="10">
        <v>1</v>
      </c>
    </row>
    <row r="11" spans="1:2" x14ac:dyDescent="0.3">
      <c r="A11" s="29" t="s">
        <v>126</v>
      </c>
      <c r="B11" s="10"/>
    </row>
    <row r="12" spans="1:2" x14ac:dyDescent="0.3">
      <c r="A12" s="29" t="s">
        <v>127</v>
      </c>
      <c r="B12" s="10"/>
    </row>
    <row r="13" spans="1:2" x14ac:dyDescent="0.3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129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130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9" customFormat="1" x14ac:dyDescent="0.3">
      <c r="A2" s="7" t="s">
        <v>161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147</v>
      </c>
    </row>
    <row r="2" spans="1:3" s="9" customFormat="1" x14ac:dyDescent="0.3">
      <c r="A2" s="7" t="s">
        <v>162</v>
      </c>
      <c r="B2" s="8" t="s">
        <v>5</v>
      </c>
      <c r="C2" s="8" t="s">
        <v>119</v>
      </c>
    </row>
    <row r="3" spans="1:3" x14ac:dyDescent="0.3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162</v>
      </c>
      <c r="B2" s="8" t="s">
        <v>88</v>
      </c>
    </row>
    <row r="3" spans="1:2" x14ac:dyDescent="0.3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9" customFormat="1" x14ac:dyDescent="0.3">
      <c r="A2" s="7" t="s">
        <v>157</v>
      </c>
      <c r="B2" s="8" t="s">
        <v>5</v>
      </c>
      <c r="C2" s="8" t="s">
        <v>119</v>
      </c>
    </row>
    <row r="3" spans="1:3" s="9" customFormat="1" x14ac:dyDescent="0.3">
      <c r="A3" s="29" t="s">
        <v>118</v>
      </c>
      <c r="B3" s="10"/>
      <c r="C3" s="10"/>
    </row>
    <row r="4" spans="1:3" x14ac:dyDescent="0.3">
      <c r="A4" s="29" t="s">
        <v>3</v>
      </c>
      <c r="B4" s="10"/>
      <c r="C4" s="10"/>
    </row>
    <row r="5" spans="1:3" x14ac:dyDescent="0.3">
      <c r="A5" s="29" t="s">
        <v>4</v>
      </c>
      <c r="B5" s="10"/>
      <c r="C5" s="10"/>
    </row>
    <row r="6" spans="1:3" x14ac:dyDescent="0.3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2AC1-208C-484B-9337-E5D430A2EDA8}">
  <dimension ref="A1:AZ12"/>
  <sheetViews>
    <sheetView tabSelected="1" zoomScale="120" zoomScaleNormal="120" workbookViewId="0">
      <selection activeCell="B8" sqref="B8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7773437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21875" style="1" bestFit="1" customWidth="1"/>
    <col min="51" max="51" width="6.2187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188</v>
      </c>
    </row>
    <row r="2" spans="1:52" s="9" customFormat="1" x14ac:dyDescent="0.3">
      <c r="A2" s="7" t="s">
        <v>175</v>
      </c>
      <c r="B2" s="28" t="s">
        <v>158</v>
      </c>
      <c r="D2" s="82" t="s">
        <v>218</v>
      </c>
      <c r="E2" s="83" t="s">
        <v>219</v>
      </c>
      <c r="F2" s="65"/>
      <c r="G2" s="65"/>
      <c r="H2" s="66"/>
      <c r="I2" s="65"/>
      <c r="J2" s="65"/>
      <c r="K2" s="67"/>
    </row>
    <row r="3" spans="1:52" x14ac:dyDescent="0.3">
      <c r="A3" s="29" t="s">
        <v>189</v>
      </c>
      <c r="B3" s="50" t="s">
        <v>220</v>
      </c>
      <c r="D3" s="75" t="s">
        <v>221</v>
      </c>
      <c r="E3" s="68" t="s">
        <v>220</v>
      </c>
      <c r="F3" s="69" t="s">
        <v>190</v>
      </c>
      <c r="G3" s="70" t="s">
        <v>191</v>
      </c>
      <c r="H3" s="71"/>
      <c r="I3" s="70" t="s">
        <v>222</v>
      </c>
      <c r="J3" s="69" t="s">
        <v>190</v>
      </c>
      <c r="K3" s="72" t="s">
        <v>223</v>
      </c>
    </row>
    <row r="4" spans="1:52" x14ac:dyDescent="0.3">
      <c r="A4" s="29" t="s">
        <v>192</v>
      </c>
      <c r="B4" s="50" t="s">
        <v>193</v>
      </c>
      <c r="D4" s="75" t="s">
        <v>224</v>
      </c>
      <c r="E4" s="68" t="s">
        <v>194</v>
      </c>
      <c r="F4" s="69" t="s">
        <v>190</v>
      </c>
      <c r="G4" s="70" t="s">
        <v>195</v>
      </c>
      <c r="H4" s="71"/>
      <c r="I4" s="70"/>
      <c r="J4" s="70"/>
      <c r="K4" s="72"/>
    </row>
    <row r="5" spans="1:52" x14ac:dyDescent="0.3">
      <c r="A5" s="29" t="s">
        <v>196</v>
      </c>
      <c r="B5" s="50" t="s">
        <v>197</v>
      </c>
      <c r="D5" s="75" t="s">
        <v>225</v>
      </c>
      <c r="E5" s="73"/>
      <c r="F5" s="74"/>
      <c r="G5" s="74"/>
      <c r="H5" s="75"/>
      <c r="I5" s="74"/>
      <c r="J5" s="74"/>
      <c r="K5" s="76"/>
    </row>
    <row r="6" spans="1:52" x14ac:dyDescent="0.3">
      <c r="A6" s="29" t="s">
        <v>198</v>
      </c>
      <c r="B6" s="50" t="s">
        <v>199</v>
      </c>
      <c r="D6" s="75" t="s">
        <v>226</v>
      </c>
      <c r="E6" s="68" t="s">
        <v>199</v>
      </c>
      <c r="F6" s="69" t="s">
        <v>190</v>
      </c>
      <c r="G6" s="70" t="s">
        <v>200</v>
      </c>
      <c r="H6" s="75"/>
      <c r="I6" s="74"/>
      <c r="J6" s="74"/>
      <c r="K6" s="76"/>
    </row>
    <row r="7" spans="1:52" x14ac:dyDescent="0.3">
      <c r="A7" s="29" t="s">
        <v>201</v>
      </c>
      <c r="B7" s="50" t="s">
        <v>202</v>
      </c>
      <c r="D7" s="75" t="s">
        <v>227</v>
      </c>
      <c r="E7" s="68" t="s">
        <v>203</v>
      </c>
      <c r="F7" s="69" t="s">
        <v>190</v>
      </c>
      <c r="G7" s="70" t="s">
        <v>204</v>
      </c>
      <c r="H7" s="75"/>
      <c r="I7" s="74"/>
      <c r="J7" s="74"/>
      <c r="K7" s="76"/>
    </row>
    <row r="8" spans="1:52" x14ac:dyDescent="0.3">
      <c r="A8" s="29" t="s">
        <v>205</v>
      </c>
      <c r="B8" s="50" t="s">
        <v>209</v>
      </c>
      <c r="D8" s="75" t="s">
        <v>228</v>
      </c>
      <c r="E8" s="73"/>
      <c r="F8" s="74"/>
      <c r="G8" s="74"/>
      <c r="H8" s="75"/>
      <c r="I8" s="74"/>
      <c r="J8" s="74"/>
      <c r="K8" s="76"/>
      <c r="AT8" s="57" t="s">
        <v>189</v>
      </c>
      <c r="AU8" s="57" t="s">
        <v>192</v>
      </c>
      <c r="AV8" s="57" t="s">
        <v>196</v>
      </c>
      <c r="AW8" s="57" t="s">
        <v>198</v>
      </c>
      <c r="AX8" s="57" t="s">
        <v>201</v>
      </c>
      <c r="AY8" s="57" t="s">
        <v>205</v>
      </c>
      <c r="AZ8" s="57" t="s">
        <v>207</v>
      </c>
    </row>
    <row r="9" spans="1:52" ht="16.2" thickBot="1" x14ac:dyDescent="0.35">
      <c r="A9" s="30" t="s">
        <v>208</v>
      </c>
      <c r="B9" s="36" t="s">
        <v>209</v>
      </c>
      <c r="D9" s="80" t="s">
        <v>229</v>
      </c>
      <c r="E9" s="77" t="s">
        <v>210</v>
      </c>
      <c r="F9" s="78" t="s">
        <v>190</v>
      </c>
      <c r="G9" s="79" t="s">
        <v>211</v>
      </c>
      <c r="H9" s="80"/>
      <c r="I9" s="81" t="s">
        <v>212</v>
      </c>
      <c r="J9" s="78" t="s">
        <v>190</v>
      </c>
      <c r="K9" s="79" t="s">
        <v>213</v>
      </c>
      <c r="AT9" s="1" t="s">
        <v>220</v>
      </c>
      <c r="AU9" s="1" t="s">
        <v>214</v>
      </c>
      <c r="AV9" s="1" t="s">
        <v>197</v>
      </c>
      <c r="AW9" s="1" t="s">
        <v>199</v>
      </c>
      <c r="AX9" s="1" t="s">
        <v>202</v>
      </c>
      <c r="AY9" s="1" t="s">
        <v>206</v>
      </c>
      <c r="AZ9" s="1" t="s">
        <v>206</v>
      </c>
    </row>
    <row r="10" spans="1:52" x14ac:dyDescent="0.3">
      <c r="AT10" s="1" t="s">
        <v>222</v>
      </c>
      <c r="AU10" s="1" t="s">
        <v>193</v>
      </c>
      <c r="AV10" s="1" t="s">
        <v>215</v>
      </c>
      <c r="AW10" s="1" t="s">
        <v>216</v>
      </c>
      <c r="AX10" s="1" t="s">
        <v>203</v>
      </c>
      <c r="AY10" s="1" t="s">
        <v>209</v>
      </c>
      <c r="AZ10" s="1" t="s">
        <v>209</v>
      </c>
    </row>
    <row r="11" spans="1:52" x14ac:dyDescent="0.3">
      <c r="AU11" s="1" t="s">
        <v>217</v>
      </c>
      <c r="AZ11" s="1" t="s">
        <v>210</v>
      </c>
    </row>
    <row r="12" spans="1:52" x14ac:dyDescent="0.3">
      <c r="AU12" s="1" t="s">
        <v>194</v>
      </c>
      <c r="AZ12" s="1" t="s">
        <v>212</v>
      </c>
    </row>
  </sheetData>
  <dataValidations count="7">
    <dataValidation type="list" allowBlank="1" showInputMessage="1" showErrorMessage="1" sqref="B5" xr:uid="{7810500D-51E1-425E-AF4E-1E65095A172A}">
      <formula1>$AV$9:$AV$10</formula1>
    </dataValidation>
    <dataValidation type="list" allowBlank="1" showInputMessage="1" showErrorMessage="1" sqref="B9" xr:uid="{6C38238B-40E2-4922-BCBA-D1AC6174C2C6}">
      <formula1>$AZ$9:$AZ$12</formula1>
    </dataValidation>
    <dataValidation type="list" allowBlank="1" showInputMessage="1" showErrorMessage="1" sqref="B8" xr:uid="{558EAAE0-E588-4540-A6BC-619F6530AB8C}">
      <formula1>$AY$9:$AY$10</formula1>
    </dataValidation>
    <dataValidation type="list" allowBlank="1" showInputMessage="1" showErrorMessage="1" sqref="B7" xr:uid="{4616E30E-5B8B-4C7A-898C-CC43A99927EA}">
      <formula1>$AX$9:$AX$10</formula1>
    </dataValidation>
    <dataValidation type="list" allowBlank="1" showInputMessage="1" showErrorMessage="1" sqref="B6" xr:uid="{679DCC0F-FB37-4686-834F-735765A2091A}">
      <formula1>$AW$9:$AW$10</formula1>
    </dataValidation>
    <dataValidation type="list" allowBlank="1" showInputMessage="1" showErrorMessage="1" sqref="B4" xr:uid="{F2616845-875F-4D44-AABB-DAC4711AF92A}">
      <formula1>$AU$9:$AU$12</formula1>
    </dataValidation>
    <dataValidation type="list" allowBlank="1" showInputMessage="1" showErrorMessage="1" sqref="B3" xr:uid="{A3AFA90C-85A8-4BE5-8304-1630EA36F377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112</v>
      </c>
    </row>
    <row r="2" spans="1:3" s="9" customFormat="1" x14ac:dyDescent="0.3">
      <c r="A2" s="7" t="s">
        <v>161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9" customFormat="1" x14ac:dyDescent="0.3">
      <c r="A2" s="7" t="s">
        <v>157</v>
      </c>
      <c r="B2" s="8" t="s">
        <v>122</v>
      </c>
      <c r="C2" s="8" t="s">
        <v>51</v>
      </c>
    </row>
    <row r="3" spans="1:3" s="9" customFormat="1" x14ac:dyDescent="0.3">
      <c r="A3" s="29" t="s">
        <v>118</v>
      </c>
      <c r="B3" s="10">
        <v>1</v>
      </c>
      <c r="C3" s="10">
        <v>1</v>
      </c>
    </row>
    <row r="4" spans="1:3" s="9" customFormat="1" x14ac:dyDescent="0.3">
      <c r="A4" s="29" t="s">
        <v>3</v>
      </c>
      <c r="B4" s="10">
        <v>1</v>
      </c>
      <c r="C4" s="10">
        <v>1</v>
      </c>
    </row>
    <row r="5" spans="1:3" s="9" customFormat="1" x14ac:dyDescent="0.3">
      <c r="A5" s="29" t="s">
        <v>4</v>
      </c>
      <c r="B5" s="10">
        <v>1</v>
      </c>
      <c r="C5" s="10">
        <v>1</v>
      </c>
    </row>
    <row r="6" spans="1:3" x14ac:dyDescent="0.3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78</v>
      </c>
    </row>
    <row r="2" spans="1:3" s="9" customFormat="1" x14ac:dyDescent="0.3">
      <c r="A2" s="7" t="s">
        <v>159</v>
      </c>
      <c r="B2" s="8" t="s">
        <v>122</v>
      </c>
      <c r="C2" s="8" t="s">
        <v>51</v>
      </c>
    </row>
    <row r="3" spans="1:3" s="9" customFormat="1" x14ac:dyDescent="0.3">
      <c r="A3" s="29" t="s">
        <v>5</v>
      </c>
      <c r="B3" s="10">
        <v>1</v>
      </c>
      <c r="C3" s="10">
        <v>1</v>
      </c>
    </row>
    <row r="4" spans="1:3" x14ac:dyDescent="0.3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115</v>
      </c>
    </row>
    <row r="2" spans="1:3" s="9" customFormat="1" x14ac:dyDescent="0.3">
      <c r="A2" s="7" t="s">
        <v>159</v>
      </c>
      <c r="B2" s="8" t="s">
        <v>5</v>
      </c>
      <c r="C2" s="8" t="s">
        <v>119</v>
      </c>
    </row>
    <row r="3" spans="1:3" s="9" customFormat="1" x14ac:dyDescent="0.3">
      <c r="A3" s="29" t="s">
        <v>5</v>
      </c>
      <c r="B3" s="33"/>
      <c r="C3" s="33"/>
    </row>
    <row r="4" spans="1:3" s="9" customFormat="1" x14ac:dyDescent="0.3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/>
      <c r="B2" s="28"/>
    </row>
    <row r="3" spans="1:2" s="9" customFormat="1" ht="16.2" thickBot="1" x14ac:dyDescent="0.35">
      <c r="A3" s="30"/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K15"/>
  <sheetViews>
    <sheetView workbookViewId="0">
      <selection activeCell="H4" sqref="H4:I4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1" t="s">
        <v>52</v>
      </c>
    </row>
    <row r="2" spans="1:11" s="9" customFormat="1" x14ac:dyDescent="0.3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3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/>
      <c r="H3" s="40"/>
      <c r="I3" s="40"/>
      <c r="J3" s="40"/>
      <c r="K3" s="40"/>
    </row>
    <row r="4" spans="1:11" s="9" customFormat="1" x14ac:dyDescent="0.3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/>
      <c r="I4" s="40"/>
      <c r="J4" s="40"/>
      <c r="K4" s="40"/>
    </row>
    <row r="7" spans="1:11" x14ac:dyDescent="0.3">
      <c r="D7" s="2"/>
      <c r="E7" s="2"/>
      <c r="F7" s="2"/>
    </row>
    <row r="8" spans="1:11" x14ac:dyDescent="0.3">
      <c r="D8" s="2"/>
      <c r="E8" s="2"/>
      <c r="F8" s="2"/>
    </row>
    <row r="9" spans="1:11" x14ac:dyDescent="0.3">
      <c r="D9" s="2"/>
      <c r="E9" s="2"/>
      <c r="F9" s="13"/>
    </row>
    <row r="10" spans="1:11" x14ac:dyDescent="0.3">
      <c r="D10" s="2"/>
      <c r="E10" s="2"/>
      <c r="F10" s="2"/>
    </row>
    <row r="11" spans="1:11" x14ac:dyDescent="0.3">
      <c r="D11" s="2"/>
      <c r="E11" s="2"/>
      <c r="F11" s="2"/>
    </row>
    <row r="12" spans="1:11" x14ac:dyDescent="0.3">
      <c r="D12" s="2"/>
      <c r="E12" s="2"/>
      <c r="F12" s="2"/>
    </row>
    <row r="13" spans="1:11" x14ac:dyDescent="0.3">
      <c r="D13" s="2"/>
      <c r="E13" s="2"/>
      <c r="F13" s="2"/>
    </row>
    <row r="14" spans="1:11" x14ac:dyDescent="0.3">
      <c r="D14" s="2"/>
      <c r="E14" s="2"/>
      <c r="F14" s="2"/>
    </row>
    <row r="15" spans="1:11" x14ac:dyDescent="0.3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K8"/>
  <sheetViews>
    <sheetView topLeftCell="K1" workbookViewId="0">
      <selection activeCell="L1" sqref="L1:U1048576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11" ht="16.2" thickBot="1" x14ac:dyDescent="0.35">
      <c r="A1" s="31" t="s">
        <v>104</v>
      </c>
    </row>
    <row r="2" spans="1:11" s="9" customFormat="1" x14ac:dyDescent="0.3">
      <c r="A2" s="7" t="s">
        <v>157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3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K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</row>
    <row r="4" spans="1:11" s="9" customFormat="1" x14ac:dyDescent="0.3">
      <c r="A4" s="29" t="s">
        <v>3</v>
      </c>
      <c r="B4" s="40">
        <f>13000*7</f>
        <v>91000</v>
      </c>
      <c r="C4" s="40">
        <f t="shared" ref="C4:K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</row>
    <row r="5" spans="1:11" x14ac:dyDescent="0.3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K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</row>
    <row r="6" spans="1:11" x14ac:dyDescent="0.3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K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</row>
    <row r="7" spans="1:11" x14ac:dyDescent="0.3">
      <c r="D7" s="2"/>
      <c r="E7" s="2"/>
      <c r="F7" s="2"/>
    </row>
    <row r="8" spans="1:11" x14ac:dyDescent="0.3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156</v>
      </c>
      <c r="B2" s="28" t="s">
        <v>158</v>
      </c>
    </row>
    <row r="3" spans="1:2" x14ac:dyDescent="0.3">
      <c r="A3" s="29" t="s">
        <v>125</v>
      </c>
      <c r="B3" s="35"/>
    </row>
    <row r="4" spans="1:2" x14ac:dyDescent="0.3">
      <c r="A4" s="29" t="s">
        <v>82</v>
      </c>
      <c r="B4" s="35"/>
    </row>
    <row r="5" spans="1:2" x14ac:dyDescent="0.3">
      <c r="A5" s="29" t="s">
        <v>83</v>
      </c>
      <c r="B5" s="35"/>
    </row>
    <row r="6" spans="1:2" x14ac:dyDescent="0.3">
      <c r="A6" s="29" t="s">
        <v>84</v>
      </c>
      <c r="B6" s="35"/>
    </row>
    <row r="7" spans="1:2" x14ac:dyDescent="0.3">
      <c r="A7" s="29" t="s">
        <v>85</v>
      </c>
      <c r="B7" s="35"/>
    </row>
    <row r="8" spans="1:2" x14ac:dyDescent="0.3">
      <c r="A8" s="29" t="s">
        <v>86</v>
      </c>
      <c r="B8" s="35"/>
    </row>
    <row r="9" spans="1:2" x14ac:dyDescent="0.3">
      <c r="A9" s="29" t="s">
        <v>87</v>
      </c>
      <c r="B9" s="35"/>
    </row>
    <row r="10" spans="1:2" x14ac:dyDescent="0.3">
      <c r="A10" s="29" t="s">
        <v>88</v>
      </c>
      <c r="B10" s="35"/>
    </row>
    <row r="11" spans="1:2" x14ac:dyDescent="0.3">
      <c r="A11" s="29" t="s">
        <v>126</v>
      </c>
      <c r="B11" s="35"/>
    </row>
    <row r="12" spans="1:2" x14ac:dyDescent="0.3">
      <c r="A12" s="29" t="s">
        <v>127</v>
      </c>
      <c r="B12" s="35"/>
    </row>
    <row r="13" spans="1:2" x14ac:dyDescent="0.3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K12"/>
  <sheetViews>
    <sheetView workbookViewId="0">
      <selection activeCell="G11" sqref="G11"/>
    </sheetView>
  </sheetViews>
  <sheetFormatPr defaultColWidth="9.33203125" defaultRowHeight="15.6" x14ac:dyDescent="0.3"/>
  <cols>
    <col min="1" max="1" width="9.33203125" style="9"/>
    <col min="2" max="16384" width="9.33203125" style="1"/>
  </cols>
  <sheetData>
    <row r="1" spans="1:11" ht="16.2" thickBot="1" x14ac:dyDescent="0.35">
      <c r="A1" s="31" t="s">
        <v>116</v>
      </c>
    </row>
    <row r="2" spans="1:11" s="9" customFormat="1" x14ac:dyDescent="0.3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x14ac:dyDescent="0.3">
      <c r="A3" s="29" t="s">
        <v>5</v>
      </c>
      <c r="B3" s="42"/>
      <c r="C3" s="42"/>
      <c r="D3" s="42"/>
      <c r="E3" s="42"/>
      <c r="F3" s="42"/>
      <c r="G3" s="40">
        <f>5*4000*7</f>
        <v>140000</v>
      </c>
      <c r="H3" s="40">
        <f>$G3*(VALUE(RIGHT(C$2,2)))^(-0.35)</f>
        <v>109841.77370554511</v>
      </c>
      <c r="I3" s="40">
        <f>$G3*(VALUE(RIGHT(D$2,2)))^(-0.35)</f>
        <v>95309.369490783065</v>
      </c>
      <c r="J3" s="40">
        <f>$G3*(VALUE(RIGHT(E$2,2)))^(-0.35)</f>
        <v>86180.10893414414</v>
      </c>
      <c r="K3" s="40">
        <f>$G3*(VALUE(RIGHT(F$2,2)))^(-0.35)</f>
        <v>79705.544719521436</v>
      </c>
    </row>
    <row r="4" spans="1:11" x14ac:dyDescent="0.3">
      <c r="A4" s="29" t="s">
        <v>119</v>
      </c>
      <c r="B4" s="43"/>
      <c r="C4" s="43"/>
      <c r="D4" s="43"/>
      <c r="E4" s="43"/>
      <c r="F4" s="43"/>
      <c r="G4" s="42"/>
      <c r="H4" s="40">
        <f>6*4000*7</f>
        <v>168000</v>
      </c>
      <c r="I4" s="40">
        <f>$H4*(VALUE(RIGHT(C$2,2)))^(-0.35)</f>
        <v>131810.12844665413</v>
      </c>
      <c r="J4" s="40">
        <f>$H4*(VALUE(RIGHT(D$2,2)))^(-0.35)</f>
        <v>114371.24338893968</v>
      </c>
      <c r="K4" s="40">
        <f>$H4*(VALUE(RIGHT(E$2,2)))^(-0.35)</f>
        <v>103416.13072097297</v>
      </c>
    </row>
    <row r="5" spans="1:11" x14ac:dyDescent="0.3">
      <c r="D5" s="2"/>
      <c r="E5" s="2"/>
      <c r="F5" s="2"/>
    </row>
    <row r="6" spans="1:11" x14ac:dyDescent="0.3">
      <c r="D6" s="2"/>
      <c r="E6" s="2"/>
      <c r="F6" s="13"/>
    </row>
    <row r="7" spans="1:11" x14ac:dyDescent="0.3">
      <c r="D7" s="2"/>
      <c r="E7" s="2"/>
      <c r="F7" s="2"/>
    </row>
    <row r="8" spans="1:11" x14ac:dyDescent="0.3">
      <c r="D8" s="2"/>
      <c r="E8" s="2"/>
      <c r="F8" s="2"/>
    </row>
    <row r="9" spans="1:11" x14ac:dyDescent="0.3">
      <c r="D9" s="2"/>
      <c r="E9" s="2"/>
      <c r="F9" s="2"/>
    </row>
    <row r="10" spans="1:11" x14ac:dyDescent="0.3">
      <c r="D10" s="2"/>
      <c r="E10" s="2"/>
      <c r="F10" s="2"/>
    </row>
    <row r="11" spans="1:11" x14ac:dyDescent="0.3">
      <c r="D11" s="2"/>
      <c r="E11" s="2"/>
      <c r="F11" s="2"/>
    </row>
    <row r="12" spans="1:11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K12"/>
  <sheetViews>
    <sheetView workbookViewId="0">
      <selection activeCell="I19" sqref="I19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7" t="s">
        <v>156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</row>
    <row r="3" spans="1:11" x14ac:dyDescent="0.3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3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1" x14ac:dyDescent="0.3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1" x14ac:dyDescent="0.3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1" x14ac:dyDescent="0.3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1" x14ac:dyDescent="0.3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1" x14ac:dyDescent="0.3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1" x14ac:dyDescent="0.3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</row>
    <row r="11" spans="1:11" x14ac:dyDescent="0.3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1" x14ac:dyDescent="0.3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160</v>
      </c>
      <c r="B2" s="28" t="s">
        <v>158</v>
      </c>
    </row>
    <row r="3" spans="1:2" x14ac:dyDescent="0.3">
      <c r="A3" s="29" t="s">
        <v>122</v>
      </c>
      <c r="B3" s="35">
        <v>100000</v>
      </c>
    </row>
    <row r="4" spans="1:2" x14ac:dyDescent="0.3">
      <c r="A4" s="29" t="s">
        <v>51</v>
      </c>
      <c r="B4" s="35">
        <v>100000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145</v>
      </c>
    </row>
    <row r="2" spans="1:2" s="9" customFormat="1" x14ac:dyDescent="0.3">
      <c r="A2" s="7"/>
      <c r="B2" s="28"/>
    </row>
    <row r="3" spans="1:2" ht="16.2" thickBot="1" x14ac:dyDescent="0.35">
      <c r="A3" s="30"/>
      <c r="B3" s="3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162</v>
      </c>
      <c r="B2" s="28" t="s">
        <v>158</v>
      </c>
    </row>
    <row r="3" spans="1:2" s="9" customFormat="1" x14ac:dyDescent="0.3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K17"/>
  <sheetViews>
    <sheetView workbookViewId="0">
      <selection activeCell="C10" sqref="C10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1" t="s">
        <v>108</v>
      </c>
    </row>
    <row r="2" spans="1:11" s="9" customFormat="1" x14ac:dyDescent="0.3">
      <c r="A2" s="7" t="s">
        <v>161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3">
      <c r="A3" s="29" t="s">
        <v>67</v>
      </c>
      <c r="B3" s="40">
        <v>50000</v>
      </c>
      <c r="C3" s="40">
        <v>50000</v>
      </c>
      <c r="D3" s="40">
        <v>50000</v>
      </c>
      <c r="E3" s="40">
        <v>50000</v>
      </c>
      <c r="F3" s="40">
        <v>50000</v>
      </c>
      <c r="G3" s="40">
        <v>50000</v>
      </c>
      <c r="H3" s="40">
        <v>50000</v>
      </c>
      <c r="I3" s="40">
        <v>50000</v>
      </c>
      <c r="J3" s="40">
        <v>50000</v>
      </c>
      <c r="K3" s="40">
        <v>50000</v>
      </c>
    </row>
    <row r="4" spans="1:11" s="9" customFormat="1" x14ac:dyDescent="0.3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</row>
    <row r="5" spans="1:11" s="9" customFormat="1" x14ac:dyDescent="0.3">
      <c r="A5" s="29" t="s">
        <v>123</v>
      </c>
      <c r="B5" s="40">
        <v>100000</v>
      </c>
      <c r="C5" s="40">
        <v>100000</v>
      </c>
      <c r="D5" s="40">
        <v>100000</v>
      </c>
      <c r="E5" s="40">
        <v>100000</v>
      </c>
      <c r="F5" s="40">
        <v>100000</v>
      </c>
      <c r="G5" s="40">
        <v>100000</v>
      </c>
      <c r="H5" s="40">
        <v>100000</v>
      </c>
      <c r="I5" s="40">
        <v>100000</v>
      </c>
      <c r="J5" s="40">
        <v>100000</v>
      </c>
      <c r="K5" s="40">
        <v>100000</v>
      </c>
    </row>
    <row r="6" spans="1:11" s="9" customFormat="1" x14ac:dyDescent="0.3">
      <c r="A6" s="29" t="s">
        <v>124</v>
      </c>
      <c r="B6" s="40">
        <v>50000</v>
      </c>
      <c r="C6" s="40">
        <v>50000</v>
      </c>
      <c r="D6" s="40">
        <v>50000</v>
      </c>
      <c r="E6" s="40">
        <v>50000</v>
      </c>
      <c r="F6" s="40">
        <v>50000</v>
      </c>
      <c r="G6" s="40">
        <v>50000</v>
      </c>
      <c r="H6" s="40">
        <v>50000</v>
      </c>
      <c r="I6" s="40">
        <v>50000</v>
      </c>
      <c r="J6" s="40">
        <v>50000</v>
      </c>
      <c r="K6" s="40">
        <v>50000</v>
      </c>
    </row>
    <row r="9" spans="1:11" x14ac:dyDescent="0.3">
      <c r="D9" s="2"/>
      <c r="E9" s="2"/>
      <c r="F9" s="2"/>
    </row>
    <row r="10" spans="1:11" x14ac:dyDescent="0.3">
      <c r="D10" s="2"/>
      <c r="E10" s="2"/>
      <c r="F10" s="2"/>
    </row>
    <row r="11" spans="1:11" x14ac:dyDescent="0.3">
      <c r="D11" s="2"/>
      <c r="E11" s="2"/>
      <c r="F11" s="13"/>
    </row>
    <row r="12" spans="1:11" x14ac:dyDescent="0.3">
      <c r="D12" s="2"/>
      <c r="E12" s="2"/>
      <c r="F12" s="2"/>
    </row>
    <row r="13" spans="1:11" x14ac:dyDescent="0.3">
      <c r="D13" s="2"/>
      <c r="E13" s="2"/>
      <c r="F13" s="2"/>
    </row>
    <row r="14" spans="1:11" x14ac:dyDescent="0.3">
      <c r="D14" s="2"/>
      <c r="E14" s="2"/>
      <c r="F14" s="2"/>
    </row>
    <row r="15" spans="1:11" x14ac:dyDescent="0.3">
      <c r="D15" s="2"/>
      <c r="E15" s="2"/>
      <c r="F15" s="2"/>
    </row>
    <row r="16" spans="1:11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133</v>
      </c>
    </row>
    <row r="2" spans="1:2" s="9" customFormat="1" x14ac:dyDescent="0.3">
      <c r="A2" s="7" t="s">
        <v>159</v>
      </c>
      <c r="B2" s="28" t="s">
        <v>158</v>
      </c>
    </row>
    <row r="3" spans="1:2" x14ac:dyDescent="0.3">
      <c r="A3" s="29" t="s">
        <v>5</v>
      </c>
      <c r="B3" s="35">
        <v>1000000</v>
      </c>
    </row>
    <row r="4" spans="1:2" x14ac:dyDescent="0.3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159</v>
      </c>
      <c r="B2" s="28" t="s">
        <v>158</v>
      </c>
    </row>
    <row r="3" spans="1:2" ht="16.2" thickBot="1" x14ac:dyDescent="0.35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H26" sqref="H2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6" t="s">
        <v>156</v>
      </c>
      <c r="B2" s="8" t="s">
        <v>122</v>
      </c>
      <c r="C2" s="8" t="s">
        <v>51</v>
      </c>
    </row>
    <row r="3" spans="1:3" x14ac:dyDescent="0.3">
      <c r="A3" s="3" t="s">
        <v>118</v>
      </c>
      <c r="B3" s="10">
        <v>3</v>
      </c>
      <c r="C3" s="10">
        <v>3.5</v>
      </c>
    </row>
    <row r="4" spans="1:3" x14ac:dyDescent="0.3">
      <c r="A4" s="3" t="s">
        <v>3</v>
      </c>
      <c r="B4" s="10">
        <v>2.5</v>
      </c>
      <c r="C4" s="10">
        <v>2</v>
      </c>
    </row>
    <row r="5" spans="1:3" x14ac:dyDescent="0.3">
      <c r="A5" s="3" t="s">
        <v>4</v>
      </c>
      <c r="B5" s="10">
        <v>3</v>
      </c>
      <c r="C5" s="10">
        <v>0.5</v>
      </c>
    </row>
    <row r="6" spans="1:3" x14ac:dyDescent="0.3">
      <c r="A6" s="3" t="s">
        <v>5</v>
      </c>
      <c r="B6" s="10">
        <v>3</v>
      </c>
      <c r="C6" s="10">
        <v>1.5</v>
      </c>
    </row>
    <row r="7" spans="1:3" x14ac:dyDescent="0.3">
      <c r="A7" s="3" t="s">
        <v>119</v>
      </c>
      <c r="B7" s="10">
        <v>3.5</v>
      </c>
      <c r="C7" s="10">
        <v>2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14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5" sqref="A5:XF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160</v>
      </c>
      <c r="B2" s="28" t="s">
        <v>158</v>
      </c>
    </row>
    <row r="3" spans="1:2" s="9" customFormat="1" x14ac:dyDescent="0.3">
      <c r="A3" s="29" t="s">
        <v>122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162</v>
      </c>
      <c r="B2" s="28" t="s">
        <v>158</v>
      </c>
    </row>
    <row r="3" spans="1:2" s="9" customFormat="1" x14ac:dyDescent="0.3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159</v>
      </c>
      <c r="B2" s="28" t="s">
        <v>158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5" ht="16.2" thickBot="1" x14ac:dyDescent="0.35">
      <c r="A1" s="1" t="s">
        <v>111</v>
      </c>
    </row>
    <row r="2" spans="1:5" x14ac:dyDescent="0.3">
      <c r="A2" s="6" t="s">
        <v>156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3">
      <c r="A3" s="3" t="s">
        <v>5</v>
      </c>
      <c r="B3" s="33"/>
      <c r="C3" s="33"/>
      <c r="D3" s="10">
        <v>1E-4</v>
      </c>
      <c r="E3" s="33"/>
    </row>
    <row r="4" spans="1:5" x14ac:dyDescent="0.3">
      <c r="A4" s="3" t="s">
        <v>119</v>
      </c>
      <c r="B4" s="33"/>
      <c r="C4" s="33"/>
      <c r="D4" s="10"/>
      <c r="E4" s="10">
        <v>1E-4</v>
      </c>
    </row>
    <row r="5" spans="1:5" x14ac:dyDescent="0.3">
      <c r="A5" s="3" t="s">
        <v>3</v>
      </c>
      <c r="B5" s="10"/>
      <c r="C5" s="10"/>
      <c r="D5" s="10"/>
      <c r="E5" s="10"/>
    </row>
    <row r="6" spans="1:5" x14ac:dyDescent="0.3">
      <c r="A6" s="3" t="s">
        <v>4</v>
      </c>
      <c r="B6" s="10"/>
      <c r="C6" s="10"/>
      <c r="D6" s="10"/>
      <c r="E6" s="10"/>
    </row>
    <row r="7" spans="1:5" x14ac:dyDescent="0.3">
      <c r="A7" s="3" t="s">
        <v>67</v>
      </c>
      <c r="B7" s="10"/>
      <c r="C7" s="10"/>
      <c r="D7" s="10"/>
      <c r="E7" s="10"/>
    </row>
    <row r="8" spans="1:5" ht="16.2" thickBot="1" x14ac:dyDescent="0.35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6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132</v>
      </c>
    </row>
    <row r="2" spans="1:2" s="9" customFormat="1" x14ac:dyDescent="0.3">
      <c r="A2" s="7" t="s">
        <v>161</v>
      </c>
      <c r="B2" s="28" t="s">
        <v>158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123</v>
      </c>
      <c r="B5" s="32">
        <v>1.35</v>
      </c>
    </row>
    <row r="6" spans="1:2" x14ac:dyDescent="0.3">
      <c r="A6" s="29" t="s">
        <v>124</v>
      </c>
      <c r="B6" s="3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156</v>
      </c>
      <c r="B2" s="28" t="s">
        <v>158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5</v>
      </c>
      <c r="B7" s="32">
        <v>90</v>
      </c>
    </row>
    <row r="8" spans="1:2" s="9" customFormat="1" x14ac:dyDescent="0.3">
      <c r="A8" s="29" t="s">
        <v>119</v>
      </c>
      <c r="B8" s="32">
        <v>100</v>
      </c>
    </row>
    <row r="9" spans="1:2" s="9" customFormat="1" x14ac:dyDescent="0.3">
      <c r="A9" s="29" t="s">
        <v>67</v>
      </c>
      <c r="B9" s="32">
        <v>110</v>
      </c>
    </row>
    <row r="10" spans="1:2" ht="16.2" thickBot="1" x14ac:dyDescent="0.35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171</v>
      </c>
    </row>
    <row r="2" spans="1:2" x14ac:dyDescent="0.3">
      <c r="A2" s="7" t="s">
        <v>164</v>
      </c>
      <c r="B2" s="28" t="s">
        <v>158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2</v>
      </c>
    </row>
    <row r="5" spans="1:2" x14ac:dyDescent="0.3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144</v>
      </c>
    </row>
    <row r="2" spans="1:2" x14ac:dyDescent="0.3">
      <c r="A2" s="7" t="s">
        <v>165</v>
      </c>
      <c r="B2" s="28" t="s">
        <v>158</v>
      </c>
    </row>
    <row r="3" spans="1:2" x14ac:dyDescent="0.3">
      <c r="A3" s="29" t="s">
        <v>95</v>
      </c>
      <c r="B3" s="35">
        <v>0</v>
      </c>
    </row>
    <row r="4" spans="1:2" x14ac:dyDescent="0.3">
      <c r="A4" s="29" t="s">
        <v>143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146</v>
      </c>
    </row>
    <row r="2" spans="1:2" x14ac:dyDescent="0.3">
      <c r="A2" s="7"/>
      <c r="B2" s="28"/>
    </row>
    <row r="3" spans="1:2" x14ac:dyDescent="0.3">
      <c r="A3" s="29"/>
      <c r="B3" s="35"/>
    </row>
    <row r="4" spans="1:2" x14ac:dyDescent="0.3">
      <c r="A4" s="29"/>
      <c r="B4" s="35"/>
    </row>
    <row r="5" spans="1:2" x14ac:dyDescent="0.3">
      <c r="A5" s="29"/>
      <c r="B5" s="35"/>
    </row>
    <row r="6" spans="1:2" ht="16.2" thickBot="1" x14ac:dyDescent="0.35">
      <c r="A6" s="30"/>
      <c r="B6" s="36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152</v>
      </c>
    </row>
    <row r="2" spans="1:2" x14ac:dyDescent="0.3">
      <c r="A2" s="7" t="s">
        <v>166</v>
      </c>
      <c r="B2" s="28" t="s">
        <v>158</v>
      </c>
    </row>
    <row r="3" spans="1:2" x14ac:dyDescent="0.3">
      <c r="A3" s="29" t="s">
        <v>150</v>
      </c>
      <c r="B3" s="35">
        <v>0</v>
      </c>
    </row>
    <row r="4" spans="1:2" x14ac:dyDescent="0.3">
      <c r="A4" s="29" t="s">
        <v>151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148</v>
      </c>
    </row>
    <row r="2" spans="1:2" s="9" customFormat="1" x14ac:dyDescent="0.3">
      <c r="A2" s="7" t="s">
        <v>162</v>
      </c>
      <c r="B2" s="28" t="s">
        <v>184</v>
      </c>
    </row>
    <row r="3" spans="1:2" s="9" customFormat="1" x14ac:dyDescent="0.3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4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153</v>
      </c>
    </row>
    <row r="2" spans="1:3" s="9" customFormat="1" x14ac:dyDescent="0.3">
      <c r="A2" s="7" t="s">
        <v>160</v>
      </c>
      <c r="B2" s="8" t="s">
        <v>95</v>
      </c>
      <c r="C2" s="8" t="s">
        <v>143</v>
      </c>
    </row>
    <row r="3" spans="1:3" s="9" customFormat="1" x14ac:dyDescent="0.3">
      <c r="A3" s="29" t="s">
        <v>122</v>
      </c>
      <c r="B3" s="34">
        <v>20</v>
      </c>
      <c r="C3" s="34">
        <v>20</v>
      </c>
    </row>
    <row r="4" spans="1:3" s="9" customFormat="1" x14ac:dyDescent="0.3">
      <c r="A4" s="29" t="s">
        <v>51</v>
      </c>
      <c r="B4" s="34">
        <v>20</v>
      </c>
      <c r="C4" s="34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154</v>
      </c>
    </row>
    <row r="2" spans="1:5" s="9" customFormat="1" x14ac:dyDescent="0.3">
      <c r="A2" s="7"/>
      <c r="B2" s="8"/>
      <c r="C2" s="8"/>
      <c r="D2" s="8"/>
      <c r="E2" s="28"/>
    </row>
    <row r="3" spans="1:5" ht="16.2" thickBot="1" x14ac:dyDescent="0.35">
      <c r="A3" s="30"/>
      <c r="B3" s="46"/>
      <c r="C3" s="46"/>
      <c r="D3" s="46"/>
      <c r="E3" s="47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155</v>
      </c>
    </row>
    <row r="2" spans="1:3" s="9" customFormat="1" x14ac:dyDescent="0.3">
      <c r="A2" s="7" t="s">
        <v>162</v>
      </c>
      <c r="B2" s="8" t="s">
        <v>150</v>
      </c>
      <c r="C2" s="8" t="s">
        <v>151</v>
      </c>
    </row>
    <row r="3" spans="1:3" s="9" customFormat="1" x14ac:dyDescent="0.3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173</v>
      </c>
    </row>
    <row r="2" spans="1:2" ht="15.6" x14ac:dyDescent="0.3">
      <c r="A2" s="7" t="s">
        <v>175</v>
      </c>
      <c r="B2" s="28" t="s">
        <v>170</v>
      </c>
    </row>
    <row r="3" spans="1:2" ht="16.2" thickBot="1" x14ac:dyDescent="0.35">
      <c r="A3" s="30" t="s">
        <v>174</v>
      </c>
      <c r="B3" s="36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90" zoomScaleNormal="90" workbookViewId="0">
      <selection activeCell="Q18" sqref="Q18"/>
    </sheetView>
  </sheetViews>
  <sheetFormatPr defaultRowHeight="14.4" x14ac:dyDescent="0.3"/>
  <sheetData>
    <row r="1" spans="1:17" ht="16.2" thickBot="1" x14ac:dyDescent="0.35">
      <c r="A1" s="1" t="s">
        <v>172</v>
      </c>
      <c r="B1" s="1"/>
      <c r="C1" s="1"/>
    </row>
    <row r="2" spans="1:17" ht="15.6" x14ac:dyDescent="0.3">
      <c r="A2" s="7" t="s">
        <v>156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</row>
    <row r="3" spans="1:17" ht="15.6" x14ac:dyDescent="0.3">
      <c r="A3" s="29" t="s">
        <v>118</v>
      </c>
      <c r="B3" s="56">
        <v>14.26</v>
      </c>
      <c r="C3" s="56" t="s">
        <v>181</v>
      </c>
      <c r="D3" s="56" t="s">
        <v>181</v>
      </c>
      <c r="E3" s="56" t="s">
        <v>181</v>
      </c>
      <c r="F3" s="56" t="s">
        <v>181</v>
      </c>
      <c r="G3" s="56" t="s">
        <v>181</v>
      </c>
      <c r="H3" s="56" t="s">
        <v>181</v>
      </c>
      <c r="I3" s="56" t="s">
        <v>181</v>
      </c>
      <c r="J3" s="56" t="s">
        <v>181</v>
      </c>
      <c r="K3" s="56" t="s">
        <v>181</v>
      </c>
      <c r="L3" s="56" t="s">
        <v>181</v>
      </c>
      <c r="M3" s="56" t="s">
        <v>181</v>
      </c>
      <c r="N3" s="56" t="s">
        <v>181</v>
      </c>
      <c r="O3" s="56" t="s">
        <v>181</v>
      </c>
      <c r="P3" s="56" t="s">
        <v>181</v>
      </c>
      <c r="Q3" s="56" t="s">
        <v>181</v>
      </c>
    </row>
    <row r="4" spans="1:17" ht="15.6" x14ac:dyDescent="0.3">
      <c r="A4" s="29" t="s">
        <v>3</v>
      </c>
      <c r="B4" s="56" t="s">
        <v>181</v>
      </c>
      <c r="C4" s="56" t="s">
        <v>181</v>
      </c>
      <c r="D4" s="56" t="s">
        <v>181</v>
      </c>
      <c r="E4" s="56" t="s">
        <v>181</v>
      </c>
      <c r="F4" s="56">
        <v>16.847000000000001</v>
      </c>
      <c r="G4" s="56" t="s">
        <v>181</v>
      </c>
      <c r="H4" s="56" t="s">
        <v>181</v>
      </c>
      <c r="I4" s="56" t="s">
        <v>181</v>
      </c>
      <c r="J4" s="56" t="s">
        <v>181</v>
      </c>
      <c r="K4" s="56" t="s">
        <v>181</v>
      </c>
      <c r="L4" s="56" t="s">
        <v>181</v>
      </c>
      <c r="M4" s="56" t="s">
        <v>181</v>
      </c>
      <c r="N4" s="56" t="s">
        <v>181</v>
      </c>
      <c r="O4" s="56" t="s">
        <v>181</v>
      </c>
      <c r="P4" s="56" t="s">
        <v>181</v>
      </c>
      <c r="Q4" s="56" t="s">
        <v>181</v>
      </c>
    </row>
    <row r="5" spans="1:17" ht="15.6" x14ac:dyDescent="0.3">
      <c r="A5" s="29" t="s">
        <v>4</v>
      </c>
      <c r="B5" s="56" t="s">
        <v>181</v>
      </c>
      <c r="C5" s="56" t="s">
        <v>181</v>
      </c>
      <c r="D5" s="56" t="s">
        <v>181</v>
      </c>
      <c r="E5" s="56" t="s">
        <v>181</v>
      </c>
      <c r="F5" s="56" t="s">
        <v>181</v>
      </c>
      <c r="G5" s="56">
        <v>12.562999999999999</v>
      </c>
      <c r="H5" s="56" t="s">
        <v>181</v>
      </c>
      <c r="I5" s="56" t="s">
        <v>181</v>
      </c>
      <c r="J5" s="56" t="s">
        <v>181</v>
      </c>
      <c r="K5" s="56" t="s">
        <v>181</v>
      </c>
      <c r="L5" s="56" t="s">
        <v>181</v>
      </c>
      <c r="M5" s="56" t="s">
        <v>181</v>
      </c>
      <c r="N5" s="56" t="s">
        <v>181</v>
      </c>
      <c r="O5" s="56" t="s">
        <v>181</v>
      </c>
      <c r="P5" s="56" t="s">
        <v>181</v>
      </c>
      <c r="Q5" s="56" t="s">
        <v>181</v>
      </c>
    </row>
    <row r="6" spans="1:17" ht="15.6" x14ac:dyDescent="0.3">
      <c r="A6" s="29" t="s">
        <v>117</v>
      </c>
      <c r="B6" s="56" t="s">
        <v>181</v>
      </c>
      <c r="C6" s="56" t="s">
        <v>181</v>
      </c>
      <c r="D6" s="56" t="s">
        <v>181</v>
      </c>
      <c r="E6" s="56" t="s">
        <v>181</v>
      </c>
      <c r="F6" s="56" t="s">
        <v>181</v>
      </c>
      <c r="G6" s="56" t="s">
        <v>181</v>
      </c>
      <c r="H6" s="56" t="s">
        <v>181</v>
      </c>
      <c r="I6" s="56" t="s">
        <v>181</v>
      </c>
      <c r="J6" s="56" t="s">
        <v>181</v>
      </c>
      <c r="K6" s="56" t="s">
        <v>181</v>
      </c>
      <c r="L6" s="56">
        <v>25.074000000000002</v>
      </c>
      <c r="M6" s="56" t="s">
        <v>181</v>
      </c>
      <c r="N6" s="56" t="s">
        <v>181</v>
      </c>
      <c r="O6" s="56" t="s">
        <v>181</v>
      </c>
      <c r="P6" s="56" t="s">
        <v>181</v>
      </c>
      <c r="Q6" s="56" t="s">
        <v>181</v>
      </c>
    </row>
    <row r="7" spans="1:17" ht="15.6" x14ac:dyDescent="0.3">
      <c r="A7" s="29" t="s">
        <v>5</v>
      </c>
      <c r="B7" s="56" t="s">
        <v>181</v>
      </c>
      <c r="C7" s="56" t="s">
        <v>181</v>
      </c>
      <c r="D7" s="56">
        <v>11.209999999999999</v>
      </c>
      <c r="E7" s="56" t="s">
        <v>181</v>
      </c>
      <c r="F7" s="56" t="s">
        <v>181</v>
      </c>
      <c r="G7" s="56" t="s">
        <v>181</v>
      </c>
      <c r="H7" s="56" t="s">
        <v>181</v>
      </c>
      <c r="I7" s="56" t="s">
        <v>181</v>
      </c>
      <c r="J7" s="56" t="s">
        <v>181</v>
      </c>
      <c r="K7" s="56" t="s">
        <v>181</v>
      </c>
      <c r="L7" s="56" t="s">
        <v>181</v>
      </c>
      <c r="M7" s="57" t="s">
        <v>181</v>
      </c>
      <c r="N7" s="57" t="s">
        <v>181</v>
      </c>
      <c r="O7" s="56">
        <v>35.07985</v>
      </c>
      <c r="P7" s="57" t="s">
        <v>181</v>
      </c>
      <c r="Q7" s="57" t="s">
        <v>181</v>
      </c>
    </row>
    <row r="8" spans="1:17" ht="15.6" x14ac:dyDescent="0.3">
      <c r="A8" s="29" t="s">
        <v>119</v>
      </c>
      <c r="B8" s="56" t="s">
        <v>181</v>
      </c>
      <c r="C8" s="56" t="s">
        <v>181</v>
      </c>
      <c r="D8" s="56" t="s">
        <v>181</v>
      </c>
      <c r="E8" s="56" t="s">
        <v>181</v>
      </c>
      <c r="F8" s="56" t="s">
        <v>181</v>
      </c>
      <c r="G8" s="56" t="s">
        <v>181</v>
      </c>
      <c r="H8" s="56" t="s">
        <v>181</v>
      </c>
      <c r="I8" s="56" t="s">
        <v>181</v>
      </c>
      <c r="J8" s="56" t="s">
        <v>181</v>
      </c>
      <c r="K8" s="56">
        <v>21.292999999999999</v>
      </c>
      <c r="L8" s="56" t="s">
        <v>181</v>
      </c>
      <c r="M8" s="57" t="s">
        <v>181</v>
      </c>
      <c r="N8" s="57" t="s">
        <v>181</v>
      </c>
      <c r="O8" s="56">
        <v>30.886050000000001</v>
      </c>
      <c r="P8" s="57" t="s">
        <v>181</v>
      </c>
      <c r="Q8" s="57" t="s">
        <v>181</v>
      </c>
    </row>
    <row r="9" spans="1:17" ht="15.6" x14ac:dyDescent="0.3">
      <c r="A9" s="29" t="s">
        <v>125</v>
      </c>
      <c r="B9" s="58" t="s">
        <v>181</v>
      </c>
      <c r="C9" s="58">
        <v>40.752409775985356</v>
      </c>
      <c r="D9" s="56" t="s">
        <v>181</v>
      </c>
      <c r="E9" s="56" t="s">
        <v>181</v>
      </c>
      <c r="F9" s="56" t="s">
        <v>181</v>
      </c>
      <c r="G9" s="56" t="s">
        <v>181</v>
      </c>
      <c r="H9" s="56" t="s">
        <v>181</v>
      </c>
      <c r="I9" s="56" t="s">
        <v>181</v>
      </c>
      <c r="J9" s="56" t="s">
        <v>181</v>
      </c>
      <c r="K9" s="56" t="s">
        <v>181</v>
      </c>
      <c r="L9" s="56" t="s">
        <v>181</v>
      </c>
      <c r="M9" s="58">
        <v>41.716999999999999</v>
      </c>
      <c r="N9" s="56" t="s">
        <v>181</v>
      </c>
      <c r="O9" s="56" t="s">
        <v>181</v>
      </c>
      <c r="P9" s="56" t="s">
        <v>181</v>
      </c>
      <c r="Q9" s="56" t="s">
        <v>181</v>
      </c>
    </row>
    <row r="10" spans="1:17" ht="15.6" x14ac:dyDescent="0.3">
      <c r="A10" s="29" t="s">
        <v>82</v>
      </c>
      <c r="B10" s="58">
        <v>40.752409775985356</v>
      </c>
      <c r="C10" s="58" t="s">
        <v>181</v>
      </c>
      <c r="D10" s="56">
        <v>8.2970000000000006</v>
      </c>
      <c r="E10" s="56" t="s">
        <v>181</v>
      </c>
      <c r="F10" s="56">
        <v>18.141999999999999</v>
      </c>
      <c r="G10" s="56" t="s">
        <v>181</v>
      </c>
      <c r="H10" s="56" t="s">
        <v>181</v>
      </c>
      <c r="I10" s="56" t="s">
        <v>181</v>
      </c>
      <c r="J10" s="56" t="s">
        <v>181</v>
      </c>
      <c r="K10" s="56" t="s">
        <v>181</v>
      </c>
      <c r="L10" s="56" t="s">
        <v>181</v>
      </c>
      <c r="M10" s="56" t="s">
        <v>181</v>
      </c>
      <c r="N10" s="56" t="s">
        <v>181</v>
      </c>
      <c r="O10" s="56" t="s">
        <v>181</v>
      </c>
      <c r="P10" s="56" t="s">
        <v>181</v>
      </c>
      <c r="Q10" s="56" t="s">
        <v>181</v>
      </c>
    </row>
    <row r="11" spans="1:17" ht="15.6" x14ac:dyDescent="0.3">
      <c r="A11" s="29" t="s">
        <v>83</v>
      </c>
      <c r="B11" s="56" t="s">
        <v>181</v>
      </c>
      <c r="C11" s="56">
        <v>8.2970000000000006</v>
      </c>
      <c r="D11" s="56" t="s">
        <v>181</v>
      </c>
      <c r="E11" s="56">
        <v>8.3129999999999988</v>
      </c>
      <c r="F11" s="56" t="s">
        <v>181</v>
      </c>
      <c r="G11" s="56" t="s">
        <v>181</v>
      </c>
      <c r="H11" s="56" t="s">
        <v>181</v>
      </c>
      <c r="I11" s="56" t="s">
        <v>181</v>
      </c>
      <c r="J11" s="56" t="s">
        <v>181</v>
      </c>
      <c r="K11" s="56" t="s">
        <v>181</v>
      </c>
      <c r="L11" s="56" t="s">
        <v>181</v>
      </c>
      <c r="M11" s="56" t="s">
        <v>181</v>
      </c>
      <c r="N11" s="56" t="s">
        <v>181</v>
      </c>
      <c r="O11" s="56" t="s">
        <v>181</v>
      </c>
      <c r="P11" s="56">
        <v>11.209999999999999</v>
      </c>
      <c r="Q11" s="56" t="s">
        <v>181</v>
      </c>
    </row>
    <row r="12" spans="1:17" ht="15.6" x14ac:dyDescent="0.3">
      <c r="A12" s="29" t="s">
        <v>84</v>
      </c>
      <c r="B12" s="56" t="s">
        <v>181</v>
      </c>
      <c r="C12" s="56" t="s">
        <v>181</v>
      </c>
      <c r="D12" s="56">
        <v>8.3129999999999988</v>
      </c>
      <c r="E12" s="56" t="s">
        <v>181</v>
      </c>
      <c r="F12" s="56" t="s">
        <v>181</v>
      </c>
      <c r="G12" s="56">
        <v>12.532999999999999</v>
      </c>
      <c r="H12" s="56" t="s">
        <v>181</v>
      </c>
      <c r="I12" s="56" t="s">
        <v>181</v>
      </c>
      <c r="J12" s="56" t="s">
        <v>181</v>
      </c>
      <c r="K12" s="56" t="s">
        <v>181</v>
      </c>
      <c r="L12" s="56" t="s">
        <v>181</v>
      </c>
      <c r="M12" s="56" t="s">
        <v>181</v>
      </c>
      <c r="N12" s="56">
        <v>13.163</v>
      </c>
      <c r="O12" s="56" t="s">
        <v>181</v>
      </c>
      <c r="P12" s="56" t="s">
        <v>181</v>
      </c>
      <c r="Q12" s="56" t="s">
        <v>181</v>
      </c>
    </row>
    <row r="13" spans="1:17" ht="15.6" x14ac:dyDescent="0.3">
      <c r="A13" s="29" t="s">
        <v>85</v>
      </c>
      <c r="B13" s="56" t="s">
        <v>181</v>
      </c>
      <c r="C13" s="58">
        <v>18.141999999999999</v>
      </c>
      <c r="D13" s="56" t="s">
        <v>181</v>
      </c>
      <c r="E13" s="56" t="s">
        <v>181</v>
      </c>
      <c r="F13" s="56" t="s">
        <v>181</v>
      </c>
      <c r="G13" s="56" t="s">
        <v>181</v>
      </c>
      <c r="H13" s="56" t="s">
        <v>181</v>
      </c>
      <c r="I13" s="56">
        <v>14.431000000000001</v>
      </c>
      <c r="J13" s="56" t="s">
        <v>181</v>
      </c>
      <c r="K13" s="56" t="s">
        <v>181</v>
      </c>
      <c r="L13" s="56" t="s">
        <v>181</v>
      </c>
      <c r="M13" s="56" t="s">
        <v>181</v>
      </c>
      <c r="N13" s="56" t="s">
        <v>181</v>
      </c>
      <c r="O13" s="56" t="s">
        <v>181</v>
      </c>
      <c r="P13" s="56" t="s">
        <v>181</v>
      </c>
      <c r="Q13" s="56" t="s">
        <v>181</v>
      </c>
    </row>
    <row r="14" spans="1:17" ht="15.6" x14ac:dyDescent="0.3">
      <c r="A14" s="29" t="s">
        <v>86</v>
      </c>
      <c r="B14" s="56" t="s">
        <v>181</v>
      </c>
      <c r="C14" s="56" t="s">
        <v>181</v>
      </c>
      <c r="D14" s="56" t="s">
        <v>181</v>
      </c>
      <c r="E14" s="56">
        <v>12.532999999999999</v>
      </c>
      <c r="F14" s="56" t="s">
        <v>181</v>
      </c>
      <c r="G14" s="56" t="s">
        <v>181</v>
      </c>
      <c r="H14" s="56">
        <v>11.53</v>
      </c>
      <c r="I14" s="56" t="s">
        <v>181</v>
      </c>
      <c r="J14" s="56" t="s">
        <v>181</v>
      </c>
      <c r="K14" s="56" t="s">
        <v>181</v>
      </c>
      <c r="L14" s="56" t="s">
        <v>181</v>
      </c>
      <c r="M14" s="56" t="s">
        <v>181</v>
      </c>
      <c r="N14" s="56" t="s">
        <v>181</v>
      </c>
      <c r="O14" s="56" t="s">
        <v>181</v>
      </c>
      <c r="P14" s="56" t="s">
        <v>181</v>
      </c>
      <c r="Q14" s="56" t="s">
        <v>181</v>
      </c>
    </row>
    <row r="15" spans="1:17" ht="15.6" x14ac:dyDescent="0.3">
      <c r="A15" s="29" t="s">
        <v>87</v>
      </c>
      <c r="B15" s="56" t="s">
        <v>181</v>
      </c>
      <c r="C15" s="56" t="s">
        <v>181</v>
      </c>
      <c r="D15" s="56" t="s">
        <v>181</v>
      </c>
      <c r="E15" s="56" t="s">
        <v>181</v>
      </c>
      <c r="F15" s="56" t="s">
        <v>181</v>
      </c>
      <c r="G15" s="56">
        <v>11.53</v>
      </c>
      <c r="H15" s="56" t="s">
        <v>181</v>
      </c>
      <c r="I15" s="56">
        <v>6.0780000000000003</v>
      </c>
      <c r="J15" s="56">
        <v>24.449000000000002</v>
      </c>
      <c r="K15" s="56" t="s">
        <v>181</v>
      </c>
      <c r="L15" s="56" t="s">
        <v>181</v>
      </c>
      <c r="M15" s="56" t="s">
        <v>181</v>
      </c>
      <c r="N15" s="56" t="s">
        <v>181</v>
      </c>
      <c r="O15" s="56" t="s">
        <v>181</v>
      </c>
      <c r="P15" s="56" t="s">
        <v>181</v>
      </c>
      <c r="Q15" s="56" t="s">
        <v>181</v>
      </c>
    </row>
    <row r="16" spans="1:17" ht="15.6" x14ac:dyDescent="0.3">
      <c r="A16" s="29" t="s">
        <v>88</v>
      </c>
      <c r="B16" s="56" t="s">
        <v>181</v>
      </c>
      <c r="C16" s="56" t="s">
        <v>181</v>
      </c>
      <c r="D16" s="56" t="s">
        <v>181</v>
      </c>
      <c r="E16" s="56" t="s">
        <v>181</v>
      </c>
      <c r="F16" s="56">
        <v>14.431000000000001</v>
      </c>
      <c r="G16" s="56" t="s">
        <v>181</v>
      </c>
      <c r="H16" s="56">
        <v>6.0780000000000003</v>
      </c>
      <c r="I16" s="56" t="s">
        <v>181</v>
      </c>
      <c r="J16" s="56" t="s">
        <v>181</v>
      </c>
      <c r="K16" s="56" t="s">
        <v>181</v>
      </c>
      <c r="L16" s="56" t="s">
        <v>181</v>
      </c>
      <c r="M16" s="56" t="s">
        <v>181</v>
      </c>
      <c r="N16" s="56" t="s">
        <v>181</v>
      </c>
      <c r="O16" s="56">
        <v>17.599</v>
      </c>
      <c r="P16" s="56" t="s">
        <v>181</v>
      </c>
      <c r="Q16" s="56" t="s">
        <v>181</v>
      </c>
    </row>
    <row r="17" spans="1:17" ht="15.6" x14ac:dyDescent="0.3">
      <c r="A17" s="29" t="s">
        <v>126</v>
      </c>
      <c r="B17" s="56" t="s">
        <v>181</v>
      </c>
      <c r="C17" s="56" t="s">
        <v>181</v>
      </c>
      <c r="D17" s="56" t="s">
        <v>181</v>
      </c>
      <c r="E17" s="56" t="s">
        <v>181</v>
      </c>
      <c r="F17" s="56" t="s">
        <v>181</v>
      </c>
      <c r="G17" s="56" t="s">
        <v>181</v>
      </c>
      <c r="H17" s="56">
        <v>24.449000000000002</v>
      </c>
      <c r="I17" s="56" t="s">
        <v>181</v>
      </c>
      <c r="J17" s="56" t="s">
        <v>181</v>
      </c>
      <c r="K17" s="56">
        <v>9.9379999999999988</v>
      </c>
      <c r="L17" s="56">
        <v>38.850999999999999</v>
      </c>
      <c r="M17" s="56" t="s">
        <v>181</v>
      </c>
      <c r="N17" s="56" t="s">
        <v>181</v>
      </c>
      <c r="O17" s="56" t="s">
        <v>181</v>
      </c>
      <c r="P17" s="56" t="s">
        <v>181</v>
      </c>
      <c r="Q17" s="56" t="s">
        <v>181</v>
      </c>
    </row>
    <row r="18" spans="1:17" ht="15.6" x14ac:dyDescent="0.3">
      <c r="A18" s="29" t="s">
        <v>127</v>
      </c>
      <c r="B18" s="56" t="s">
        <v>181</v>
      </c>
      <c r="C18" s="56" t="s">
        <v>181</v>
      </c>
      <c r="D18" s="56" t="s">
        <v>181</v>
      </c>
      <c r="E18" s="56" t="s">
        <v>181</v>
      </c>
      <c r="F18" s="56" t="s">
        <v>181</v>
      </c>
      <c r="G18" s="56" t="s">
        <v>181</v>
      </c>
      <c r="H18" s="56" t="s">
        <v>181</v>
      </c>
      <c r="I18" s="56" t="s">
        <v>181</v>
      </c>
      <c r="J18" s="56">
        <v>9.9379999999999988</v>
      </c>
      <c r="K18" s="56" t="s">
        <v>181</v>
      </c>
      <c r="L18" s="56" t="s">
        <v>181</v>
      </c>
      <c r="M18" s="56" t="s">
        <v>181</v>
      </c>
      <c r="N18" s="56" t="s">
        <v>181</v>
      </c>
      <c r="O18" s="56" t="s">
        <v>181</v>
      </c>
      <c r="P18" s="56" t="s">
        <v>181</v>
      </c>
      <c r="Q18" s="56">
        <v>21.292999999999999</v>
      </c>
    </row>
    <row r="19" spans="1:17" ht="15.6" x14ac:dyDescent="0.3">
      <c r="A19" s="29" t="s">
        <v>128</v>
      </c>
      <c r="B19" s="56" t="s">
        <v>181</v>
      </c>
      <c r="C19" s="56" t="s">
        <v>181</v>
      </c>
      <c r="D19" s="56" t="s">
        <v>181</v>
      </c>
      <c r="E19" s="56" t="s">
        <v>181</v>
      </c>
      <c r="F19" s="56" t="s">
        <v>181</v>
      </c>
      <c r="G19" s="56" t="s">
        <v>181</v>
      </c>
      <c r="H19" s="56" t="s">
        <v>181</v>
      </c>
      <c r="I19" s="56" t="s">
        <v>181</v>
      </c>
      <c r="J19" s="56">
        <v>38.850999999999999</v>
      </c>
      <c r="K19" s="56" t="s">
        <v>181</v>
      </c>
      <c r="L19" s="56" t="s">
        <v>181</v>
      </c>
      <c r="M19" s="56" t="s">
        <v>181</v>
      </c>
      <c r="N19" s="56" t="s">
        <v>181</v>
      </c>
      <c r="O19" s="56" t="s">
        <v>181</v>
      </c>
      <c r="P19" s="56" t="s">
        <v>181</v>
      </c>
      <c r="Q19" s="56" t="s">
        <v>181</v>
      </c>
    </row>
    <row r="20" spans="1:17" ht="15.6" x14ac:dyDescent="0.3">
      <c r="A20" s="29" t="s">
        <v>67</v>
      </c>
      <c r="B20" s="56" t="s">
        <v>181</v>
      </c>
      <c r="C20" s="56" t="s">
        <v>181</v>
      </c>
      <c r="D20" s="56" t="s">
        <v>181</v>
      </c>
      <c r="E20" s="56" t="s">
        <v>181</v>
      </c>
      <c r="F20" s="56" t="s">
        <v>181</v>
      </c>
      <c r="G20" s="56" t="s">
        <v>181</v>
      </c>
      <c r="H20" s="56" t="s">
        <v>181</v>
      </c>
      <c r="I20" s="56" t="s">
        <v>181</v>
      </c>
      <c r="J20" s="56" t="s">
        <v>181</v>
      </c>
      <c r="K20" s="56" t="s">
        <v>181</v>
      </c>
      <c r="L20" s="56" t="s">
        <v>181</v>
      </c>
      <c r="M20" s="56" t="s">
        <v>181</v>
      </c>
      <c r="N20" s="56" t="s">
        <v>181</v>
      </c>
      <c r="O20" s="56" t="s">
        <v>181</v>
      </c>
      <c r="P20" s="56">
        <v>26</v>
      </c>
      <c r="Q20" s="56" t="s">
        <v>181</v>
      </c>
    </row>
    <row r="21" spans="1:17" ht="15.6" x14ac:dyDescent="0.3">
      <c r="A21" s="29" t="s">
        <v>68</v>
      </c>
      <c r="B21" s="56" t="s">
        <v>181</v>
      </c>
      <c r="C21" s="56" t="s">
        <v>181</v>
      </c>
      <c r="D21" s="56" t="s">
        <v>181</v>
      </c>
      <c r="E21" s="56" t="s">
        <v>181</v>
      </c>
      <c r="F21" s="56" t="s">
        <v>181</v>
      </c>
      <c r="G21" s="56" t="s">
        <v>181</v>
      </c>
      <c r="H21" s="56" t="s">
        <v>181</v>
      </c>
      <c r="I21" s="56" t="s">
        <v>181</v>
      </c>
      <c r="J21" s="56" t="s">
        <v>181</v>
      </c>
      <c r="K21" s="56" t="s">
        <v>181</v>
      </c>
      <c r="L21" s="56" t="s">
        <v>181</v>
      </c>
      <c r="M21" s="56" t="s">
        <v>181</v>
      </c>
      <c r="N21" s="56" t="s">
        <v>181</v>
      </c>
      <c r="O21" s="56" t="s">
        <v>181</v>
      </c>
      <c r="P21" s="56">
        <v>27</v>
      </c>
      <c r="Q21" s="56" t="s">
        <v>181</v>
      </c>
    </row>
    <row r="22" spans="1:17" ht="15.6" x14ac:dyDescent="0.3">
      <c r="A22" s="29" t="s">
        <v>123</v>
      </c>
      <c r="B22" s="56" t="s">
        <v>181</v>
      </c>
      <c r="C22" s="56" t="s">
        <v>181</v>
      </c>
      <c r="D22" s="56" t="s">
        <v>181</v>
      </c>
      <c r="E22" s="56" t="s">
        <v>181</v>
      </c>
      <c r="F22" s="56" t="s">
        <v>181</v>
      </c>
      <c r="G22" s="56" t="s">
        <v>181</v>
      </c>
      <c r="H22" s="56" t="s">
        <v>181</v>
      </c>
      <c r="I22" s="56" t="s">
        <v>181</v>
      </c>
      <c r="J22" s="56" t="s">
        <v>181</v>
      </c>
      <c r="K22" s="56" t="s">
        <v>181</v>
      </c>
      <c r="L22" s="56" t="s">
        <v>181</v>
      </c>
      <c r="M22" s="56" t="s">
        <v>181</v>
      </c>
      <c r="N22" s="56" t="s">
        <v>181</v>
      </c>
      <c r="O22" s="56" t="s">
        <v>181</v>
      </c>
      <c r="P22" s="56" t="s">
        <v>181</v>
      </c>
      <c r="Q22" s="56">
        <v>26</v>
      </c>
    </row>
    <row r="23" spans="1:17" ht="15.6" x14ac:dyDescent="0.3">
      <c r="A23" s="29" t="s">
        <v>124</v>
      </c>
      <c r="B23" s="56" t="s">
        <v>181</v>
      </c>
      <c r="C23" s="56" t="s">
        <v>181</v>
      </c>
      <c r="D23" s="56" t="s">
        <v>181</v>
      </c>
      <c r="E23" s="56" t="s">
        <v>181</v>
      </c>
      <c r="F23" s="56" t="s">
        <v>181</v>
      </c>
      <c r="G23" s="56" t="s">
        <v>181</v>
      </c>
      <c r="H23" s="56" t="s">
        <v>181</v>
      </c>
      <c r="I23" s="56" t="s">
        <v>181</v>
      </c>
      <c r="J23" s="56" t="s">
        <v>181</v>
      </c>
      <c r="K23" s="56" t="s">
        <v>181</v>
      </c>
      <c r="L23" s="56" t="s">
        <v>181</v>
      </c>
      <c r="M23" s="56" t="s">
        <v>181</v>
      </c>
      <c r="N23" s="56" t="s">
        <v>181</v>
      </c>
      <c r="O23" s="56" t="s">
        <v>181</v>
      </c>
      <c r="P23" s="56" t="s">
        <v>181</v>
      </c>
      <c r="Q23" s="56">
        <v>27</v>
      </c>
    </row>
    <row r="24" spans="1:17" ht="15.6" x14ac:dyDescent="0.3">
      <c r="A24" s="29" t="s">
        <v>81</v>
      </c>
      <c r="B24" s="56" t="s">
        <v>181</v>
      </c>
      <c r="C24" s="56" t="s">
        <v>181</v>
      </c>
      <c r="D24" s="56" t="s">
        <v>181</v>
      </c>
      <c r="E24" s="56" t="s">
        <v>181</v>
      </c>
      <c r="F24" s="56" t="s">
        <v>181</v>
      </c>
      <c r="G24" s="56" t="s">
        <v>181</v>
      </c>
      <c r="H24" s="56" t="s">
        <v>181</v>
      </c>
      <c r="I24" s="56">
        <v>17.599</v>
      </c>
      <c r="J24" s="56" t="s">
        <v>181</v>
      </c>
      <c r="K24" s="56" t="s">
        <v>181</v>
      </c>
      <c r="L24" s="56" t="s">
        <v>181</v>
      </c>
      <c r="M24" s="56" t="s">
        <v>181</v>
      </c>
      <c r="N24" s="56" t="s">
        <v>181</v>
      </c>
      <c r="O24" s="56" t="s">
        <v>181</v>
      </c>
      <c r="P24" s="56">
        <v>35.07985</v>
      </c>
      <c r="Q24" s="56">
        <v>30.886050000000001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179</v>
      </c>
    </row>
    <row r="2" spans="1:2" x14ac:dyDescent="0.3">
      <c r="A2" s="7" t="s">
        <v>164</v>
      </c>
      <c r="B2" s="28" t="s">
        <v>158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50000</v>
      </c>
    </row>
    <row r="5" spans="1:2" x14ac:dyDescent="0.3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F1" sqref="F1:H1048576"/>
    </sheetView>
  </sheetViews>
  <sheetFormatPr defaultRowHeight="14.4" x14ac:dyDescent="0.3"/>
  <sheetData>
    <row r="1" spans="1:5" ht="16.2" thickBot="1" x14ac:dyDescent="0.35">
      <c r="A1" s="1" t="s">
        <v>180</v>
      </c>
      <c r="B1" s="1"/>
      <c r="C1" s="1"/>
      <c r="D1" s="1"/>
    </row>
    <row r="2" spans="1:5" ht="15.6" x14ac:dyDescent="0.3">
      <c r="A2" s="48" t="s">
        <v>156</v>
      </c>
      <c r="B2" s="48" t="s">
        <v>156</v>
      </c>
      <c r="C2" s="8" t="s">
        <v>89</v>
      </c>
      <c r="D2" s="8" t="s">
        <v>90</v>
      </c>
      <c r="E2" s="8" t="s">
        <v>91</v>
      </c>
    </row>
    <row r="3" spans="1:5" ht="15.6" x14ac:dyDescent="0.3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2" thickBot="1" x14ac:dyDescent="0.35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167</v>
      </c>
    </row>
    <row r="2" spans="1:2" ht="15.6" x14ac:dyDescent="0.3">
      <c r="A2" s="7" t="s">
        <v>175</v>
      </c>
      <c r="B2" s="28" t="s">
        <v>170</v>
      </c>
    </row>
    <row r="3" spans="1:2" ht="15.6" x14ac:dyDescent="0.3">
      <c r="A3" s="29" t="s">
        <v>169</v>
      </c>
      <c r="B3" s="35">
        <v>110</v>
      </c>
    </row>
    <row r="4" spans="1:2" ht="16.2" thickBot="1" x14ac:dyDescent="0.35">
      <c r="A4" s="30" t="s">
        <v>168</v>
      </c>
      <c r="B4" s="49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176</v>
      </c>
    </row>
    <row r="2" spans="1:2" ht="15.6" x14ac:dyDescent="0.3">
      <c r="A2" s="7" t="s">
        <v>175</v>
      </c>
      <c r="B2" s="28" t="s">
        <v>170</v>
      </c>
    </row>
    <row r="3" spans="1:2" ht="15.6" x14ac:dyDescent="0.3">
      <c r="A3" s="29" t="s">
        <v>177</v>
      </c>
      <c r="B3" s="50">
        <v>0.08</v>
      </c>
    </row>
    <row r="4" spans="1:2" ht="16.2" thickBot="1" x14ac:dyDescent="0.35">
      <c r="A4" s="30" t="s">
        <v>178</v>
      </c>
      <c r="B4" s="36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182</v>
      </c>
    </row>
    <row r="2" spans="1:2" ht="15.6" x14ac:dyDescent="0.3">
      <c r="A2" s="7" t="s">
        <v>183</v>
      </c>
      <c r="B2" s="59" t="s">
        <v>184</v>
      </c>
    </row>
    <row r="3" spans="1:2" ht="15.6" x14ac:dyDescent="0.3">
      <c r="A3" s="60" t="s">
        <v>118</v>
      </c>
      <c r="B3" s="61">
        <v>142277</v>
      </c>
    </row>
    <row r="4" spans="1:2" ht="15.6" x14ac:dyDescent="0.3">
      <c r="A4" s="29" t="s">
        <v>3</v>
      </c>
      <c r="B4" s="62">
        <v>140998</v>
      </c>
    </row>
    <row r="5" spans="1:2" ht="15.6" x14ac:dyDescent="0.3">
      <c r="A5" s="29" t="s">
        <v>4</v>
      </c>
      <c r="B5" s="62">
        <v>172490.2</v>
      </c>
    </row>
    <row r="6" spans="1:2" ht="15.6" x14ac:dyDescent="0.3">
      <c r="A6" s="29" t="s">
        <v>117</v>
      </c>
      <c r="B6" s="62">
        <v>257547</v>
      </c>
    </row>
    <row r="7" spans="1:2" ht="15.6" x14ac:dyDescent="0.3">
      <c r="A7" s="29" t="s">
        <v>5</v>
      </c>
      <c r="B7" s="62">
        <v>165376</v>
      </c>
    </row>
    <row r="8" spans="1:2" ht="15.6" x14ac:dyDescent="0.3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185</v>
      </c>
    </row>
    <row r="2" spans="1:2" ht="15.6" x14ac:dyDescent="0.3">
      <c r="A2" s="7"/>
      <c r="B2" s="59"/>
    </row>
    <row r="3" spans="1:2" ht="16.2" thickBot="1" x14ac:dyDescent="0.35">
      <c r="A3" s="63"/>
      <c r="B3" s="64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F19" sqref="F19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186</v>
      </c>
    </row>
    <row r="2" spans="1:2" ht="15.6" x14ac:dyDescent="0.3">
      <c r="A2" s="7" t="s">
        <v>159</v>
      </c>
      <c r="B2" s="59" t="s">
        <v>184</v>
      </c>
    </row>
    <row r="3" spans="1:2" ht="15.6" x14ac:dyDescent="0.3">
      <c r="A3" s="29" t="s">
        <v>5</v>
      </c>
      <c r="B3" s="62">
        <v>150000</v>
      </c>
    </row>
    <row r="4" spans="1:2" ht="15.6" x14ac:dyDescent="0.3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5"/>
  <sheetViews>
    <sheetView workbookViewId="0">
      <selection activeCell="B6" sqref="B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2022-05-23T19:18:35Z</dcterms:modified>
</cp:coreProperties>
</file>