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36D2BC6-69E0-4607-BC72-B8B688A23CCC}" xr6:coauthVersionLast="47" xr6:coauthVersionMax="47" xr10:uidLastSave="{00000000-0000-0000-0000-000000000000}"/>
  <bookViews>
    <workbookView xWindow="-12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AirEmissionsComponents" sheetId="150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4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5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133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6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7" r:id="rId92"/>
    <sheet name="PadWaterQuality" sheetId="99" r:id="rId93"/>
    <sheet name="StorageInitialWaterQuality" sheetId="100" r:id="rId94"/>
    <sheet name="AirEmissionCoefficients" sheetId="148" r:id="rId95"/>
    <sheet name="TreatmentEmissionCoefficients" sheetId="149" r:id="rId96"/>
    <sheet name="PadStorageInitialWaterQuality" sheetId="101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44" r:id="rId103"/>
    <sheet name="SWDAveragePressure" sheetId="145" r:id="rId104"/>
    <sheet name="SWDProxPAWell" sheetId="137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7" i="148"/>
  <c r="A6" i="148"/>
  <c r="A5" i="148"/>
  <c r="A4" i="148"/>
  <c r="A3" i="148"/>
  <c r="A1" i="148"/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<sst xmlns="http://schemas.openxmlformats.org/spreadsheetml/2006/main" count="1710" uniqueCount="323">
  <si>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</si>
  <si>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</si>
  <si>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</si>
  <si>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</si>
  <si>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</si>
  <si>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</si>
  <si>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</si>
  <si>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</si>
  <si>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</si>
  <si>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</si>
  <si>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</si>
  <si>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</si>
  <si>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</si>
  <si>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</si>
  <si>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</si>
  <si>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</si>
  <si>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</si>
  <si>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</si>
  <si>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</si>
  <si>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</si>
  <si>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</si>
  <si>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</si>
  <si>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</si>
  <si>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</si>
  <si>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</si>
  <si>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</si>
  <si>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</si>
  <si>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</si>
  <si>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</si>
  <si>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</si>
  <si>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</si>
  <si>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</si>
  <si>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</si>
  <si>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</si>
  <si>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</si>
  <si>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</si>
  <si>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</si>
  <si>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</si>
  <si>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</si>
  <si>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</si>
  <si>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</si>
  <si>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</si>
  <si>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</si>
  <si>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</si>
  <si>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</si>
  <si>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</si>
  <si>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</si>
  <si>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</si>
  <si>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</si>
  <si>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</si>
  <si>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</si>
  <si>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</si>
  <si>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</si>
  <si>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</si>
  <si>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</si>
  <si>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</si>
  <si>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</si>
  <si>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</si>
  <si>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</si>
  <si>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</si>
  <si>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</si>
  <si>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</si>
  <si>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</si>
  <si>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</si>
  <si>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</si>
  <si>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</si>
  <si>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</si>
  <si>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</si>
  <si>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</si>
  <si>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</si>
  <si>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</si>
  <si>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</si>
  <si>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</si>
  <si>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</si>
  <si>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</si>
  <si>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</si>
  <si>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</si>
  <si>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</si>
  <si>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</si>
  <si>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</si>
  <si>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</si>
  <si>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</si>
  <si>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</si>
  <si>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</si>
  <si>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</si>
  <si>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</si>
  <si>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</si>
  <si>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</si>
  <si>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</si>
  <si>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</si>
  <si>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</si>
  <si>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</si>
  <si>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</si>
  <si>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</si>
  <si>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</si>
  <si>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</si>
  <si>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</si>
  <si>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</si>
  <si>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</si>
  <si>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</si>
  <si>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</si>
  <si>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</si>
  <si>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</si>
  <si>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</si>
  <si>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</si>
  <si>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</si>
  <si>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</si>
  <si>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</si>
  <si>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</si>
  <si>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</si>
  <si>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</si>
  <si>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</si>
  <si>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</si>
  <si>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</si>
  <si>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</si>
  <si>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</si>
  <si>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</si>
  <si>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</si>
  <si>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</si>
  <si>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</si>
  <si>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</si>
  <si>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</si>
  <si>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</si>
  <si>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</si>
  <si>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</si>
  <si>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</si>
  <si>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</si>
  <si>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</si>
  <si>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</si>
  <si>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</si>
  <si>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</si>
  <si>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</si>
  <si>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</si>
  <si>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</si>
  <si>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</si>
  <si>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</si>
  <si>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</si>
  <si>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</si>
  <si>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</si>
  <si>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</si>
  <si>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</si>
  <si>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</si>
  <si>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</si>
  <si>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</si>
  <si>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</si>
  <si>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</si>
  <si>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</si>
  <si>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</si>
  <si>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</si>
  <si>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</si>
  <si>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</si>
  <si>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</si>
  <si>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</si>
  <si>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</si>
  <si>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</si>
  <si>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</si>
  <si>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</si>
  <si>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</si>
  <si>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</si>
  <si>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</si>
  <si>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</si>
  <si>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</si>
  <si>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</si>
  <si>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</si>
  <si>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</si>
  <si>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</si>
  <si>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</si>
  <si>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</si>
  <si>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</si>
  <si>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</si>
  <si>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</si>
  <si>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</si>
  <si>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</si>
  <si>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</si>
  <si>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</si>
  <si>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</si>
  <si>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</si>
  <si>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</si>
  <si>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</si>
  <si>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</si>
  <si>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</si>
  <si>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</si>
  <si>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</si>
  <si>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</si>
  <si>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</si>
  <si>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</si>
  <si>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</si>
  <si>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</si>
  <si>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</si>
  <si>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</si>
  <si>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</si>
  <si>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</si>
  <si>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</si>
  <si>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</si>
  <si>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</si>
  <si>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</si>
  <si>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</si>
  <si>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</si>
  <si>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</si>
  <si>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</si>
  <si>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</si>
  <si>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</si>
  <si>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</si>
  <si>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</si>
  <si>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</si>
  <si>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</si>
  <si>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</si>
  <si>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</si>
  <si>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</si>
  <si>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</si>
  <si>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</si>
  <si>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</si>
  <si>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</si>
  <si>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</si>
  <si>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</si>
  <si>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</si>
  <si>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</si>
  <si>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</si>
  <si>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</si>
  <si>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</si>
  <si>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</si>
  <si>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</si>
  <si>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</si>
  <si>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</si>
  <si>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</si>
  <si>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</si>
  <si>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</si>
  <si>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</si>
  <si>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</si>
  <si>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</si>
  <si>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</si>
  <si>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</si>
  <si>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</si>
  <si>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</si>
  <si>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</si>
  <si>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</si>
  <si>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</si>
  <si>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</si>
  <si>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</si>
  <si>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</si>
  <si>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</si>
  <si>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</si>
  <si>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</si>
  <si>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</si>
  <si>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</si>
  <si>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</si>
  <si>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</si>
  <si>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</si>
  <si>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</si>
  <si>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</si>
  <si>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</si>
  <si>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</si>
  <si>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</si>
  <si>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</si>
  <si>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</si>
  <si>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</si>
  <si>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</si>
  <si>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</si>
  <si>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</si>
  <si>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</si>
  <si>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</si>
  <si>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</si>
  <si>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</si>
  <si>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</si>
  <si>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</si>
  <si>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</si>
  <si>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</si>
  <si>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</si>
  <si>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</si>
  <si>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</si>
  <si>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</si>
  <si>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</si>
  <si>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</si>
  <si>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</si>
  <si>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</si>
  <si>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</si>
  <si>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</si>
  <si>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</si>
  <si>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</si>
  <si>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</si>
  <si>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</si>
  <si>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</si>
  <si>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</si>
  <si>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</si>
  <si>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</si>
  <si>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</si>
  <si>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</si>
  <si>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</si>
  <si>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</si>
  <si>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</si>
  <si>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</si>
  <si>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</si>
  <si>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</si>
  <si>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</si>
  <si>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</si>
  <si>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</si>
  <si>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</si>
  <si>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</si>
  <si>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</si>
  <si>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</si>
  <si>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</si>
  <si>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</si>
  <si>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</si>
  <si>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</si>
  <si>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</si>
  <si>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</si>
  <si>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</si>
  <si>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</si>
  <si>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</si>
  <si>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</si>
  <si>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</si>
  <si>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</si>
  <si>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CO2</t>
  </si>
  <si>
    <t>NH3</t>
  </si>
  <si>
    <t>NOx</t>
  </si>
  <si>
    <t>SO2</t>
  </si>
  <si>
    <t>PM 2.5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</si>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</sst>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37B-0C84-4698-9B2C-0008367A054E}">
  <sheetPr>
    <tabColor theme="9" tint="0.79998168889431442"/>
  </sheetPr>
  <dimension ref="A1:A6"/>
  <sheetViews>
    <sheetView workbookViewId="0">
      <selection activeCell="C6" sqref="C6"/>
    </sheetView>
  </sheetViews>
  <sheetFormatPr defaultRowHeight="15" x14ac:dyDescent="0.25"/>
  <sheetData>
    <row r="1" spans="1:1" ht="15.75" x14ac:dyDescent="0.25">
      <c r="A1" s="1" t="s">
        <v>322</v>
      </c>
    </row>
    <row r="2" spans="1:1" ht="15.75" x14ac:dyDescent="0.25">
      <c r="A2" s="2" t="s">
        <v>312</v>
      </c>
    </row>
    <row r="3" spans="1:1" ht="15.75" x14ac:dyDescent="0.25">
      <c r="A3" s="2" t="s">
        <v>313</v>
      </c>
    </row>
    <row r="4" spans="1:1" ht="15.75" x14ac:dyDescent="0.25">
      <c r="A4" s="2" t="s">
        <v>314</v>
      </c>
    </row>
    <row r="5" spans="1:1" ht="15.75" x14ac:dyDescent="0.25">
      <c r="A5" s="2" t="s">
        <v>315</v>
      </c>
    </row>
    <row r="6" spans="1:1" ht="15.75" x14ac:dyDescent="0.25">
      <c r="A6" s="2" t="s">
        <v>316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75" x14ac:dyDescent="0.25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43</v>
      </c>
      <c r="B2" s="25" t="s">
        <v>233</v>
      </c>
    </row>
    <row r="3" spans="1:2" ht="16.5" thickBot="1" x14ac:dyDescent="0.3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75" x14ac:dyDescent="0.25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291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0</v>
      </c>
    </row>
    <row r="4" spans="1:2" ht="16.5" thickBot="1" x14ac:dyDescent="0.3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290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0.55000000000000004</v>
      </c>
    </row>
    <row r="4" spans="1:2" ht="16.5" thickBot="1" x14ac:dyDescent="0.3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304</v>
      </c>
    </row>
    <row r="2" spans="1:10" x14ac:dyDescent="0.25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26" t="s">
        <v>109</v>
      </c>
      <c r="B3" s="29">
        <v>0.28999999999999998</v>
      </c>
      <c r="C3" s="6"/>
      <c r="D3" s="6"/>
      <c r="E3" s="6"/>
      <c r="F3" s="6"/>
    </row>
    <row r="4" spans="1:10" ht="16.5" thickBot="1" x14ac:dyDescent="0.3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40625"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299</v>
      </c>
    </row>
    <row r="2" spans="1:6" x14ac:dyDescent="0.25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25">
      <c r="A3" s="26" t="s">
        <v>109</v>
      </c>
      <c r="B3" s="29">
        <v>0.79</v>
      </c>
    </row>
    <row r="4" spans="1:6" ht="16.5" thickBot="1" x14ac:dyDescent="0.3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300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1.1000000000000001</v>
      </c>
    </row>
    <row r="4" spans="1:2" ht="16.5" thickBot="1" x14ac:dyDescent="0.3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301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3.03</v>
      </c>
    </row>
    <row r="4" spans="1:2" ht="16.5" thickBot="1" x14ac:dyDescent="0.3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302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0.36</v>
      </c>
    </row>
    <row r="4" spans="1:2" ht="16.5" thickBot="1" x14ac:dyDescent="0.3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266</v>
      </c>
      <c r="N3" s="11"/>
      <c r="O3" s="11"/>
      <c r="P3" s="11"/>
    </row>
    <row r="4" spans="1:16" x14ac:dyDescent="0.25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303</v>
      </c>
    </row>
    <row r="2" spans="1:3" x14ac:dyDescent="0.25">
      <c r="A2" s="139" t="s">
        <v>43</v>
      </c>
      <c r="B2" s="140" t="s">
        <v>233</v>
      </c>
    </row>
    <row r="3" spans="1:3" x14ac:dyDescent="0.25">
      <c r="A3" s="141" t="s">
        <v>284</v>
      </c>
      <c r="B3" s="142">
        <v>1.86</v>
      </c>
    </row>
    <row r="4" spans="1:3" x14ac:dyDescent="0.25">
      <c r="A4" s="141" t="s">
        <v>285</v>
      </c>
      <c r="B4" s="142">
        <v>2</v>
      </c>
    </row>
    <row r="5" spans="1:3" x14ac:dyDescent="0.25">
      <c r="A5" s="141" t="s">
        <v>286</v>
      </c>
      <c r="B5" s="142">
        <v>1.86</v>
      </c>
    </row>
    <row r="6" spans="1:3" x14ac:dyDescent="0.25">
      <c r="A6" s="141" t="s">
        <v>287</v>
      </c>
      <c r="B6" s="142">
        <v>2</v>
      </c>
    </row>
    <row r="7" spans="1:3" x14ac:dyDescent="0.25">
      <c r="A7" s="141" t="s">
        <v>288</v>
      </c>
      <c r="B7" s="142">
        <v>5.59</v>
      </c>
    </row>
    <row r="8" spans="1:3" x14ac:dyDescent="0.25">
      <c r="A8" s="141" t="s">
        <v>289</v>
      </c>
      <c r="B8" s="142">
        <v>1</v>
      </c>
    </row>
    <row r="9" spans="1:3" x14ac:dyDescent="0.25">
      <c r="A9" s="141" t="s">
        <v>292</v>
      </c>
      <c r="B9" s="142">
        <v>5.59</v>
      </c>
    </row>
    <row r="10" spans="1:3" x14ac:dyDescent="0.25">
      <c r="A10" s="141" t="s">
        <v>293</v>
      </c>
      <c r="B10" s="142">
        <v>1</v>
      </c>
    </row>
    <row r="11" spans="1:3" x14ac:dyDescent="0.25">
      <c r="A11" s="141" t="s">
        <v>294</v>
      </c>
      <c r="B11" s="142">
        <v>1.86</v>
      </c>
    </row>
    <row r="12" spans="1:3" x14ac:dyDescent="0.25">
      <c r="A12" s="141" t="s">
        <v>295</v>
      </c>
      <c r="B12" s="142">
        <v>2</v>
      </c>
    </row>
    <row r="13" spans="1:3" x14ac:dyDescent="0.25">
      <c r="A13" s="141" t="s">
        <v>296</v>
      </c>
      <c r="B13" s="142">
        <v>0.7</v>
      </c>
      <c r="C13" s="138" t="s">
        <v>298</v>
      </c>
    </row>
    <row r="14" spans="1:3" ht="16.5" thickBot="1" x14ac:dyDescent="0.3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115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115</v>
      </c>
    </row>
    <row r="2" spans="1:16" x14ac:dyDescent="0.25">
      <c r="A2" s="2" t="s">
        <v>118</v>
      </c>
    </row>
    <row r="3" spans="1:16" x14ac:dyDescent="0.25">
      <c r="A3" s="2" t="s">
        <v>119</v>
      </c>
      <c r="N3" s="11"/>
      <c r="O3" s="11"/>
      <c r="P3" s="11"/>
    </row>
    <row r="4" spans="1:16" x14ac:dyDescent="0.25">
      <c r="A4" s="2" t="s">
        <v>248</v>
      </c>
    </row>
    <row r="5" spans="1:16" x14ac:dyDescent="0.25">
      <c r="A5" s="2" t="s">
        <v>249</v>
      </c>
    </row>
    <row r="6" spans="1:16" x14ac:dyDescent="0.25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120</v>
      </c>
    </row>
    <row r="2" spans="1:16" x14ac:dyDescent="0.25">
      <c r="A2" s="2" t="s">
        <v>268</v>
      </c>
    </row>
    <row r="3" spans="1:16" x14ac:dyDescent="0.25">
      <c r="A3" s="2" t="s">
        <v>269</v>
      </c>
      <c r="N3" s="11"/>
      <c r="O3" s="11"/>
      <c r="P3" s="11"/>
    </row>
    <row r="4" spans="1:16" x14ac:dyDescent="0.25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5" thickBot="1" x14ac:dyDescent="0.3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156</v>
      </c>
    </row>
    <row r="2" spans="1:2" s="6" customFormat="1" x14ac:dyDescent="0.25">
      <c r="A2" s="4" t="s">
        <v>155</v>
      </c>
      <c r="B2" s="25" t="s">
        <v>107</v>
      </c>
    </row>
    <row r="3" spans="1:2" ht="16.5" thickBot="1" x14ac:dyDescent="0.3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107</v>
      </c>
    </row>
    <row r="3" spans="1:2" x14ac:dyDescent="0.25">
      <c r="A3" s="26" t="s">
        <v>122</v>
      </c>
      <c r="B3" s="29"/>
    </row>
    <row r="4" spans="1:2" x14ac:dyDescent="0.25">
      <c r="A4" s="26" t="s">
        <v>123</v>
      </c>
      <c r="B4" s="29"/>
    </row>
    <row r="5" spans="1:2" x14ac:dyDescent="0.25">
      <c r="A5" s="26" t="s">
        <v>124</v>
      </c>
      <c r="B5" s="29"/>
    </row>
    <row r="6" spans="1:2" x14ac:dyDescent="0.25">
      <c r="A6" s="26" t="s">
        <v>125</v>
      </c>
      <c r="B6" s="29"/>
    </row>
    <row r="7" spans="1:2" x14ac:dyDescent="0.25">
      <c r="A7" s="26" t="s">
        <v>126</v>
      </c>
      <c r="B7" s="29"/>
    </row>
    <row r="8" spans="1:2" x14ac:dyDescent="0.25">
      <c r="A8" s="26" t="s">
        <v>127</v>
      </c>
      <c r="B8" s="29"/>
    </row>
    <row r="9" spans="1:2" x14ac:dyDescent="0.25">
      <c r="A9" s="26" t="s">
        <v>128</v>
      </c>
      <c r="B9" s="29"/>
    </row>
    <row r="10" spans="1:2" x14ac:dyDescent="0.25">
      <c r="A10" s="26" t="s">
        <v>129</v>
      </c>
      <c r="B10" s="29"/>
    </row>
    <row r="11" spans="1:2" ht="16.5" thickBot="1" x14ac:dyDescent="0.3">
      <c r="A11" s="27" t="s">
        <v>130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109</v>
      </c>
      <c r="C2" s="25" t="s">
        <v>110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116</v>
      </c>
      <c r="C2" s="25" t="s">
        <v>117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271</v>
      </c>
    </row>
    <row r="2" spans="1:4" x14ac:dyDescent="0.25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25">
      <c r="A3" s="26" t="s">
        <v>122</v>
      </c>
      <c r="B3" s="107"/>
      <c r="C3" s="7"/>
      <c r="D3" s="29"/>
    </row>
    <row r="4" spans="1:4" x14ac:dyDescent="0.25">
      <c r="A4" s="26" t="s">
        <v>123</v>
      </c>
      <c r="B4" s="107"/>
      <c r="C4" s="7"/>
      <c r="D4" s="29"/>
    </row>
    <row r="5" spans="1:4" x14ac:dyDescent="0.25">
      <c r="A5" s="26" t="s">
        <v>124</v>
      </c>
      <c r="B5" s="107"/>
      <c r="C5" s="7"/>
      <c r="D5" s="29"/>
    </row>
    <row r="6" spans="1:4" x14ac:dyDescent="0.25">
      <c r="A6" s="26" t="s">
        <v>125</v>
      </c>
      <c r="B6" s="107"/>
      <c r="C6" s="7"/>
      <c r="D6" s="29"/>
    </row>
    <row r="7" spans="1:4" x14ac:dyDescent="0.25">
      <c r="A7" s="26" t="s">
        <v>126</v>
      </c>
      <c r="B7" s="107"/>
      <c r="C7" s="7"/>
      <c r="D7" s="29"/>
    </row>
    <row r="8" spans="1:4" x14ac:dyDescent="0.25">
      <c r="A8" s="26" t="s">
        <v>127</v>
      </c>
      <c r="B8" s="107"/>
      <c r="C8" s="7"/>
      <c r="D8" s="29"/>
    </row>
    <row r="9" spans="1:4" x14ac:dyDescent="0.25">
      <c r="A9" s="26" t="s">
        <v>128</v>
      </c>
      <c r="B9" s="107"/>
      <c r="C9" s="7"/>
      <c r="D9" s="29"/>
    </row>
    <row r="10" spans="1:4" x14ac:dyDescent="0.25">
      <c r="A10" s="26" t="s">
        <v>129</v>
      </c>
      <c r="B10" s="107"/>
      <c r="C10" s="7"/>
      <c r="D10" s="29"/>
    </row>
    <row r="11" spans="1:4" ht="16.5" thickBot="1" x14ac:dyDescent="0.3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/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4" x14ac:dyDescent="0.25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4" x14ac:dyDescent="0.25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4" x14ac:dyDescent="0.25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5" thickBot="1" x14ac:dyDescent="0.3">
      <c r="A12" s="27" t="s">
        <v>317</v>
      </c>
      <c r="B12" s="37" t="s">
        <v>318</v>
      </c>
      <c r="D12" s="60" t="s">
        <v>319</v>
      </c>
      <c r="E12" s="64" t="s">
        <v>320</v>
      </c>
      <c r="F12" s="65" t="s">
        <v>50</v>
      </c>
      <c r="G12" s="66" t="s">
        <v>321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272</v>
      </c>
    </row>
    <row r="2" spans="1:4" x14ac:dyDescent="0.25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25">
      <c r="A3" s="26" t="s">
        <v>114</v>
      </c>
      <c r="B3" s="30"/>
      <c r="C3" s="30"/>
      <c r="D3" s="125"/>
    </row>
    <row r="4" spans="1:4" x14ac:dyDescent="0.25">
      <c r="A4" s="26" t="s">
        <v>266</v>
      </c>
      <c r="B4" s="7">
        <v>1</v>
      </c>
      <c r="C4" s="7">
        <v>1</v>
      </c>
      <c r="D4" s="125"/>
    </row>
    <row r="5" spans="1:4" ht="16.5" thickBot="1" x14ac:dyDescent="0.3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4.1406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s="6" customFormat="1" x14ac:dyDescent="0.25">
      <c r="A2" s="4" t="s">
        <v>310</v>
      </c>
      <c r="B2" s="25" t="s">
        <v>107</v>
      </c>
    </row>
    <row r="3" spans="1:2" x14ac:dyDescent="0.25">
      <c r="A3" s="26" t="s">
        <v>111</v>
      </c>
      <c r="B3" s="29">
        <v>1</v>
      </c>
    </row>
    <row r="4" spans="1:2" ht="16.5" thickBot="1" x14ac:dyDescent="0.3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279</v>
      </c>
    </row>
    <row r="2" spans="1:2" s="6" customFormat="1" x14ac:dyDescent="0.25">
      <c r="A2" s="4" t="s">
        <v>164</v>
      </c>
      <c r="B2" s="25" t="s">
        <v>107</v>
      </c>
    </row>
    <row r="3" spans="1:2" x14ac:dyDescent="0.25">
      <c r="A3" s="26" t="s">
        <v>116</v>
      </c>
      <c r="B3" s="29"/>
    </row>
    <row r="4" spans="1:2" ht="16.5" thickBot="1" x14ac:dyDescent="0.3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273</v>
      </c>
    </row>
    <row r="2" spans="1:4" x14ac:dyDescent="0.25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25">
      <c r="A3" s="26" t="s">
        <v>116</v>
      </c>
      <c r="B3" s="7"/>
      <c r="C3" s="7">
        <v>1</v>
      </c>
      <c r="D3" s="29">
        <v>2</v>
      </c>
    </row>
    <row r="4" spans="1:4" ht="16.5" thickBot="1" x14ac:dyDescent="0.3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x14ac:dyDescent="0.25">
      <c r="A2" s="4" t="s">
        <v>166</v>
      </c>
      <c r="B2" s="25" t="s">
        <v>107</v>
      </c>
    </row>
    <row r="3" spans="1:2" ht="16.5" thickBot="1" x14ac:dyDescent="0.3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280</v>
      </c>
    </row>
    <row r="2" spans="1:10" s="6" customFormat="1" x14ac:dyDescent="0.25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274</v>
      </c>
    </row>
    <row r="2" spans="1:4" x14ac:dyDescent="0.25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25">
      <c r="A3" s="26" t="s">
        <v>116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283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153</v>
      </c>
      <c r="B2" s="25" t="s">
        <v>107</v>
      </c>
    </row>
    <row r="3" spans="1:2" s="6" customFormat="1" x14ac:dyDescent="0.25">
      <c r="A3" s="26" t="s">
        <v>87</v>
      </c>
      <c r="B3" s="29"/>
    </row>
    <row r="4" spans="1:2" x14ac:dyDescent="0.25">
      <c r="A4" s="26" t="s">
        <v>88</v>
      </c>
      <c r="B4" s="29"/>
    </row>
    <row r="5" spans="1:2" x14ac:dyDescent="0.25">
      <c r="A5" s="26" t="s">
        <v>89</v>
      </c>
      <c r="B5" s="29"/>
    </row>
    <row r="6" spans="1:2" ht="16.5" thickBot="1" x14ac:dyDescent="0.3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s="6" customFormat="1" x14ac:dyDescent="0.25">
      <c r="A2" s="4" t="s">
        <v>310</v>
      </c>
      <c r="B2" s="25" t="s">
        <v>107</v>
      </c>
    </row>
    <row r="3" spans="1:2" x14ac:dyDescent="0.25">
      <c r="A3" s="26" t="s">
        <v>111</v>
      </c>
      <c r="B3" s="29">
        <v>1</v>
      </c>
    </row>
    <row r="4" spans="1:2" ht="16.5" thickBot="1" x14ac:dyDescent="0.3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s="6" customFormat="1" x14ac:dyDescent="0.25">
      <c r="A2" s="4" t="s">
        <v>153</v>
      </c>
      <c r="B2" s="5" t="s">
        <v>109</v>
      </c>
      <c r="C2" s="25" t="s">
        <v>110</v>
      </c>
    </row>
    <row r="3" spans="1:3" s="6" customFormat="1" x14ac:dyDescent="0.25">
      <c r="A3" s="26" t="s">
        <v>87</v>
      </c>
      <c r="B3" s="7">
        <v>1</v>
      </c>
      <c r="C3" s="29">
        <v>1</v>
      </c>
    </row>
    <row r="4" spans="1:3" s="6" customFormat="1" x14ac:dyDescent="0.25">
      <c r="A4" s="26" t="s">
        <v>88</v>
      </c>
      <c r="B4" s="7">
        <v>1</v>
      </c>
      <c r="C4" s="29">
        <v>1</v>
      </c>
    </row>
    <row r="5" spans="1:3" s="6" customFormat="1" x14ac:dyDescent="0.25">
      <c r="A5" s="26" t="s">
        <v>89</v>
      </c>
      <c r="B5" s="7">
        <v>1</v>
      </c>
      <c r="C5" s="29">
        <v>1</v>
      </c>
    </row>
    <row r="6" spans="1:3" ht="16.5" thickBot="1" x14ac:dyDescent="0.3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155</v>
      </c>
      <c r="B2" s="5" t="s">
        <v>109</v>
      </c>
      <c r="C2" s="25" t="s">
        <v>110</v>
      </c>
    </row>
    <row r="3" spans="1:3" s="6" customFormat="1" ht="16.5" thickBot="1" x14ac:dyDescent="0.3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s="6" customFormat="1" x14ac:dyDescent="0.25">
      <c r="A2" s="4" t="s">
        <v>155</v>
      </c>
      <c r="B2" s="25" t="s">
        <v>107</v>
      </c>
    </row>
    <row r="3" spans="1:2" s="6" customFormat="1" ht="16.5" thickBot="1" x14ac:dyDescent="0.3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171</v>
      </c>
    </row>
    <row r="2" spans="1:4" s="6" customFormat="1" x14ac:dyDescent="0.25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5" thickBot="1" x14ac:dyDescent="0.3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275</v>
      </c>
    </row>
    <row r="2" spans="1:4" x14ac:dyDescent="0.25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25">
      <c r="A3" s="26" t="s">
        <v>116</v>
      </c>
      <c r="B3" s="105"/>
      <c r="C3" s="7">
        <v>1</v>
      </c>
      <c r="D3" s="29">
        <v>2</v>
      </c>
    </row>
    <row r="4" spans="1:4" ht="16.5" thickBot="1" x14ac:dyDescent="0.3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276</v>
      </c>
    </row>
    <row r="2" spans="1:4" x14ac:dyDescent="0.25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25">
      <c r="A3" s="26" t="s">
        <v>116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25">
      <c r="A3" s="26" t="s">
        <v>114</v>
      </c>
      <c r="B3" s="30"/>
      <c r="C3" s="30"/>
      <c r="D3" s="32"/>
    </row>
    <row r="4" spans="1:4" x14ac:dyDescent="0.25">
      <c r="A4" s="26" t="s">
        <v>266</v>
      </c>
      <c r="B4" s="7">
        <v>1</v>
      </c>
      <c r="C4" s="7">
        <v>1</v>
      </c>
      <c r="D4" s="29"/>
    </row>
    <row r="5" spans="1:4" ht="16.5" thickBot="1" x14ac:dyDescent="0.3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259</v>
      </c>
    </row>
    <row r="2" spans="1:4" x14ac:dyDescent="0.25">
      <c r="A2" s="109" t="s">
        <v>224</v>
      </c>
      <c r="B2" s="100" t="s">
        <v>44</v>
      </c>
    </row>
    <row r="3" spans="1:4" x14ac:dyDescent="0.25">
      <c r="A3" s="101" t="s">
        <v>87</v>
      </c>
      <c r="B3" s="102">
        <v>650</v>
      </c>
    </row>
    <row r="4" spans="1:4" x14ac:dyDescent="0.25">
      <c r="A4" s="101" t="s">
        <v>88</v>
      </c>
      <c r="B4" s="102">
        <v>550</v>
      </c>
      <c r="D4" s="10"/>
    </row>
    <row r="5" spans="1:4" x14ac:dyDescent="0.25">
      <c r="A5" s="101" t="s">
        <v>89</v>
      </c>
      <c r="B5" s="102">
        <v>550</v>
      </c>
    </row>
    <row r="6" spans="1:4" x14ac:dyDescent="0.25">
      <c r="A6" s="119" t="s">
        <v>90</v>
      </c>
      <c r="B6" s="120">
        <v>450</v>
      </c>
    </row>
    <row r="7" spans="1:4" x14ac:dyDescent="0.25">
      <c r="A7" s="121" t="s">
        <v>107</v>
      </c>
      <c r="B7" s="122">
        <v>650</v>
      </c>
    </row>
    <row r="8" spans="1:4" x14ac:dyDescent="0.25">
      <c r="A8" s="101" t="s">
        <v>109</v>
      </c>
      <c r="B8" s="102">
        <v>550</v>
      </c>
    </row>
    <row r="9" spans="1:4" x14ac:dyDescent="0.25">
      <c r="A9" s="119" t="s">
        <v>110</v>
      </c>
      <c r="B9" s="120">
        <v>600</v>
      </c>
    </row>
    <row r="10" spans="1:4" x14ac:dyDescent="0.25">
      <c r="A10" s="101" t="s">
        <v>111</v>
      </c>
      <c r="B10" s="102">
        <v>650</v>
      </c>
    </row>
    <row r="11" spans="1:4" x14ac:dyDescent="0.25">
      <c r="A11" s="119" t="s">
        <v>112</v>
      </c>
      <c r="B11" s="120">
        <v>650</v>
      </c>
    </row>
    <row r="12" spans="1:4" x14ac:dyDescent="0.25">
      <c r="A12" s="101" t="s">
        <v>114</v>
      </c>
      <c r="B12" s="102">
        <v>350</v>
      </c>
    </row>
    <row r="13" spans="1:4" x14ac:dyDescent="0.25">
      <c r="A13" s="101" t="s">
        <v>266</v>
      </c>
      <c r="B13" s="102">
        <v>500</v>
      </c>
    </row>
    <row r="14" spans="1:4" x14ac:dyDescent="0.25">
      <c r="A14" s="119" t="s">
        <v>267</v>
      </c>
      <c r="B14" s="120">
        <v>500</v>
      </c>
    </row>
    <row r="15" spans="1:4" x14ac:dyDescent="0.25">
      <c r="A15" s="101" t="s">
        <v>116</v>
      </c>
      <c r="B15" s="102">
        <v>500</v>
      </c>
    </row>
    <row r="16" spans="1:4" x14ac:dyDescent="0.25">
      <c r="A16" s="119" t="s">
        <v>117</v>
      </c>
      <c r="B16" s="120">
        <v>250</v>
      </c>
    </row>
    <row r="17" spans="1:2" x14ac:dyDescent="0.25">
      <c r="A17" s="101" t="s">
        <v>268</v>
      </c>
      <c r="B17" s="102">
        <v>500</v>
      </c>
    </row>
    <row r="18" spans="1:2" x14ac:dyDescent="0.25">
      <c r="A18" s="101" t="s">
        <v>269</v>
      </c>
      <c r="B18" s="102">
        <v>500</v>
      </c>
    </row>
    <row r="19" spans="1:2" x14ac:dyDescent="0.25">
      <c r="A19" s="119" t="s">
        <v>270</v>
      </c>
      <c r="B19" s="120">
        <v>500</v>
      </c>
    </row>
    <row r="20" spans="1:2" x14ac:dyDescent="0.25">
      <c r="A20" s="101" t="s">
        <v>122</v>
      </c>
      <c r="B20" s="102">
        <v>600</v>
      </c>
    </row>
    <row r="21" spans="1:2" x14ac:dyDescent="0.25">
      <c r="A21" s="101" t="s">
        <v>123</v>
      </c>
      <c r="B21" s="102">
        <v>600</v>
      </c>
    </row>
    <row r="22" spans="1:2" x14ac:dyDescent="0.25">
      <c r="A22" s="101" t="s">
        <v>124</v>
      </c>
      <c r="B22" s="102">
        <v>600</v>
      </c>
    </row>
    <row r="23" spans="1:2" x14ac:dyDescent="0.25">
      <c r="A23" s="101" t="s">
        <v>125</v>
      </c>
      <c r="B23" s="102">
        <v>600</v>
      </c>
    </row>
    <row r="24" spans="1:2" x14ac:dyDescent="0.25">
      <c r="A24" s="101" t="s">
        <v>126</v>
      </c>
      <c r="B24" s="102">
        <v>550</v>
      </c>
    </row>
    <row r="25" spans="1:2" x14ac:dyDescent="0.25">
      <c r="A25" s="101" t="s">
        <v>127</v>
      </c>
      <c r="B25" s="102">
        <v>550</v>
      </c>
    </row>
    <row r="26" spans="1:2" x14ac:dyDescent="0.25">
      <c r="A26" s="101" t="s">
        <v>128</v>
      </c>
      <c r="B26" s="102">
        <v>550</v>
      </c>
    </row>
    <row r="27" spans="1:2" x14ac:dyDescent="0.25">
      <c r="A27" s="101" t="s">
        <v>129</v>
      </c>
      <c r="B27" s="102">
        <v>550</v>
      </c>
    </row>
    <row r="28" spans="1:2" ht="16.5" thickBot="1" x14ac:dyDescent="0.3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5" thickBot="1" x14ac:dyDescent="0.3">
      <c r="A3" s="27" t="s">
        <v>107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5" thickBot="1" x14ac:dyDescent="0.3">
      <c r="A3" s="27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25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25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263</v>
      </c>
    </row>
    <row r="2" spans="1:62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225</v>
      </c>
      <c r="B2" s="25" t="s">
        <v>44</v>
      </c>
    </row>
    <row r="3" spans="1:2" x14ac:dyDescent="0.25">
      <c r="A3" s="26" t="s">
        <v>109</v>
      </c>
      <c r="B3" s="35">
        <v>9285.7142857143008</v>
      </c>
    </row>
    <row r="4" spans="1:2" ht="16.5" thickBot="1" x14ac:dyDescent="0.3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166</v>
      </c>
      <c r="B2" s="25" t="s">
        <v>44</v>
      </c>
    </row>
    <row r="3" spans="1:2" x14ac:dyDescent="0.25">
      <c r="A3" s="26" t="s">
        <v>114</v>
      </c>
      <c r="B3" s="35">
        <v>0</v>
      </c>
    </row>
    <row r="4" spans="1:2" x14ac:dyDescent="0.25">
      <c r="A4" s="26" t="s">
        <v>266</v>
      </c>
      <c r="B4" s="35">
        <v>0</v>
      </c>
    </row>
    <row r="5" spans="1:2" ht="16.5" thickBot="1" x14ac:dyDescent="0.3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25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25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25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24.42578125" style="1" customWidth="1"/>
    <col min="2" max="16384" width="9.140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25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25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44</v>
      </c>
    </row>
    <row r="3" spans="1:2" ht="16.5" thickBot="1" x14ac:dyDescent="0.3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44</v>
      </c>
    </row>
    <row r="3" spans="1:2" s="6" customFormat="1" ht="16.5" thickBot="1" x14ac:dyDescent="0.3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224</v>
      </c>
      <c r="B2" s="25" t="s">
        <v>44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225</v>
      </c>
      <c r="B2" s="25" t="s">
        <v>44</v>
      </c>
    </row>
    <row r="3" spans="1:2" s="6" customFormat="1" x14ac:dyDescent="0.25">
      <c r="A3" s="26" t="s">
        <v>109</v>
      </c>
      <c r="B3" s="29">
        <v>0.35</v>
      </c>
    </row>
    <row r="4" spans="1:2" s="6" customFormat="1" ht="16.5" thickBot="1" x14ac:dyDescent="0.3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164</v>
      </c>
      <c r="B2" s="86" t="s">
        <v>227</v>
      </c>
      <c r="C2" s="25" t="s">
        <v>44</v>
      </c>
    </row>
    <row r="3" spans="1:3" x14ac:dyDescent="0.25">
      <c r="A3" s="26" t="s">
        <v>116</v>
      </c>
      <c r="B3" s="84" t="s">
        <v>118</v>
      </c>
      <c r="C3" s="29">
        <v>0.2</v>
      </c>
    </row>
    <row r="4" spans="1:3" x14ac:dyDescent="0.25">
      <c r="A4" s="26" t="s">
        <v>117</v>
      </c>
      <c r="B4" s="84" t="s">
        <v>118</v>
      </c>
      <c r="C4" s="29">
        <v>0.2</v>
      </c>
    </row>
    <row r="5" spans="1:3" x14ac:dyDescent="0.25">
      <c r="A5" s="26" t="s">
        <v>116</v>
      </c>
      <c r="B5" s="84" t="s">
        <v>119</v>
      </c>
      <c r="C5" s="29">
        <v>0.3</v>
      </c>
    </row>
    <row r="6" spans="1:3" x14ac:dyDescent="0.25">
      <c r="A6" s="26" t="s">
        <v>117</v>
      </c>
      <c r="B6" s="84" t="s">
        <v>119</v>
      </c>
      <c r="C6" s="29">
        <v>0.3</v>
      </c>
    </row>
    <row r="7" spans="1:3" x14ac:dyDescent="0.25">
      <c r="A7" s="26" t="s">
        <v>116</v>
      </c>
      <c r="B7" s="84" t="s">
        <v>248</v>
      </c>
      <c r="C7" s="29">
        <v>0.5</v>
      </c>
    </row>
    <row r="8" spans="1:3" x14ac:dyDescent="0.25">
      <c r="A8" s="26" t="s">
        <v>117</v>
      </c>
      <c r="B8" s="84" t="s">
        <v>248</v>
      </c>
      <c r="C8" s="29">
        <v>0.5</v>
      </c>
    </row>
    <row r="9" spans="1:3" x14ac:dyDescent="0.25">
      <c r="A9" s="26" t="s">
        <v>116</v>
      </c>
      <c r="B9" s="84" t="s">
        <v>249</v>
      </c>
      <c r="C9" s="29">
        <v>1</v>
      </c>
    </row>
    <row r="10" spans="1:3" x14ac:dyDescent="0.25">
      <c r="A10" s="26" t="s">
        <v>117</v>
      </c>
      <c r="B10" s="84" t="s">
        <v>249</v>
      </c>
      <c r="C10" s="29">
        <v>1</v>
      </c>
    </row>
    <row r="11" spans="1:3" x14ac:dyDescent="0.25">
      <c r="A11" s="26" t="s">
        <v>116</v>
      </c>
      <c r="B11" s="84" t="s">
        <v>250</v>
      </c>
      <c r="C11" s="29">
        <v>0.7</v>
      </c>
    </row>
    <row r="12" spans="1:3" ht="16.5" thickBot="1" x14ac:dyDescent="0.3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44</v>
      </c>
    </row>
    <row r="3" spans="1:2" s="6" customFormat="1" ht="16.5" thickBot="1" x14ac:dyDescent="0.3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24.8554687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310</v>
      </c>
      <c r="B2" s="25" t="s">
        <v>44</v>
      </c>
    </row>
    <row r="3" spans="1:2" s="6" customFormat="1" x14ac:dyDescent="0.25">
      <c r="A3" s="26" t="s">
        <v>111</v>
      </c>
      <c r="B3" s="29">
        <v>1.5</v>
      </c>
    </row>
    <row r="4" spans="1:2" ht="16.5" thickBot="1" x14ac:dyDescent="0.3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224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90" t="s">
        <v>107</v>
      </c>
      <c r="B7" s="91">
        <v>90</v>
      </c>
    </row>
    <row r="8" spans="1:2" x14ac:dyDescent="0.25">
      <c r="A8" s="26" t="s">
        <v>111</v>
      </c>
      <c r="B8" s="29">
        <v>110</v>
      </c>
    </row>
    <row r="9" spans="1:2" ht="16.5" thickBot="1" x14ac:dyDescent="0.3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226</v>
      </c>
    </row>
    <row r="2" spans="1:3" x14ac:dyDescent="0.25">
      <c r="A2" s="3" t="s">
        <v>224</v>
      </c>
      <c r="B2" s="5" t="s">
        <v>109</v>
      </c>
      <c r="C2" s="25" t="s">
        <v>110</v>
      </c>
    </row>
    <row r="3" spans="1:3" x14ac:dyDescent="0.25">
      <c r="A3" s="26" t="s">
        <v>87</v>
      </c>
      <c r="B3" s="7">
        <v>3</v>
      </c>
      <c r="C3" s="29">
        <v>3.5</v>
      </c>
    </row>
    <row r="4" spans="1:3" x14ac:dyDescent="0.25">
      <c r="A4" s="26" t="s">
        <v>88</v>
      </c>
      <c r="B4" s="7">
        <v>2.5</v>
      </c>
      <c r="C4" s="29">
        <v>2</v>
      </c>
    </row>
    <row r="5" spans="1:3" x14ac:dyDescent="0.25">
      <c r="A5" s="26" t="s">
        <v>89</v>
      </c>
      <c r="B5" s="7">
        <v>3</v>
      </c>
      <c r="C5" s="29">
        <v>0.5</v>
      </c>
    </row>
    <row r="6" spans="1:3" x14ac:dyDescent="0.25">
      <c r="A6" s="70" t="s">
        <v>90</v>
      </c>
      <c r="B6" s="78">
        <v>3</v>
      </c>
      <c r="C6" s="81">
        <v>3.5</v>
      </c>
    </row>
    <row r="7" spans="1:3" ht="16.5" thickBot="1" x14ac:dyDescent="0.3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229</v>
      </c>
      <c r="B2" s="25" t="s">
        <v>44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233</v>
      </c>
    </row>
    <row r="3" spans="1:2" ht="16.5" thickBot="1" x14ac:dyDescent="0.3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25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25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25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25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25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25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308</v>
      </c>
    </row>
    <row r="2" spans="1:16" x14ac:dyDescent="0.25">
      <c r="A2" s="2" t="s">
        <v>111</v>
      </c>
    </row>
    <row r="3" spans="1:16" x14ac:dyDescent="0.25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228</v>
      </c>
      <c r="B2" s="25" t="s">
        <v>44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228</v>
      </c>
      <c r="B2" s="25" t="s">
        <v>44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231</v>
      </c>
    </row>
    <row r="2" spans="1:3" x14ac:dyDescent="0.25">
      <c r="A2" s="4" t="s">
        <v>164</v>
      </c>
      <c r="B2" s="86" t="s">
        <v>227</v>
      </c>
      <c r="C2" s="25" t="s">
        <v>44</v>
      </c>
    </row>
    <row r="3" spans="1:3" x14ac:dyDescent="0.25">
      <c r="A3" s="26" t="s">
        <v>116</v>
      </c>
      <c r="B3" s="84" t="s">
        <v>118</v>
      </c>
      <c r="C3" s="29">
        <v>0.95</v>
      </c>
    </row>
    <row r="4" spans="1:3" x14ac:dyDescent="0.25">
      <c r="A4" s="26" t="s">
        <v>117</v>
      </c>
      <c r="B4" s="84" t="s">
        <v>118</v>
      </c>
      <c r="C4" s="29">
        <v>0.95</v>
      </c>
    </row>
    <row r="5" spans="1:3" x14ac:dyDescent="0.25">
      <c r="A5" s="26" t="s">
        <v>116</v>
      </c>
      <c r="B5" s="84" t="s">
        <v>119</v>
      </c>
      <c r="C5" s="29">
        <v>0.95</v>
      </c>
    </row>
    <row r="6" spans="1:3" x14ac:dyDescent="0.25">
      <c r="A6" s="26" t="s">
        <v>117</v>
      </c>
      <c r="B6" s="84" t="s">
        <v>119</v>
      </c>
      <c r="C6" s="29">
        <v>0.95</v>
      </c>
    </row>
    <row r="7" spans="1:3" x14ac:dyDescent="0.25">
      <c r="A7" s="26" t="s">
        <v>116</v>
      </c>
      <c r="B7" s="84" t="s">
        <v>248</v>
      </c>
      <c r="C7" s="29">
        <v>0.5</v>
      </c>
    </row>
    <row r="8" spans="1:3" x14ac:dyDescent="0.25">
      <c r="A8" s="26" t="s">
        <v>117</v>
      </c>
      <c r="B8" s="84" t="s">
        <v>248</v>
      </c>
      <c r="C8" s="29">
        <v>0.5</v>
      </c>
    </row>
    <row r="9" spans="1:3" x14ac:dyDescent="0.25">
      <c r="A9" s="26" t="s">
        <v>116</v>
      </c>
      <c r="B9" s="84" t="s">
        <v>249</v>
      </c>
      <c r="C9" s="29">
        <v>0.5</v>
      </c>
    </row>
    <row r="10" spans="1:3" x14ac:dyDescent="0.25">
      <c r="A10" s="26" t="s">
        <v>117</v>
      </c>
      <c r="B10" s="84" t="s">
        <v>249</v>
      </c>
      <c r="C10" s="29">
        <v>0.5</v>
      </c>
    </row>
    <row r="11" spans="1:3" x14ac:dyDescent="0.25">
      <c r="A11" s="26" t="s">
        <v>116</v>
      </c>
      <c r="B11" s="84" t="s">
        <v>250</v>
      </c>
      <c r="C11" s="29">
        <v>0.5</v>
      </c>
    </row>
    <row r="12" spans="1:3" ht="16.5" thickBot="1" x14ac:dyDescent="0.3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251</v>
      </c>
    </row>
    <row r="2" spans="1:3" x14ac:dyDescent="0.25">
      <c r="A2" s="4" t="s">
        <v>164</v>
      </c>
      <c r="B2" s="86" t="s">
        <v>227</v>
      </c>
      <c r="C2" s="25" t="s">
        <v>232</v>
      </c>
    </row>
    <row r="3" spans="1:3" x14ac:dyDescent="0.25">
      <c r="A3" s="26" t="s">
        <v>116</v>
      </c>
      <c r="B3" s="84" t="s">
        <v>118</v>
      </c>
      <c r="C3" s="29">
        <v>0</v>
      </c>
    </row>
    <row r="4" spans="1:3" x14ac:dyDescent="0.25">
      <c r="A4" s="26" t="s">
        <v>117</v>
      </c>
      <c r="B4" s="84" t="s">
        <v>118</v>
      </c>
      <c r="C4" s="29">
        <v>0</v>
      </c>
    </row>
    <row r="5" spans="1:3" x14ac:dyDescent="0.25">
      <c r="A5" s="26" t="s">
        <v>116</v>
      </c>
      <c r="B5" s="84" t="s">
        <v>119</v>
      </c>
      <c r="C5" s="29">
        <v>0</v>
      </c>
    </row>
    <row r="6" spans="1:3" x14ac:dyDescent="0.25">
      <c r="A6" s="26" t="s">
        <v>117</v>
      </c>
      <c r="B6" s="84" t="s">
        <v>119</v>
      </c>
      <c r="C6" s="29">
        <v>0</v>
      </c>
    </row>
    <row r="7" spans="1:3" x14ac:dyDescent="0.25">
      <c r="A7" s="26" t="s">
        <v>116</v>
      </c>
      <c r="B7" s="84" t="s">
        <v>248</v>
      </c>
      <c r="C7" s="29">
        <v>0.99</v>
      </c>
    </row>
    <row r="8" spans="1:3" x14ac:dyDescent="0.25">
      <c r="A8" s="26" t="s">
        <v>117</v>
      </c>
      <c r="B8" s="84" t="s">
        <v>248</v>
      </c>
      <c r="C8" s="29">
        <v>0.99</v>
      </c>
    </row>
    <row r="9" spans="1:3" x14ac:dyDescent="0.25">
      <c r="A9" s="26" t="s">
        <v>116</v>
      </c>
      <c r="B9" s="84" t="s">
        <v>249</v>
      </c>
      <c r="C9" s="29">
        <v>0.99</v>
      </c>
    </row>
    <row r="10" spans="1:3" x14ac:dyDescent="0.25">
      <c r="A10" s="26" t="s">
        <v>117</v>
      </c>
      <c r="B10" s="84" t="s">
        <v>249</v>
      </c>
      <c r="C10" s="29">
        <v>0.99</v>
      </c>
    </row>
    <row r="11" spans="1:3" x14ac:dyDescent="0.25">
      <c r="A11" s="26" t="s">
        <v>116</v>
      </c>
      <c r="B11" s="84" t="s">
        <v>250</v>
      </c>
      <c r="C11" s="29">
        <v>0.99</v>
      </c>
    </row>
    <row r="12" spans="1:3" ht="16.5" thickBot="1" x14ac:dyDescent="0.3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247</v>
      </c>
    </row>
    <row r="2" spans="1:2" x14ac:dyDescent="0.25">
      <c r="A2" s="4" t="s">
        <v>227</v>
      </c>
      <c r="B2" s="25" t="s">
        <v>44</v>
      </c>
    </row>
    <row r="3" spans="1:2" x14ac:dyDescent="0.25">
      <c r="A3" s="88" t="s">
        <v>118</v>
      </c>
      <c r="B3" s="35">
        <v>0</v>
      </c>
    </row>
    <row r="4" spans="1:2" x14ac:dyDescent="0.25">
      <c r="A4" s="88" t="s">
        <v>119</v>
      </c>
      <c r="B4" s="35">
        <v>0</v>
      </c>
    </row>
    <row r="5" spans="1:2" x14ac:dyDescent="0.25">
      <c r="A5" s="88" t="s">
        <v>248</v>
      </c>
      <c r="B5" s="35">
        <v>1</v>
      </c>
    </row>
    <row r="6" spans="1:2" x14ac:dyDescent="0.25">
      <c r="A6" s="88" t="s">
        <v>249</v>
      </c>
      <c r="B6" s="35">
        <v>1</v>
      </c>
    </row>
    <row r="7" spans="1:2" ht="16.5" thickBot="1" x14ac:dyDescent="0.3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245</v>
      </c>
    </row>
    <row r="2" spans="1:2" x14ac:dyDescent="0.25">
      <c r="A2" s="4" t="s">
        <v>164</v>
      </c>
      <c r="B2" s="25" t="s">
        <v>44</v>
      </c>
    </row>
    <row r="3" spans="1:2" x14ac:dyDescent="0.25">
      <c r="A3" s="26" t="s">
        <v>116</v>
      </c>
      <c r="B3" s="29">
        <v>1</v>
      </c>
    </row>
    <row r="4" spans="1:2" ht="16.5" thickBot="1" x14ac:dyDescent="0.3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278</v>
      </c>
      <c r="B2" s="25" t="s">
        <v>44</v>
      </c>
    </row>
    <row r="3" spans="1:2" x14ac:dyDescent="0.25">
      <c r="A3" s="26" t="s">
        <v>268</v>
      </c>
      <c r="B3" s="29">
        <v>0.04</v>
      </c>
    </row>
    <row r="4" spans="1:2" x14ac:dyDescent="0.25">
      <c r="A4" s="26" t="s">
        <v>269</v>
      </c>
      <c r="B4" s="29">
        <v>0.1</v>
      </c>
    </row>
    <row r="5" spans="1:2" ht="16.5" thickBot="1" x14ac:dyDescent="0.3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278</v>
      </c>
      <c r="B2" s="25" t="s">
        <v>44</v>
      </c>
    </row>
    <row r="3" spans="1:2" x14ac:dyDescent="0.25">
      <c r="A3" s="26" t="s">
        <v>268</v>
      </c>
      <c r="B3" s="29">
        <v>0.25</v>
      </c>
    </row>
    <row r="4" spans="1:2" x14ac:dyDescent="0.25">
      <c r="A4" s="26" t="s">
        <v>269</v>
      </c>
      <c r="B4" s="29">
        <v>0.35</v>
      </c>
    </row>
    <row r="5" spans="1:2" ht="16.5" thickBot="1" x14ac:dyDescent="0.3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246</v>
      </c>
    </row>
    <row r="2" spans="1:2" x14ac:dyDescent="0.25">
      <c r="A2" s="4" t="s">
        <v>155</v>
      </c>
      <c r="B2" s="25" t="s">
        <v>44</v>
      </c>
    </row>
    <row r="3" spans="1:2" ht="16.5" thickBot="1" x14ac:dyDescent="0.3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305</v>
      </c>
    </row>
    <row r="2" spans="1:1" x14ac:dyDescent="0.25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236</v>
      </c>
    </row>
    <row r="2" spans="1:3" x14ac:dyDescent="0.25">
      <c r="A2" s="4" t="s">
        <v>43</v>
      </c>
      <c r="B2" s="25" t="s">
        <v>233</v>
      </c>
    </row>
    <row r="3" spans="1:3" x14ac:dyDescent="0.25">
      <c r="A3" s="26" t="s">
        <v>237</v>
      </c>
      <c r="B3" s="35">
        <v>110</v>
      </c>
    </row>
    <row r="4" spans="1:3" x14ac:dyDescent="0.25">
      <c r="A4" s="26" t="s">
        <v>238</v>
      </c>
      <c r="B4" s="41">
        <v>0.03</v>
      </c>
    </row>
    <row r="5" spans="1:3" x14ac:dyDescent="0.25">
      <c r="A5" s="26" t="s">
        <v>264</v>
      </c>
      <c r="B5" s="35">
        <v>10</v>
      </c>
      <c r="C5" s="1" t="s">
        <v>253</v>
      </c>
    </row>
    <row r="6" spans="1:3" ht="16.5" thickBot="1" x14ac:dyDescent="0.3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239</v>
      </c>
    </row>
    <row r="2" spans="1:2" x14ac:dyDescent="0.25">
      <c r="A2" s="4" t="s">
        <v>43</v>
      </c>
      <c r="B2" s="25" t="s">
        <v>233</v>
      </c>
    </row>
    <row r="3" spans="1:2" x14ac:dyDescent="0.25">
      <c r="A3" s="26" t="s">
        <v>240</v>
      </c>
      <c r="B3" s="41">
        <v>0.08</v>
      </c>
    </row>
    <row r="4" spans="1:2" ht="16.5" thickBot="1" x14ac:dyDescent="0.3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6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310</v>
      </c>
      <c r="B2" s="46" t="s">
        <v>232</v>
      </c>
    </row>
    <row r="3" spans="1:2" x14ac:dyDescent="0.25">
      <c r="A3" s="47" t="s">
        <v>111</v>
      </c>
      <c r="B3" s="145">
        <v>0</v>
      </c>
    </row>
    <row r="4" spans="1:2" ht="16.5" thickBot="1" x14ac:dyDescent="0.3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242</v>
      </c>
      <c r="B2" s="46" t="s">
        <v>232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9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242</v>
      </c>
      <c r="B2" s="46" t="s">
        <v>232</v>
      </c>
    </row>
    <row r="3" spans="1:2" x14ac:dyDescent="0.25">
      <c r="A3" s="47" t="s">
        <v>114</v>
      </c>
      <c r="B3" s="48">
        <v>150000</v>
      </c>
    </row>
    <row r="4" spans="1:2" x14ac:dyDescent="0.25">
      <c r="A4" s="26" t="s">
        <v>266</v>
      </c>
      <c r="B4" s="49">
        <v>150000</v>
      </c>
    </row>
    <row r="5" spans="1:2" ht="16.5" thickBot="1" x14ac:dyDescent="0.3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9F58-144A-4163-AEE6-6A74A9FB59AE}">
  <sheetPr>
    <tabColor theme="8" tint="0.79998168889431442"/>
  </sheetPr>
  <dimension ref="A1:F7"/>
  <sheetViews>
    <sheetView workbookViewId="0">
      <selection activeCell="A3" sqref="A3"/>
    </sheetView>
  </sheetViews>
  <sheetFormatPr defaultRowHeight="15" x14ac:dyDescent="0.25"/>
  <cols>
    <col min="1" max="1" width="62.42578125" bestFit="1" customWidth="1"/>
    <col min="2" max="2" width="16.7109375" bestFit="1" customWidth="1"/>
    <col min="3" max="3" width="9.85546875" bestFit="1" customWidth="1"/>
    <col min="4" max="4" width="13.85546875" bestFit="1" customWidth="1"/>
    <col min="5" max="7" width="9" bestFit="1" customWidth="1"/>
    <col min="8" max="8" width="10" bestFit="1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4" t="s">
        <v>43</v>
      </c>
      <c r="B2" s="5" t="s">
        <v>312</v>
      </c>
      <c r="C2" s="86" t="s">
        <v>313</v>
      </c>
      <c r="D2" s="86" t="s">
        <v>314</v>
      </c>
      <c r="E2" s="86" t="s">
        <v>315</v>
      </c>
      <c r="F2" s="46" t="s">
        <v>316</v>
      </c>
    </row>
    <row r="3" spans="1:6" ht="15.75" x14ac:dyDescent="0.25">
      <c r="A3" s="26" t="str">
        <f>_xlfn.CONCAT("Trucking [", VLOOKUP("mass", Units!A2:B12, 2, FALSE), "/hour]")</f>
        <v>Trucking [g/hour]</v>
      </c>
      <c r="B3" s="147">
        <v>2035000</v>
      </c>
      <c r="C3" s="147">
        <v>35.75</v>
      </c>
      <c r="D3" s="147">
        <v>12649.999999999998</v>
      </c>
      <c r="E3" s="147">
        <v>770.00000000000011</v>
      </c>
      <c r="F3" s="148">
        <v>120.99999999999999</v>
      </c>
    </row>
    <row r="4" spans="1:6" ht="15.75" x14ac:dyDescent="0.25">
      <c r="A4" s="26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47">
        <v>22</v>
      </c>
      <c r="C4" s="147">
        <v>2.0000000000000001E-4</v>
      </c>
      <c r="D4" s="147">
        <v>1.4E-2</v>
      </c>
      <c r="E4" s="147">
        <v>7.1000000000000004E-3</v>
      </c>
      <c r="F4" s="148">
        <v>8.5999999999999998E-4</v>
      </c>
    </row>
    <row r="5" spans="1:6" ht="15.75" x14ac:dyDescent="0.25">
      <c r="A5" s="26" t="str">
        <f>_xlfn.CONCAT("Pipeline Installation [", VLOOKUP("mass", Units!A2:B12, 2, FALSE), "/", VLOOKUP("distance", Units!A2:B12, 2, FALSE), "]")</f>
        <v>Pipeline Installation [g/mile]</v>
      </c>
      <c r="B5" s="147">
        <v>310000000</v>
      </c>
      <c r="C5" s="147">
        <v>2800</v>
      </c>
      <c r="D5" s="147">
        <v>190000</v>
      </c>
      <c r="E5" s="147">
        <v>100000</v>
      </c>
      <c r="F5" s="148">
        <v>12000</v>
      </c>
    </row>
    <row r="6" spans="1:6" ht="15.75" x14ac:dyDescent="0.25">
      <c r="A6" s="26" t="str">
        <f>_xlfn.CONCAT("Disposal [", VLOOKUP("mass", Units!A2:B12, 2, FALSE), "/", VLOOKUP("volume", Units!A2:B12, 2, FALSE), "]")</f>
        <v>Disposal [g/bbl]</v>
      </c>
      <c r="B6" s="147">
        <v>970</v>
      </c>
      <c r="C6" s="147">
        <v>0.13</v>
      </c>
      <c r="D6" s="147">
        <v>9.5</v>
      </c>
      <c r="E6" s="147">
        <v>2.8</v>
      </c>
      <c r="F6" s="148">
        <v>0.87</v>
      </c>
    </row>
    <row r="7" spans="1:6" ht="16.5" thickBot="1" x14ac:dyDescent="0.3">
      <c r="A7" s="27" t="str">
        <f>_xlfn.CONCAT("Storage [", VLOOKUP("mass", Units!A2:B12, 2, FALSE), "/(", VLOOKUP("volume", Units!A2:B12, 2, FALSE), "*", VLOOKUP("decision period", Units!A2:B12, 2, FALSE), ")]")</f>
        <v>Storage [g/(bbl*week)]</v>
      </c>
      <c r="B7" s="149">
        <v>1000</v>
      </c>
      <c r="C7" s="149">
        <v>1.2E-2</v>
      </c>
      <c r="D7" s="149">
        <v>2</v>
      </c>
      <c r="E7" s="149">
        <v>0.65</v>
      </c>
      <c r="F7" s="89">
        <v>7.5999999999999998E-2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B2F4-4A85-4E81-A6EF-1B514F143117}">
  <sheetPr>
    <tabColor theme="8" tint="0.79998168889431442"/>
  </sheetPr>
  <dimension ref="A1:F9"/>
  <sheetViews>
    <sheetView workbookViewId="0">
      <selection activeCell="A9" sqref="A9"/>
    </sheetView>
  </sheetViews>
  <sheetFormatPr defaultRowHeight="15" x14ac:dyDescent="0.25"/>
  <cols>
    <col min="1" max="1" width="26.4257812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50" t="s">
        <v>227</v>
      </c>
      <c r="B2" s="86" t="s">
        <v>312</v>
      </c>
      <c r="C2" s="86" t="s">
        <v>313</v>
      </c>
      <c r="D2" s="86" t="s">
        <v>314</v>
      </c>
      <c r="E2" s="86" t="s">
        <v>315</v>
      </c>
      <c r="F2" s="46" t="s">
        <v>316</v>
      </c>
    </row>
    <row r="3" spans="1:6" ht="15.75" x14ac:dyDescent="0.25">
      <c r="A3" s="151" t="s">
        <v>118</v>
      </c>
      <c r="B3" s="147">
        <v>9600</v>
      </c>
      <c r="C3" s="147">
        <v>1.45</v>
      </c>
      <c r="D3" s="147">
        <v>12.8</v>
      </c>
      <c r="E3" s="147">
        <v>13.5</v>
      </c>
      <c r="F3" s="148">
        <v>1.5</v>
      </c>
    </row>
    <row r="4" spans="1:6" ht="15.75" x14ac:dyDescent="0.25">
      <c r="A4" s="151" t="s">
        <v>119</v>
      </c>
      <c r="B4" s="147">
        <v>9600</v>
      </c>
      <c r="C4" s="147">
        <v>1.45</v>
      </c>
      <c r="D4" s="147">
        <v>12.8</v>
      </c>
      <c r="E4" s="147">
        <v>13.5</v>
      </c>
      <c r="F4" s="148">
        <v>1.5</v>
      </c>
    </row>
    <row r="5" spans="1:6" ht="21" customHeight="1" x14ac:dyDescent="0.25">
      <c r="A5" s="151" t="s">
        <v>248</v>
      </c>
      <c r="B5" s="147">
        <v>9600</v>
      </c>
      <c r="C5" s="147">
        <v>1.45</v>
      </c>
      <c r="D5" s="147">
        <v>12.8</v>
      </c>
      <c r="E5" s="147">
        <v>13.5</v>
      </c>
      <c r="F5" s="148">
        <v>1.5</v>
      </c>
    </row>
    <row r="6" spans="1:6" ht="15.75" x14ac:dyDescent="0.25">
      <c r="A6" s="151" t="s">
        <v>249</v>
      </c>
      <c r="B6" s="147">
        <v>9600</v>
      </c>
      <c r="C6" s="147">
        <v>1.45</v>
      </c>
      <c r="D6" s="147">
        <v>12.8</v>
      </c>
      <c r="E6" s="147">
        <v>13.5</v>
      </c>
      <c r="F6" s="148">
        <v>1.5</v>
      </c>
    </row>
    <row r="7" spans="1:6" ht="16.5" thickBot="1" x14ac:dyDescent="0.3">
      <c r="A7" s="152" t="s">
        <v>250</v>
      </c>
      <c r="B7" s="149">
        <v>9600</v>
      </c>
      <c r="C7" s="149">
        <v>1.45</v>
      </c>
      <c r="D7" s="149">
        <v>12.8</v>
      </c>
      <c r="E7" s="149">
        <v>13.5</v>
      </c>
      <c r="F7" s="89">
        <v>1.5</v>
      </c>
    </row>
    <row r="9" spans="1:6" ht="15" customHeight="1" x14ac:dyDescent="0.25"/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232</v>
      </c>
    </row>
    <row r="3" spans="1:2" ht="16.5" thickBot="1" x14ac:dyDescent="0.3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75" x14ac:dyDescent="0.25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225</v>
      </c>
      <c r="B2" s="5" t="s">
        <v>148</v>
      </c>
      <c r="C2" s="25" t="s">
        <v>149</v>
      </c>
    </row>
    <row r="3" spans="1:3" ht="15.75" x14ac:dyDescent="0.25">
      <c r="A3" s="26" t="s">
        <v>109</v>
      </c>
      <c r="B3" s="34">
        <v>0</v>
      </c>
      <c r="C3" s="35">
        <v>45</v>
      </c>
    </row>
    <row r="4" spans="1:3" ht="16.5" thickBot="1" x14ac:dyDescent="0.3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2024-06-19T22:53:59Z</dcterms:modified>
  <cp:category/>
  <cp:contentStatus/>
</cp:coreProperties>
</file>