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25A17AA-218D-4B81-A94F-026DBF2B3C8B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AirEmissionsComponents" sheetId="146" r:id="rId10"/>
    <sheet name="StorageSites" sheetId="36" r:id="rId11"/>
    <sheet name="TreatmentSites" sheetId="37" r:id="rId12"/>
    <sheet name="TreatmentTechnologies" sheetId="104" r:id="rId13"/>
    <sheet name="ReuseOptions" sheetId="38" r:id="rId14"/>
    <sheet name="NetworkNodes" sheetId="39" r:id="rId15"/>
    <sheet name="PipelineDiameters" sheetId="53" r:id="rId16"/>
    <sheet name="StorageCapacities" sheetId="54" r:id="rId17"/>
    <sheet name="TreatmentCapacities" sheetId="86" r:id="rId18"/>
    <sheet name="InjectionCapacities" sheetId="55" r:id="rId19"/>
    <sheet name="PNA" sheetId="56" r:id="rId20"/>
    <sheet name="CNA" sheetId="57" r:id="rId21"/>
    <sheet name="CCA" sheetId="73" r:id="rId22"/>
    <sheet name="NNA" sheetId="58" r:id="rId23"/>
    <sheet name="NCA" sheetId="59" r:id="rId24"/>
    <sheet name="NKA" sheetId="60" r:id="rId25"/>
    <sheet name="NRA" sheetId="61" r:id="rId26"/>
    <sheet name="NSA" sheetId="76" r:id="rId27"/>
    <sheet name="NOA" sheetId="119" r:id="rId28"/>
    <sheet name="SNA" sheetId="77" r:id="rId29"/>
    <sheet name="SOA" sheetId="120" r:id="rId30"/>
    <sheet name="FCA" sheetId="41" r:id="rId31"/>
    <sheet name="RCA" sheetId="83" r:id="rId32"/>
    <sheet name="RSA" sheetId="105" r:id="rId33"/>
    <sheet name="SCA" sheetId="108" r:id="rId34"/>
    <sheet name="RNA" sheetId="62" r:id="rId35"/>
    <sheet name="ROA" sheetId="121" r:id="rId36"/>
    <sheet name="RKA" sheetId="133" r:id="rId37"/>
    <sheet name="PCT" sheetId="42" r:id="rId38"/>
    <sheet name="FCT" sheetId="70" r:id="rId39"/>
    <sheet name="PKT" sheetId="43" r:id="rId40"/>
    <sheet name="CKT" sheetId="44" r:id="rId41"/>
    <sheet name="CCT" sheetId="74" r:id="rId42"/>
    <sheet name="CST" sheetId="64" r:id="rId43"/>
    <sheet name="RST" sheetId="122" r:id="rId44"/>
    <sheet name="ROT" sheetId="123" r:id="rId45"/>
    <sheet name="SOT" sheetId="124" r:id="rId46"/>
    <sheet name="RKT" sheetId="134" r:id="rId47"/>
    <sheet name="Elevation" sheetId="115" r:id="rId48"/>
    <sheet name="CompletionsDemand" sheetId="8" r:id="rId49"/>
    <sheet name="PadRates" sheetId="65" r:id="rId50"/>
    <sheet name="FlowbackRates" sheetId="75" r:id="rId51"/>
    <sheet name="WellPressure" sheetId="116" r:id="rId52"/>
    <sheet name="InitialPipelineCapacity" sheetId="118" r:id="rId53"/>
    <sheet name="InitialPipelineDiameters" sheetId="117" r:id="rId54"/>
    <sheet name="InitialDisposalCapacity" sheetId="46" r:id="rId55"/>
    <sheet name="InitialStorageCapacity" sheetId="80" r:id="rId56"/>
    <sheet name="InitialTreatmentCapacity" sheetId="67" r:id="rId57"/>
    <sheet name="ReuseMinimum" sheetId="125" r:id="rId58"/>
    <sheet name="ReuseCapacity" sheetId="126" r:id="rId59"/>
    <sheet name="ExtWaterSourcingAvailability" sheetId="47" r:id="rId60"/>
    <sheet name="CompletionsPadStorage" sheetId="72" r:id="rId61"/>
    <sheet name="PadOffloadingCapacity" sheetId="48" r:id="rId62"/>
    <sheet name="NodeCapacities" sheetId="102" r:id="rId63"/>
    <sheet name="DisposalOperatingCapacity" sheetId="112" r:id="rId64"/>
    <sheet name="DisposalOperationalCost" sheetId="49" r:id="rId65"/>
    <sheet name="TreatmentOperationalCost" sheetId="68" r:id="rId66"/>
    <sheet name="ReuseOperationalCost" sheetId="50" r:id="rId67"/>
    <sheet name="PipelineOperationalCost" sheetId="69" r:id="rId68"/>
    <sheet name="ExternalSourcingCost" sheetId="52" r:id="rId69"/>
    <sheet name="TruckingHourlyCost" sheetId="71" r:id="rId70"/>
    <sheet name="TruckingTime" sheetId="7" r:id="rId71"/>
    <sheet name="DisposalExpansionCost" sheetId="90" r:id="rId72"/>
    <sheet name="DisposalCapacityIncrements" sheetId="79" r:id="rId73"/>
    <sheet name="StorageExpansionCost" sheetId="91" r:id="rId74"/>
    <sheet name="StorageCapacityIncrements" sheetId="81" r:id="rId75"/>
    <sheet name="TreatmentExpansionCost" sheetId="92" r:id="rId76"/>
    <sheet name="TreatmentCapacityIncrements" sheetId="87" r:id="rId77"/>
    <sheet name="PipelineCapexDistanceBased" sheetId="89" r:id="rId78"/>
    <sheet name="PipelineExpansionDistance" sheetId="94" r:id="rId79"/>
    <sheet name="PipelineCapexCapacityBased" sheetId="98" r:id="rId80"/>
    <sheet name="PipelineCapacityIncrements" sheetId="97" r:id="rId81"/>
    <sheet name="PipelineDiameterValues" sheetId="78" r:id="rId82"/>
    <sheet name="TreatmentEfficiency" sheetId="107" r:id="rId83"/>
    <sheet name="RemovalEfficiency" sheetId="114" r:id="rId84"/>
    <sheet name="DesalinationTechnologies" sheetId="111" r:id="rId85"/>
    <sheet name="DesalinationSites" sheetId="113" r:id="rId86"/>
    <sheet name="BeneficialReuseCost" sheetId="135" r:id="rId87"/>
    <sheet name="BeneficialReuseCredit" sheetId="127" r:id="rId88"/>
    <sheet name="CompletionsPadOutsideSystem" sheetId="110" r:id="rId89"/>
    <sheet name="Hydraulics" sheetId="93" r:id="rId90"/>
    <sheet name="Economics" sheetId="95" r:id="rId91"/>
    <sheet name="ExternalWaterQuality" sheetId="145" r:id="rId92"/>
    <sheet name="PadWaterQuality" sheetId="99" r:id="rId93"/>
    <sheet name="StorageInitialWaterQuality" sheetId="100" r:id="rId94"/>
    <sheet name="AirEmissionCoefficients" sheetId="147" r:id="rId95"/>
    <sheet name="TreatmentEmissionCoefficients" sheetId="148" r:id="rId96"/>
    <sheet name="PadStorageInitialWaterQuality" sheetId="101" r:id="rId97"/>
    <sheet name="TreatmentExpansionLeadTime" sheetId="128" r:id="rId98"/>
    <sheet name="DisposalExpansionLeadTime" sheetId="129" r:id="rId99"/>
    <sheet name="StorageExpansionLeadTime" sheetId="130" r:id="rId100"/>
    <sheet name="PipelineExpansionLeadTime_Dist" sheetId="131" r:id="rId101"/>
    <sheet name="PipelineExpansionLeadTime_Capac" sheetId="132" r:id="rId102"/>
    <sheet name="SWDDeep" sheetId="136" r:id="rId103"/>
    <sheet name="SWDAveragePressure" sheetId="137" r:id="rId104"/>
    <sheet name="SWDProxPAWell" sheetId="138" r:id="rId105"/>
    <sheet name="SWDProxInactiveWell" sheetId="139" r:id="rId106"/>
    <sheet name="SWDProxEQ" sheetId="140" r:id="rId107"/>
    <sheet name="SWDProxFault" sheetId="141" r:id="rId108"/>
    <sheet name="SWDProxHpOrLpWell" sheetId="142" r:id="rId109"/>
    <sheet name="SWDRiskFactors" sheetId="143" r:id="rId110"/>
  </sheets>
  <definedNames>
    <definedName name="_xlnm._FilterDatabase" localSheetId="78" hidden="1">#REF!</definedName>
    <definedName name="_xlnm.Extract" localSheetId="78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8" l="1"/>
  <c r="A7" i="147"/>
  <c r="A6" i="147"/>
  <c r="A5" i="147"/>
  <c r="A4" i="147"/>
  <c r="A3" i="147"/>
  <c r="A1" i="147" l="1"/>
  <c r="A1" i="145"/>
  <c r="A1" i="52"/>
  <c r="A1" i="47"/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<sst xmlns="http://schemas.openxmlformats.org/spreadsheetml/2006/main" count="1405" uniqueCount="278">
  <si>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</si>
  <si>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</si>
  <si>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</si>
  <si>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</si>
  <si>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</si>
  <si>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</si>
  <si>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</si>
  <si>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</si>
  <si>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</si>
  <si>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</si>
  <si>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</si>
  <si>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</si>
  <si>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</si>
  <si>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</si>
  <si>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</si>
  <si>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</si>
  <si>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</si>
  <si>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</si>
  <si>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</si>
  <si>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</si>
  <si>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</si>
  <si>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</si>
  <si>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</si>
  <si>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</si>
  <si>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</si>
  <si>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</si>
  <si>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</si>
  <si>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</si>
  <si>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</si>
  <si>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</si>
  <si>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</si>
  <si>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</si>
  <si>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</si>
  <si>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</si>
  <si>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</si>
  <si>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</si>
  <si>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</si>
  <si>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</si>
  <si>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</si>
  <si>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</si>
  <si>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</si>
  <si>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</si>
  <si>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</si>
  <si>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</si>
  <si>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</si>
  <si>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</si>
  <si>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</si>
  <si>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</si>
  <si>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</si>
  <si>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</si>
  <si>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</si>
  <si>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</si>
  <si>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</si>
  <si>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</si>
  <si>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</si>
  <si>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</si>
  <si>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</si>
  <si>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</si>
  <si>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</si>
  <si>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</si>
  <si>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</si>
  <si>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</si>
  <si>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</si>
  <si>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</si>
  <si>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</si>
  <si>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</si>
  <si>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</si>
  <si>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</si>
  <si>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</si>
  <si>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</si>
  <si>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</si>
  <si>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</si>
  <si>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</si>
  <si>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</si>
  <si>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</si>
  <si>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</si>
  <si>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</si>
  <si>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</si>
  <si>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</si>
  <si>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</si>
  <si>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</si>
  <si>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</si>
  <si>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</si>
  <si>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</si>
  <si>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</si>
  <si>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</si>
  <si>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</si>
  <si>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</si>
  <si>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</si>
  <si>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</si>
  <si>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</si>
  <si>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</si>
  <si>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</si>
  <si>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</si>
  <si>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</si>
  <si>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</si>
  <si>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</si>
  <si>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</si>
  <si>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</si>
  <si>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</si>
  <si>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</si>
  <si>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</si>
  <si>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</si>
  <si>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</si>
  <si>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</si>
  <si>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</si>
  <si>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</si>
  <si>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</si>
  <si>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</si>
  <si>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</si>
  <si>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</si>
  <si>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</si>
  <si>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</si>
  <si>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</si>
  <si>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</si>
  <si>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</si>
  <si>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</si>
  <si>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</si>
  <si>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</si>
  <si>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</si>
  <si>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</si>
  <si>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</si>
  <si>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</si>
  <si>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</si>
  <si>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</si>
  <si>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</si>
  <si>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</si>
  <si>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</si>
  <si>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</si>
  <si>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</si>
  <si>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</si>
  <si>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</si>
  <si>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</si>
  <si>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</si>
  <si>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</si>
  <si>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</si>
  <si>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</si>
  <si>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</si>
  <si>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</si>
  <si>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</si>
  <si>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</si>
  <si>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</si>
  <si>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</si>
  <si>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</si>
  <si>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</si>
  <si>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</si>
  <si>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</si>
  <si>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</si>
  <si>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</si>
  <si>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</si>
  <si>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</si>
  <si>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</si>
  <si>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</si>
  <si>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</si>
  <si>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</si>
  <si>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</si>
  <si>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</si>
  <si>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</si>
  <si>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</si>
  <si>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</si>
  <si>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</si>
  <si>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</si>
  <si>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</si>
  <si>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</si>
  <si>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</si>
  <si>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</si>
  <si>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</si>
  <si>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</si>
  <si>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</si>
  <si>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</si>
  <si>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</si>
  <si>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</si>
  <si>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</si>
  <si>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</si>
  <si>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</si>
  <si>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</si>
  <si>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</si>
  <si>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</si>
  <si>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</si>
  <si>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</si>
  <si>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</si>
  <si>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</si>
  <si>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</si>
  <si>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</si>
  <si>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</si>
  <si>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</si>
  <si>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</si>
  <si>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</si>
  <si>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</si>
  <si>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</si>
  <si>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</si>
  <si>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</si>
  <si>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</si>
  <si>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</si>
  <si>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</si>
  <si>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</si>
  <si>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</si>
  <si>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</si>
  <si>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</si>
  <si>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</si>
  <si>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</si>
  <si>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</si>
  <si>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</si>
  <si>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</si>
  <si>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</si>
  <si>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</si>
  <si>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</si>
  <si>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</si>
  <si>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</si>
  <si>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</si>
  <si>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</si>
  <si>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</si>
  <si>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</si>
  <si>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</si>
  <si>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</si>
  <si>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</si>
  <si>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</si>
  <si>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</si>
  <si>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</si>
  <si>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</si>
  <si>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</si>
  <si>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</si>
  <si>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</si>
  <si>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</si>
  <si>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</si>
  <si>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</si>
  <si>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</si>
  <si>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</si>
  <si>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</si>
  <si>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</si>
  <si>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</si>
  <si>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</si>
  <si>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</si>
  <si>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</si>
  <si>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</si>
  <si>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</si>
  <si>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</si>
  <si>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</si>
  <si>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</si>
  <si>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</si>
  <si>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</si>
  <si>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</si>
  <si>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</si>
  <si>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</si>
  <si>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</si>
  <si>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</si>
  <si>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</si>
  <si>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</si>
  <si>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</si>
  <si>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</si>
  <si>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</si>
  <si>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</si>
  <si>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</si>
  <si>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</si>
  <si>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</si>
  <si>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</si>
  <si>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</si>
  <si>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</si>
  <si>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</si>
  <si>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</si>
  <si>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</si>
  <si>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</si>
  <si>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</si>
  <si>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</si>
  <si>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</si>
  <si>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</si>
  <si>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K03</t>
  </si>
  <si>
    <t>mass</t>
  </si>
  <si>
    <t>g</t>
  </si>
  <si>
    <t>Mass units is used for measuring emissions coefficients (e.g. 10g per treated produced water bbl).</t>
  </si>
  <si>
    <t>kg</t>
  </si>
  <si>
    <t>1000g</t>
  </si>
  <si>
    <t>List of all Air Emissions Components [-]</t>
  </si>
  <si>
    <t>CO2</t>
  </si>
  <si>
    <t>NH3</t>
  </si>
  <si>
    <t>NOx</t>
  </si>
  <si>
    <t>SO2</t>
  </si>
  <si>
    <t>PM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</si>
</sst>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3" fontId="9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1" fillId="3" borderId="47" xfId="2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  <xf numFmtId="0" fontId="1" fillId="3" borderId="23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261</v>
      </c>
      <c r="D31" s="17"/>
      <c r="E31" s="17"/>
      <c r="F31" s="17" t="s">
        <v>260</v>
      </c>
      <c r="G31" s="17"/>
      <c r="H31" s="17"/>
      <c r="I31" s="17"/>
      <c r="J31" s="17"/>
      <c r="K31" s="18"/>
      <c r="M31" s="24" t="s">
        <v>31</v>
      </c>
    </row>
    <row r="32" spans="2:13" x14ac:dyDescent="0.25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25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25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25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25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CDCD-3693-478A-9821-7AD6A00BBCAB}">
  <sheetPr>
    <tabColor theme="9" tint="0.79998168889431442"/>
  </sheetPr>
  <dimension ref="A1:A6"/>
  <sheetViews>
    <sheetView workbookViewId="0"/>
  </sheetViews>
  <sheetFormatPr defaultRowHeight="15" x14ac:dyDescent="0.25"/>
  <sheetData>
    <row r="1" spans="1:1" ht="15.75" x14ac:dyDescent="0.25">
      <c r="A1" s="1" t="s">
        <v>272</v>
      </c>
    </row>
    <row r="2" spans="1:1" ht="15.75" x14ac:dyDescent="0.25">
      <c r="A2" s="2" t="s">
        <v>273</v>
      </c>
    </row>
    <row r="3" spans="1:1" ht="15.75" x14ac:dyDescent="0.25">
      <c r="A3" s="2" t="s">
        <v>274</v>
      </c>
    </row>
    <row r="4" spans="1:1" ht="15.75" x14ac:dyDescent="0.25">
      <c r="A4" s="2" t="s">
        <v>275</v>
      </c>
    </row>
    <row r="5" spans="1:1" ht="15.75" x14ac:dyDescent="0.25">
      <c r="A5" s="2" t="s">
        <v>276</v>
      </c>
    </row>
    <row r="6" spans="1:1" ht="15.75" x14ac:dyDescent="0.25">
      <c r="A6" s="2" t="s">
        <v>277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164</v>
      </c>
      <c r="B2" s="73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218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219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235</v>
      </c>
      <c r="B3" s="130">
        <v>0.2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119</v>
      </c>
      <c r="B3" s="131" t="s">
        <v>120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120</v>
      </c>
      <c r="B4" s="131" t="s">
        <v>121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120</v>
      </c>
      <c r="B5" s="131" t="s">
        <v>123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121</v>
      </c>
      <c r="B6" s="132" t="s">
        <v>123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20D4-C260-43C9-829A-0168818F0C1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1" style="1" customWidth="1"/>
    <col min="2" max="16384" width="9.140625" style="1"/>
  </cols>
  <sheetData>
    <row r="1" spans="1:2" ht="16.5" thickBot="1" x14ac:dyDescent="0.3">
      <c r="A1" s="1" t="s">
        <v>238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</v>
      </c>
    </row>
    <row r="4" spans="1:2" x14ac:dyDescent="0.25">
      <c r="A4" s="26" t="s">
        <v>110</v>
      </c>
      <c r="B4" s="29">
        <v>1</v>
      </c>
    </row>
    <row r="5" spans="1:2" ht="16.5" thickBot="1" x14ac:dyDescent="0.3">
      <c r="A5" s="27" t="s">
        <v>266</v>
      </c>
      <c r="B5" s="9">
        <v>1</v>
      </c>
    </row>
  </sheetData>
  <phoneticPr fontId="2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7AB7E-C43E-4460-BBE5-7CAF7901DC39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2" ht="16.5" thickBot="1" x14ac:dyDescent="0.3">
      <c r="A1" s="1" t="s">
        <v>239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0.55000000000000004</v>
      </c>
    </row>
    <row r="4" spans="1:2" x14ac:dyDescent="0.25">
      <c r="A4" s="26" t="s">
        <v>110</v>
      </c>
      <c r="B4" s="29">
        <v>0.65</v>
      </c>
    </row>
    <row r="5" spans="1:2" ht="16.5" thickBot="1" x14ac:dyDescent="0.3">
      <c r="A5" s="27" t="s">
        <v>266</v>
      </c>
      <c r="B5" s="9">
        <v>0.75</v>
      </c>
    </row>
  </sheetData>
  <phoneticPr fontId="2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F207-8B26-4E93-AAD9-4F6D1F5C590F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">
        <v>240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0.28999999999999998</v>
      </c>
    </row>
    <row r="4" spans="1:2" x14ac:dyDescent="0.25">
      <c r="A4" s="26" t="s">
        <v>110</v>
      </c>
      <c r="B4" s="29">
        <v>0.27</v>
      </c>
    </row>
    <row r="5" spans="1:2" ht="16.5" thickBot="1" x14ac:dyDescent="0.3">
      <c r="A5" s="27" t="s">
        <v>266</v>
      </c>
      <c r="B5" s="9">
        <v>0.3</v>
      </c>
    </row>
  </sheetData>
  <phoneticPr fontId="2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C5ACA-26E9-4576-B54F-73B77F3A56A8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" style="1" customWidth="1"/>
    <col min="2" max="16384" width="9.140625" style="1"/>
  </cols>
  <sheetData>
    <row r="1" spans="1:2" ht="16.5" thickBot="1" x14ac:dyDescent="0.3">
      <c r="A1" s="1" t="s">
        <v>241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0.79</v>
      </c>
    </row>
    <row r="4" spans="1:2" x14ac:dyDescent="0.25">
      <c r="A4" s="26" t="s">
        <v>110</v>
      </c>
      <c r="B4" s="29">
        <v>0.35</v>
      </c>
    </row>
    <row r="5" spans="1:2" ht="16.5" thickBot="1" x14ac:dyDescent="0.3">
      <c r="A5" s="27" t="s">
        <v>266</v>
      </c>
      <c r="B5" s="9">
        <v>0.5</v>
      </c>
    </row>
  </sheetData>
  <phoneticPr fontId="2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B7F8-846E-4467-BB0E-C7EF4435D8D7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5703125" style="1" customWidth="1"/>
    <col min="2" max="16384" width="9.140625" style="1"/>
  </cols>
  <sheetData>
    <row r="1" spans="1:2" ht="16.5" thickBot="1" x14ac:dyDescent="0.3">
      <c r="A1" s="1" t="s">
        <v>242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1.1000000000000001</v>
      </c>
    </row>
    <row r="4" spans="1:2" x14ac:dyDescent="0.25">
      <c r="A4" s="26" t="s">
        <v>110</v>
      </c>
      <c r="B4" s="29">
        <v>5.46</v>
      </c>
    </row>
    <row r="5" spans="1:2" ht="16.5" thickBot="1" x14ac:dyDescent="0.3">
      <c r="A5" s="27" t="s">
        <v>266</v>
      </c>
      <c r="B5" s="9">
        <v>4</v>
      </c>
    </row>
  </sheetData>
  <phoneticPr fontId="2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7ED9-F43C-4E3C-B3D3-C88C122008A3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28515625" style="1" customWidth="1"/>
    <col min="2" max="16384" width="9.140625" style="1"/>
  </cols>
  <sheetData>
    <row r="1" spans="1:2" ht="16.5" thickBot="1" x14ac:dyDescent="0.3">
      <c r="A1" s="1" t="s">
        <v>243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3.03</v>
      </c>
    </row>
    <row r="4" spans="1:2" x14ac:dyDescent="0.25">
      <c r="A4" s="26" t="s">
        <v>110</v>
      </c>
      <c r="B4" s="29">
        <v>4.1900000000000004</v>
      </c>
    </row>
    <row r="5" spans="1:2" ht="16.5" thickBot="1" x14ac:dyDescent="0.3">
      <c r="A5" s="27" t="s">
        <v>266</v>
      </c>
      <c r="B5" s="9">
        <v>3.5</v>
      </c>
    </row>
  </sheetData>
  <phoneticPr fontId="2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9DBD-368E-464E-9846-1653485985D2}">
  <sheetPr>
    <tabColor theme="1" tint="0.499984740745262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3.5703125" style="1" customWidth="1"/>
    <col min="2" max="16384" width="9.140625" style="1"/>
  </cols>
  <sheetData>
    <row r="1" spans="1:2" ht="16.5" thickBot="1" x14ac:dyDescent="0.3">
      <c r="A1" s="1" t="s">
        <v>244</v>
      </c>
    </row>
    <row r="2" spans="1:2" x14ac:dyDescent="0.25">
      <c r="A2" s="4" t="s">
        <v>182</v>
      </c>
      <c r="B2" s="145" t="s">
        <v>190</v>
      </c>
    </row>
    <row r="3" spans="1:2" x14ac:dyDescent="0.25">
      <c r="A3" s="26" t="s">
        <v>109</v>
      </c>
      <c r="B3" s="29">
        <v>0.36</v>
      </c>
    </row>
    <row r="4" spans="1:2" x14ac:dyDescent="0.25">
      <c r="A4" s="26" t="s">
        <v>110</v>
      </c>
      <c r="B4" s="29">
        <v>2.8</v>
      </c>
    </row>
    <row r="5" spans="1:2" ht="16.5" thickBot="1" x14ac:dyDescent="0.3">
      <c r="A5" s="27" t="s">
        <v>266</v>
      </c>
      <c r="B5" s="9">
        <v>0.2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232</v>
      </c>
    </row>
    <row r="2" spans="1:16" x14ac:dyDescent="0.25">
      <c r="A2" s="2" t="s">
        <v>112</v>
      </c>
    </row>
    <row r="3" spans="1:16" x14ac:dyDescent="0.25">
      <c r="A3" s="2" t="s">
        <v>218</v>
      </c>
      <c r="N3" s="11"/>
      <c r="O3" s="11"/>
      <c r="P3" s="11"/>
    </row>
    <row r="4" spans="1:16" x14ac:dyDescent="0.25">
      <c r="A4" s="2" t="s">
        <v>219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4D73-CE90-48D4-AEC0-CA774BB1EF4B}">
  <sheetPr>
    <tabColor theme="1" tint="0.499984740745262"/>
  </sheetPr>
  <dimension ref="A1:C14"/>
  <sheetViews>
    <sheetView workbookViewId="0">
      <selection activeCell="A16" sqref="A16"/>
    </sheetView>
  </sheetViews>
  <sheetFormatPr defaultColWidth="9.140625"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5" t="s">
        <v>245</v>
      </c>
      <c r="B1" s="136"/>
      <c r="C1" s="136"/>
    </row>
    <row r="2" spans="1:3" x14ac:dyDescent="0.25">
      <c r="A2" s="137" t="s">
        <v>43</v>
      </c>
      <c r="B2" s="138" t="s">
        <v>190</v>
      </c>
      <c r="C2" s="136"/>
    </row>
    <row r="3" spans="1:3" x14ac:dyDescent="0.25">
      <c r="A3" s="139" t="s">
        <v>246</v>
      </c>
      <c r="B3" s="140">
        <v>1.86</v>
      </c>
      <c r="C3" s="136"/>
    </row>
    <row r="4" spans="1:3" x14ac:dyDescent="0.25">
      <c r="A4" s="139" t="s">
        <v>247</v>
      </c>
      <c r="B4" s="140">
        <v>2</v>
      </c>
      <c r="C4" s="136"/>
    </row>
    <row r="5" spans="1:3" x14ac:dyDescent="0.25">
      <c r="A5" s="139" t="s">
        <v>248</v>
      </c>
      <c r="B5" s="140">
        <v>1.86</v>
      </c>
      <c r="C5" s="136"/>
    </row>
    <row r="6" spans="1:3" x14ac:dyDescent="0.25">
      <c r="A6" s="139" t="s">
        <v>249</v>
      </c>
      <c r="B6" s="140">
        <v>2</v>
      </c>
      <c r="C6" s="136"/>
    </row>
    <row r="7" spans="1:3" x14ac:dyDescent="0.25">
      <c r="A7" s="139" t="s">
        <v>250</v>
      </c>
      <c r="B7" s="140">
        <v>5.59</v>
      </c>
      <c r="C7" s="136"/>
    </row>
    <row r="8" spans="1:3" x14ac:dyDescent="0.25">
      <c r="A8" s="139" t="s">
        <v>251</v>
      </c>
      <c r="B8" s="140">
        <v>1</v>
      </c>
      <c r="C8" s="136"/>
    </row>
    <row r="9" spans="1:3" x14ac:dyDescent="0.25">
      <c r="A9" s="139" t="s">
        <v>252</v>
      </c>
      <c r="B9" s="140">
        <v>5.59</v>
      </c>
      <c r="C9" s="136"/>
    </row>
    <row r="10" spans="1:3" x14ac:dyDescent="0.25">
      <c r="A10" s="139" t="s">
        <v>253</v>
      </c>
      <c r="B10" s="140">
        <v>1</v>
      </c>
      <c r="C10" s="136"/>
    </row>
    <row r="11" spans="1:3" x14ac:dyDescent="0.25">
      <c r="A11" s="139" t="s">
        <v>254</v>
      </c>
      <c r="B11" s="140">
        <v>1.86</v>
      </c>
      <c r="C11" s="136"/>
    </row>
    <row r="12" spans="1:3" x14ac:dyDescent="0.25">
      <c r="A12" s="139" t="s">
        <v>255</v>
      </c>
      <c r="B12" s="140">
        <v>2</v>
      </c>
      <c r="C12" s="136"/>
    </row>
    <row r="13" spans="1:3" x14ac:dyDescent="0.25">
      <c r="A13" s="139" t="s">
        <v>256</v>
      </c>
      <c r="B13" s="140">
        <v>0.7</v>
      </c>
      <c r="C13" s="136" t="s">
        <v>257</v>
      </c>
    </row>
    <row r="14" spans="1:3" ht="16.5" thickBot="1" x14ac:dyDescent="0.3">
      <c r="A14" s="141" t="s">
        <v>258</v>
      </c>
      <c r="B14" s="142">
        <v>0.5</v>
      </c>
      <c r="C14" s="136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233</v>
      </c>
    </row>
    <row r="2" spans="1:16" x14ac:dyDescent="0.25">
      <c r="A2" s="2" t="s">
        <v>116</v>
      </c>
    </row>
    <row r="3" spans="1:16" x14ac:dyDescent="0.25">
      <c r="A3" s="2" t="s">
        <v>117</v>
      </c>
      <c r="N3" s="11"/>
      <c r="O3" s="11"/>
      <c r="P3" s="11"/>
    </row>
    <row r="4" spans="1:16" x14ac:dyDescent="0.25">
      <c r="A4" s="2" t="s">
        <v>204</v>
      </c>
    </row>
    <row r="5" spans="1:16" x14ac:dyDescent="0.25">
      <c r="A5" s="2" t="s">
        <v>205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234</v>
      </c>
    </row>
    <row r="2" spans="1:16" x14ac:dyDescent="0.25">
      <c r="A2" s="2" t="s">
        <v>220</v>
      </c>
    </row>
    <row r="3" spans="1:16" x14ac:dyDescent="0.25">
      <c r="A3" s="2" t="s">
        <v>221</v>
      </c>
      <c r="N3" s="11"/>
      <c r="O3" s="11"/>
      <c r="P3" s="11"/>
    </row>
    <row r="4" spans="1:16" x14ac:dyDescent="0.25">
      <c r="A4" s="2" t="s">
        <v>222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121</v>
      </c>
    </row>
    <row r="5" spans="1:16" x14ac:dyDescent="0.25">
      <c r="A5" s="2" t="s">
        <v>122</v>
      </c>
    </row>
    <row r="6" spans="1:16" x14ac:dyDescent="0.25">
      <c r="A6" s="2" t="s">
        <v>123</v>
      </c>
    </row>
    <row r="7" spans="1:16" x14ac:dyDescent="0.25">
      <c r="A7" s="2" t="s">
        <v>124</v>
      </c>
    </row>
    <row r="8" spans="1:16" x14ac:dyDescent="0.25">
      <c r="A8" s="2" t="s">
        <v>125</v>
      </c>
    </row>
    <row r="9" spans="1:16" x14ac:dyDescent="0.25">
      <c r="A9" s="2" t="s">
        <v>126</v>
      </c>
    </row>
    <row r="10" spans="1:16" x14ac:dyDescent="0.25">
      <c r="A10" s="2" t="s">
        <v>127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128</v>
      </c>
    </row>
    <row r="2" spans="1:1" x14ac:dyDescent="0.25">
      <c r="A2" s="2" t="s">
        <v>129</v>
      </c>
    </row>
    <row r="3" spans="1:1" x14ac:dyDescent="0.25">
      <c r="A3" s="2" t="s">
        <v>130</v>
      </c>
    </row>
    <row r="4" spans="1:1" x14ac:dyDescent="0.25">
      <c r="A4" s="2" t="s">
        <v>131</v>
      </c>
    </row>
    <row r="5" spans="1:1" x14ac:dyDescent="0.25">
      <c r="A5" s="2" t="s">
        <v>132</v>
      </c>
    </row>
    <row r="6" spans="1:1" x14ac:dyDescent="0.25">
      <c r="A6" s="2" t="s">
        <v>133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134</v>
      </c>
    </row>
    <row r="2" spans="1:16" x14ac:dyDescent="0.25">
      <c r="A2" s="2" t="s">
        <v>135</v>
      </c>
    </row>
    <row r="3" spans="1:16" x14ac:dyDescent="0.25">
      <c r="A3" s="2" t="s">
        <v>136</v>
      </c>
      <c r="N3" s="11"/>
      <c r="O3" s="11"/>
      <c r="P3" s="11"/>
    </row>
    <row r="4" spans="1:16" x14ac:dyDescent="0.25">
      <c r="A4" s="2" t="s">
        <v>137</v>
      </c>
    </row>
    <row r="5" spans="1:16" x14ac:dyDescent="0.25">
      <c r="A5" s="2" t="s">
        <v>138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139</v>
      </c>
    </row>
    <row r="2" spans="1:16" x14ac:dyDescent="0.25">
      <c r="A2" s="2" t="s">
        <v>140</v>
      </c>
    </row>
    <row r="3" spans="1:16" x14ac:dyDescent="0.25">
      <c r="A3" s="2" t="s">
        <v>141</v>
      </c>
      <c r="N3" s="11"/>
      <c r="O3" s="11"/>
      <c r="P3" s="11"/>
    </row>
    <row r="4" spans="1:16" x14ac:dyDescent="0.25">
      <c r="A4" s="2" t="s">
        <v>142</v>
      </c>
    </row>
    <row r="5" spans="1:16" x14ac:dyDescent="0.25">
      <c r="A5" s="2" t="s">
        <v>143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144</v>
      </c>
    </row>
    <row r="2" spans="1:16" x14ac:dyDescent="0.25">
      <c r="A2" s="2" t="s">
        <v>145</v>
      </c>
    </row>
    <row r="3" spans="1:16" x14ac:dyDescent="0.25">
      <c r="A3" s="2" t="s">
        <v>146</v>
      </c>
      <c r="N3" s="11"/>
      <c r="O3" s="11"/>
      <c r="P3" s="11"/>
    </row>
    <row r="4" spans="1:16" x14ac:dyDescent="0.25">
      <c r="A4" s="2" t="s">
        <v>147</v>
      </c>
    </row>
    <row r="5" spans="1:16" x14ac:dyDescent="0.25">
      <c r="A5" s="2" t="s">
        <v>148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149</v>
      </c>
    </row>
    <row r="2" spans="1:11" s="6" customFormat="1" x14ac:dyDescent="0.25">
      <c r="A2" s="4" t="s">
        <v>150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151</v>
      </c>
    </row>
    <row r="2" spans="1:11" s="6" customFormat="1" x14ac:dyDescent="0.25">
      <c r="A2" s="4" t="s">
        <v>152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47" t="s">
        <v>107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231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153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x14ac:dyDescent="0.25">
      <c r="A3" s="47" t="s">
        <v>107</v>
      </c>
      <c r="B3" s="110"/>
      <c r="C3" s="112"/>
    </row>
    <row r="4" spans="1:3" ht="16.5" thickBot="1" x14ac:dyDescent="0.3">
      <c r="A4" s="27" t="s">
        <v>231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  <c r="K2" s="11"/>
    </row>
    <row r="3" spans="1:11" s="6" customFormat="1" x14ac:dyDescent="0.25">
      <c r="A3" s="26" t="s">
        <v>119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120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121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122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123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124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125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126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127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107</v>
      </c>
      <c r="C2" s="25" t="s">
        <v>231</v>
      </c>
    </row>
    <row r="3" spans="1:3" x14ac:dyDescent="0.25">
      <c r="A3" s="26" t="s">
        <v>119</v>
      </c>
      <c r="B3" s="101"/>
      <c r="C3" s="29"/>
    </row>
    <row r="4" spans="1:3" x14ac:dyDescent="0.25">
      <c r="A4" s="26" t="s">
        <v>120</v>
      </c>
      <c r="B4" s="101"/>
      <c r="C4" s="29"/>
    </row>
    <row r="5" spans="1:3" x14ac:dyDescent="0.25">
      <c r="A5" s="26" t="s">
        <v>121</v>
      </c>
      <c r="B5" s="101"/>
      <c r="C5" s="29"/>
    </row>
    <row r="6" spans="1:3" x14ac:dyDescent="0.25">
      <c r="A6" s="26" t="s">
        <v>122</v>
      </c>
      <c r="B6" s="101"/>
      <c r="C6" s="29"/>
    </row>
    <row r="7" spans="1:3" x14ac:dyDescent="0.25">
      <c r="A7" s="26" t="s">
        <v>123</v>
      </c>
      <c r="B7" s="101"/>
      <c r="C7" s="29"/>
    </row>
    <row r="8" spans="1:3" x14ac:dyDescent="0.25">
      <c r="A8" s="26" t="s">
        <v>124</v>
      </c>
      <c r="B8" s="101"/>
      <c r="C8" s="29"/>
    </row>
    <row r="9" spans="1:3" x14ac:dyDescent="0.25">
      <c r="A9" s="26" t="s">
        <v>125</v>
      </c>
      <c r="B9" s="101"/>
      <c r="C9" s="29"/>
    </row>
    <row r="10" spans="1:3" x14ac:dyDescent="0.25">
      <c r="A10" s="26" t="s">
        <v>126</v>
      </c>
      <c r="B10" s="101"/>
      <c r="C10" s="29"/>
    </row>
    <row r="11" spans="1:3" ht="16.5" thickBot="1" x14ac:dyDescent="0.3">
      <c r="A11" s="27" t="s">
        <v>127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12"/>
  <sheetViews>
    <sheetView workbookViewId="0">
      <selection activeCell="B2" sqref="B2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157</v>
      </c>
    </row>
    <row r="2" spans="1:4" s="6" customFormat="1" x14ac:dyDescent="0.25">
      <c r="A2" s="4" t="s">
        <v>155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119</v>
      </c>
      <c r="B3" s="7">
        <v>1</v>
      </c>
      <c r="C3" s="7"/>
      <c r="D3" s="29"/>
    </row>
    <row r="4" spans="1:4" x14ac:dyDescent="0.25">
      <c r="A4" s="26" t="s">
        <v>120</v>
      </c>
      <c r="B4" s="7"/>
      <c r="C4" s="7"/>
      <c r="D4" s="29">
        <v>1</v>
      </c>
    </row>
    <row r="5" spans="1:4" x14ac:dyDescent="0.25">
      <c r="A5" s="26" t="s">
        <v>121</v>
      </c>
      <c r="B5" s="7"/>
      <c r="C5" s="7"/>
      <c r="D5" s="29"/>
    </row>
    <row r="6" spans="1:4" x14ac:dyDescent="0.25">
      <c r="A6" s="26" t="s">
        <v>122</v>
      </c>
      <c r="B6" s="7"/>
      <c r="C6" s="7">
        <v>1</v>
      </c>
      <c r="D6" s="29"/>
    </row>
    <row r="7" spans="1:4" x14ac:dyDescent="0.25">
      <c r="A7" s="26" t="s">
        <v>123</v>
      </c>
      <c r="B7" s="7"/>
      <c r="C7" s="7"/>
      <c r="D7" s="29"/>
    </row>
    <row r="8" spans="1:4" x14ac:dyDescent="0.25">
      <c r="A8" s="26" t="s">
        <v>124</v>
      </c>
      <c r="B8" s="7"/>
      <c r="C8" s="7"/>
      <c r="D8" s="29"/>
    </row>
    <row r="9" spans="1:4" x14ac:dyDescent="0.25">
      <c r="A9" s="26" t="s">
        <v>125</v>
      </c>
      <c r="B9" s="7"/>
      <c r="C9" s="7"/>
      <c r="D9" s="29"/>
    </row>
    <row r="10" spans="1:4" x14ac:dyDescent="0.25">
      <c r="A10" s="26" t="s">
        <v>126</v>
      </c>
      <c r="B10" s="7"/>
      <c r="C10" s="7"/>
      <c r="D10" s="29"/>
    </row>
    <row r="11" spans="1:4" ht="16.5" thickBot="1" x14ac:dyDescent="0.3">
      <c r="A11" s="27" t="s">
        <v>127</v>
      </c>
      <c r="B11" s="8"/>
      <c r="C11" s="8"/>
      <c r="D11" s="9"/>
    </row>
    <row r="12" spans="1:4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158</v>
      </c>
    </row>
    <row r="2" spans="1:3" s="6" customFormat="1" x14ac:dyDescent="0.25">
      <c r="A2" s="4" t="s">
        <v>155</v>
      </c>
      <c r="B2" s="5" t="s">
        <v>114</v>
      </c>
      <c r="C2" s="25" t="s">
        <v>115</v>
      </c>
    </row>
    <row r="3" spans="1:3" x14ac:dyDescent="0.25">
      <c r="A3" s="26" t="s">
        <v>119</v>
      </c>
      <c r="B3" s="7"/>
      <c r="C3" s="29"/>
    </row>
    <row r="4" spans="1:3" x14ac:dyDescent="0.25">
      <c r="A4" s="26" t="s">
        <v>120</v>
      </c>
      <c r="B4" s="7"/>
      <c r="C4" s="29"/>
    </row>
    <row r="5" spans="1:3" x14ac:dyDescent="0.25">
      <c r="A5" s="26" t="s">
        <v>121</v>
      </c>
      <c r="B5" s="7">
        <v>1</v>
      </c>
      <c r="C5" s="29"/>
    </row>
    <row r="6" spans="1:3" x14ac:dyDescent="0.25">
      <c r="A6" s="26" t="s">
        <v>122</v>
      </c>
      <c r="B6" s="7"/>
      <c r="C6" s="29"/>
    </row>
    <row r="7" spans="1:3" x14ac:dyDescent="0.25">
      <c r="A7" s="26" t="s">
        <v>123</v>
      </c>
      <c r="B7" s="7"/>
      <c r="C7" s="29"/>
    </row>
    <row r="8" spans="1:3" x14ac:dyDescent="0.25">
      <c r="A8" s="26" t="s">
        <v>124</v>
      </c>
      <c r="B8" s="7"/>
      <c r="C8" s="29"/>
    </row>
    <row r="9" spans="1:3" x14ac:dyDescent="0.25">
      <c r="A9" s="26" t="s">
        <v>125</v>
      </c>
      <c r="B9" s="7"/>
      <c r="C9" s="29"/>
    </row>
    <row r="10" spans="1:3" x14ac:dyDescent="0.25">
      <c r="A10" s="26" t="s">
        <v>126</v>
      </c>
      <c r="B10" s="7"/>
      <c r="C10" s="29"/>
    </row>
    <row r="11" spans="1:3" ht="16.5" thickBot="1" x14ac:dyDescent="0.3">
      <c r="A11" s="27" t="s">
        <v>127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159</v>
      </c>
    </row>
    <row r="2" spans="1:4" s="6" customFormat="1" x14ac:dyDescent="0.25">
      <c r="A2" s="4" t="s">
        <v>155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119</v>
      </c>
      <c r="B3" s="101"/>
      <c r="C3" s="7"/>
      <c r="D3" s="29"/>
    </row>
    <row r="4" spans="1:4" x14ac:dyDescent="0.25">
      <c r="A4" s="26" t="s">
        <v>120</v>
      </c>
      <c r="B4" s="101"/>
      <c r="C4" s="7"/>
      <c r="D4" s="29"/>
    </row>
    <row r="5" spans="1:4" x14ac:dyDescent="0.25">
      <c r="A5" s="26" t="s">
        <v>121</v>
      </c>
      <c r="B5" s="101"/>
      <c r="C5" s="7"/>
      <c r="D5" s="29"/>
    </row>
    <row r="6" spans="1:4" x14ac:dyDescent="0.25">
      <c r="A6" s="26" t="s">
        <v>122</v>
      </c>
      <c r="B6" s="101"/>
      <c r="C6" s="7"/>
      <c r="D6" s="29"/>
    </row>
    <row r="7" spans="1:4" x14ac:dyDescent="0.25">
      <c r="A7" s="26" t="s">
        <v>123</v>
      </c>
      <c r="B7" s="101"/>
      <c r="C7" s="7"/>
      <c r="D7" s="29"/>
    </row>
    <row r="8" spans="1:4" x14ac:dyDescent="0.25">
      <c r="A8" s="26" t="s">
        <v>124</v>
      </c>
      <c r="B8" s="101"/>
      <c r="C8" s="7"/>
      <c r="D8" s="29"/>
    </row>
    <row r="9" spans="1:4" x14ac:dyDescent="0.25">
      <c r="A9" s="26" t="s">
        <v>125</v>
      </c>
      <c r="B9" s="101"/>
      <c r="C9" s="7"/>
      <c r="D9" s="29"/>
    </row>
    <row r="10" spans="1:4" x14ac:dyDescent="0.25">
      <c r="A10" s="26" t="s">
        <v>126</v>
      </c>
      <c r="B10" s="101"/>
      <c r="C10" s="7"/>
      <c r="D10" s="29"/>
    </row>
    <row r="11" spans="1:4" ht="16.5" thickBot="1" x14ac:dyDescent="0.3">
      <c r="A11" s="27" t="s">
        <v>127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223</v>
      </c>
    </row>
    <row r="2" spans="1:4" x14ac:dyDescent="0.25">
      <c r="A2" s="4" t="s">
        <v>155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119</v>
      </c>
      <c r="B3" s="103"/>
      <c r="C3" s="7"/>
      <c r="D3" s="29"/>
    </row>
    <row r="4" spans="1:4" x14ac:dyDescent="0.25">
      <c r="A4" s="26" t="s">
        <v>120</v>
      </c>
      <c r="B4" s="103"/>
      <c r="C4" s="7"/>
      <c r="D4" s="29"/>
    </row>
    <row r="5" spans="1:4" x14ac:dyDescent="0.25">
      <c r="A5" s="26" t="s">
        <v>121</v>
      </c>
      <c r="B5" s="103"/>
      <c r="C5" s="7"/>
      <c r="D5" s="29"/>
    </row>
    <row r="6" spans="1:4" x14ac:dyDescent="0.25">
      <c r="A6" s="26" t="s">
        <v>122</v>
      </c>
      <c r="B6" s="103"/>
      <c r="C6" s="7"/>
      <c r="D6" s="29"/>
    </row>
    <row r="7" spans="1:4" x14ac:dyDescent="0.25">
      <c r="A7" s="26" t="s">
        <v>123</v>
      </c>
      <c r="B7" s="103"/>
      <c r="C7" s="7"/>
      <c r="D7" s="29"/>
    </row>
    <row r="8" spans="1:4" x14ac:dyDescent="0.25">
      <c r="A8" s="26" t="s">
        <v>124</v>
      </c>
      <c r="B8" s="103"/>
      <c r="C8" s="7"/>
      <c r="D8" s="29"/>
    </row>
    <row r="9" spans="1:4" x14ac:dyDescent="0.25">
      <c r="A9" s="26" t="s">
        <v>125</v>
      </c>
      <c r="B9" s="103"/>
      <c r="C9" s="7"/>
      <c r="D9" s="29"/>
    </row>
    <row r="10" spans="1:4" x14ac:dyDescent="0.25">
      <c r="A10" s="26" t="s">
        <v>126</v>
      </c>
      <c r="B10" s="103"/>
      <c r="C10" s="7"/>
      <c r="D10" s="29"/>
    </row>
    <row r="11" spans="1:4" ht="16.5" thickBot="1" x14ac:dyDescent="0.3">
      <c r="A11" s="27" t="s">
        <v>127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160</v>
      </c>
    </row>
    <row r="2" spans="1:10" s="6" customFormat="1" x14ac:dyDescent="0.25">
      <c r="A2" s="4" t="s">
        <v>164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112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218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219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zoomScaleNormal="100" workbookViewId="0">
      <selection activeCell="D12" sqref="D12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4" ht="16.5" thickBot="1" x14ac:dyDescent="0.3">
      <c r="A1" s="1" t="s">
        <v>42</v>
      </c>
    </row>
    <row r="2" spans="1:54" s="6" customFormat="1" x14ac:dyDescent="0.25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25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25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25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25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25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25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207</v>
      </c>
      <c r="BA8" s="30" t="s">
        <v>74</v>
      </c>
    </row>
    <row r="9" spans="1:54" x14ac:dyDescent="0.25">
      <c r="A9" s="26" t="s">
        <v>207</v>
      </c>
      <c r="B9" s="41" t="s">
        <v>208</v>
      </c>
      <c r="D9" s="56" t="s">
        <v>209</v>
      </c>
      <c r="E9" s="59" t="s">
        <v>208</v>
      </c>
      <c r="F9" s="52" t="s">
        <v>50</v>
      </c>
      <c r="G9" s="52" t="s">
        <v>210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211</v>
      </c>
      <c r="BA9" s="1" t="s">
        <v>72</v>
      </c>
    </row>
    <row r="10" spans="1:54" x14ac:dyDescent="0.25">
      <c r="A10" s="26" t="s">
        <v>212</v>
      </c>
      <c r="B10" s="41" t="s">
        <v>82</v>
      </c>
      <c r="D10" s="56" t="s">
        <v>213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208</v>
      </c>
      <c r="BA10" s="1" t="s">
        <v>76</v>
      </c>
    </row>
    <row r="11" spans="1:54" x14ac:dyDescent="0.25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U11" s="1" t="s">
        <v>85</v>
      </c>
      <c r="BA11" s="1" t="s">
        <v>78</v>
      </c>
    </row>
    <row r="12" spans="1:54" ht="16.5" thickBot="1" x14ac:dyDescent="0.3">
      <c r="A12" s="27" t="s">
        <v>267</v>
      </c>
      <c r="B12" s="37" t="s">
        <v>268</v>
      </c>
      <c r="D12" s="60" t="s">
        <v>269</v>
      </c>
      <c r="E12" s="64" t="s">
        <v>270</v>
      </c>
      <c r="F12" s="65" t="s">
        <v>50</v>
      </c>
      <c r="G12" s="66" t="s">
        <v>271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224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117"/>
    </row>
    <row r="4" spans="1:4" x14ac:dyDescent="0.25">
      <c r="A4" s="26" t="s">
        <v>218</v>
      </c>
      <c r="B4" s="7"/>
      <c r="C4" s="7"/>
      <c r="D4" s="117"/>
    </row>
    <row r="5" spans="1:4" ht="16.5" thickBot="1" x14ac:dyDescent="0.3">
      <c r="A5" s="27" t="s">
        <v>219</v>
      </c>
      <c r="B5" s="115"/>
      <c r="C5" s="115"/>
      <c r="D5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4.5703125" style="1" customWidth="1"/>
    <col min="2" max="16384" width="9.140625" style="1"/>
  </cols>
  <sheetData>
    <row r="1" spans="1:3" ht="16.5" thickBot="1" x14ac:dyDescent="0.3">
      <c r="A1" s="1" t="s">
        <v>263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162</v>
      </c>
      <c r="B2" s="73" t="s">
        <v>107</v>
      </c>
      <c r="C2" s="25" t="s">
        <v>231</v>
      </c>
    </row>
    <row r="3" spans="1:3" x14ac:dyDescent="0.25">
      <c r="A3" s="26" t="s">
        <v>114</v>
      </c>
      <c r="B3" s="101"/>
      <c r="C3" s="29"/>
    </row>
    <row r="4" spans="1:3" ht="16.5" thickBot="1" x14ac:dyDescent="0.3">
      <c r="A4" s="27" t="s">
        <v>115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225</v>
      </c>
    </row>
    <row r="2" spans="1:4" x14ac:dyDescent="0.25">
      <c r="A2" s="4" t="s">
        <v>162</v>
      </c>
      <c r="B2" s="5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7"/>
      <c r="C3" s="7"/>
      <c r="D3" s="29"/>
    </row>
    <row r="4" spans="1:4" ht="16.5" thickBot="1" x14ac:dyDescent="0.3">
      <c r="A4" s="27" t="s">
        <v>115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x14ac:dyDescent="0.25">
      <c r="A2" s="4" t="s">
        <v>164</v>
      </c>
      <c r="B2" s="5" t="s">
        <v>107</v>
      </c>
      <c r="C2" s="25" t="s">
        <v>231</v>
      </c>
    </row>
    <row r="3" spans="1:3" x14ac:dyDescent="0.25">
      <c r="A3" s="26" t="s">
        <v>112</v>
      </c>
      <c r="B3" s="7">
        <v>1</v>
      </c>
      <c r="C3" s="29"/>
    </row>
    <row r="4" spans="1:3" x14ac:dyDescent="0.25">
      <c r="A4" s="26" t="s">
        <v>218</v>
      </c>
      <c r="B4" s="133"/>
      <c r="C4" s="117"/>
    </row>
    <row r="5" spans="1:3" ht="16.5" thickBot="1" x14ac:dyDescent="0.3">
      <c r="A5" s="27" t="s">
        <v>219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165</v>
      </c>
    </row>
    <row r="2" spans="1:10" s="6" customFormat="1" x14ac:dyDescent="0.25">
      <c r="A2" s="4" t="s">
        <v>162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25" t="s">
        <v>127</v>
      </c>
    </row>
    <row r="3" spans="1:10" x14ac:dyDescent="0.25">
      <c r="A3" s="26" t="s">
        <v>114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115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226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6" customWidth="1"/>
  </cols>
  <sheetData>
    <row r="1" spans="1:4" ht="15.75" thickBot="1" x14ac:dyDescent="0.3">
      <c r="A1" t="s">
        <v>236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150</v>
      </c>
      <c r="B2" s="73" t="s">
        <v>107</v>
      </c>
      <c r="C2" s="25" t="s">
        <v>231</v>
      </c>
    </row>
    <row r="3" spans="1:3" s="6" customFormat="1" x14ac:dyDescent="0.25">
      <c r="A3" s="26" t="s">
        <v>87</v>
      </c>
      <c r="B3" s="101"/>
      <c r="C3" s="29"/>
    </row>
    <row r="4" spans="1:3" x14ac:dyDescent="0.25">
      <c r="A4" s="26" t="s">
        <v>88</v>
      </c>
      <c r="B4" s="101"/>
      <c r="C4" s="29"/>
    </row>
    <row r="5" spans="1:3" x14ac:dyDescent="0.25">
      <c r="A5" s="26" t="s">
        <v>89</v>
      </c>
      <c r="B5" s="101"/>
      <c r="C5" s="29"/>
    </row>
    <row r="6" spans="1:3" ht="16.5" thickBot="1" x14ac:dyDescent="0.3">
      <c r="A6" s="27" t="s">
        <v>90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3" ht="16.5" thickBot="1" x14ac:dyDescent="0.3">
      <c r="A1" s="1" t="s">
        <v>265</v>
      </c>
    </row>
    <row r="2" spans="1:3" s="6" customFormat="1" x14ac:dyDescent="0.25">
      <c r="A2" s="4" t="s">
        <v>264</v>
      </c>
      <c r="B2" s="73" t="s">
        <v>107</v>
      </c>
      <c r="C2" s="25" t="s">
        <v>231</v>
      </c>
    </row>
    <row r="3" spans="1:3" ht="16.5" thickBot="1" x14ac:dyDescent="0.3">
      <c r="A3" s="27" t="s">
        <v>111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86</v>
      </c>
    </row>
    <row r="2" spans="1:4" x14ac:dyDescent="0.25">
      <c r="A2" s="2" t="s">
        <v>87</v>
      </c>
    </row>
    <row r="3" spans="1:4" x14ac:dyDescent="0.25">
      <c r="A3" s="2" t="s">
        <v>88</v>
      </c>
      <c r="D3" s="10"/>
    </row>
    <row r="4" spans="1:4" x14ac:dyDescent="0.25">
      <c r="A4" s="2" t="s">
        <v>89</v>
      </c>
    </row>
    <row r="5" spans="1:4" x14ac:dyDescent="0.25">
      <c r="A5" s="2" t="s">
        <v>90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6"/>
  <sheetViews>
    <sheetView workbookViewId="0">
      <selection activeCell="B2" sqref="B2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167</v>
      </c>
    </row>
    <row r="2" spans="1:4" s="6" customFormat="1" x14ac:dyDescent="0.25">
      <c r="A2" s="4" t="s">
        <v>150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26" t="s">
        <v>87</v>
      </c>
      <c r="B3" s="7">
        <v>1</v>
      </c>
      <c r="C3" s="7">
        <v>1</v>
      </c>
      <c r="D3" s="29">
        <v>1</v>
      </c>
    </row>
    <row r="4" spans="1:4" s="6" customFormat="1" x14ac:dyDescent="0.25">
      <c r="A4" s="26" t="s">
        <v>88</v>
      </c>
      <c r="B4" s="7">
        <v>1</v>
      </c>
      <c r="C4" s="7">
        <v>1</v>
      </c>
      <c r="D4" s="29">
        <v>1</v>
      </c>
    </row>
    <row r="5" spans="1:4" s="6" customFormat="1" x14ac:dyDescent="0.25">
      <c r="A5" s="26" t="s">
        <v>89</v>
      </c>
      <c r="B5" s="7">
        <v>1</v>
      </c>
      <c r="C5" s="7">
        <v>1</v>
      </c>
      <c r="D5" s="29">
        <v>1</v>
      </c>
    </row>
    <row r="6" spans="1:4" ht="16.5" thickBot="1" x14ac:dyDescent="0.3">
      <c r="A6" s="27" t="s">
        <v>90</v>
      </c>
      <c r="B6" s="8">
        <v>1</v>
      </c>
      <c r="C6" s="8">
        <v>1</v>
      </c>
      <c r="D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4"/>
  <sheetViews>
    <sheetView workbookViewId="0">
      <selection activeCell="B2" sqref="B2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4" ht="16.5" thickBot="1" x14ac:dyDescent="0.3">
      <c r="A1" s="1" t="s">
        <v>168</v>
      </c>
    </row>
    <row r="2" spans="1:4" s="6" customFormat="1" x14ac:dyDescent="0.25">
      <c r="A2" s="4" t="s">
        <v>152</v>
      </c>
      <c r="B2" s="5" t="s">
        <v>109</v>
      </c>
      <c r="C2" s="5" t="s">
        <v>110</v>
      </c>
      <c r="D2" s="25" t="s">
        <v>266</v>
      </c>
    </row>
    <row r="3" spans="1:4" s="6" customFormat="1" x14ac:dyDescent="0.25">
      <c r="A3" s="47" t="s">
        <v>107</v>
      </c>
      <c r="B3" s="111">
        <v>1</v>
      </c>
      <c r="C3" s="111">
        <v>1</v>
      </c>
      <c r="D3" s="112">
        <v>1</v>
      </c>
    </row>
    <row r="4" spans="1:4" ht="16.5" thickBot="1" x14ac:dyDescent="0.3">
      <c r="A4" s="27" t="s">
        <v>231</v>
      </c>
      <c r="B4" s="8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169</v>
      </c>
    </row>
    <row r="2" spans="1:3" s="6" customFormat="1" x14ac:dyDescent="0.25">
      <c r="A2" s="4" t="s">
        <v>152</v>
      </c>
      <c r="B2" s="73" t="s">
        <v>107</v>
      </c>
      <c r="C2" s="25" t="s">
        <v>231</v>
      </c>
    </row>
    <row r="3" spans="1:3" s="6" customFormat="1" x14ac:dyDescent="0.25">
      <c r="A3" s="47" t="s">
        <v>107</v>
      </c>
      <c r="B3" s="118"/>
      <c r="C3" s="119"/>
    </row>
    <row r="4" spans="1:3" ht="16.5" thickBot="1" x14ac:dyDescent="0.3">
      <c r="A4" s="27" t="s">
        <v>231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170</v>
      </c>
    </row>
    <row r="2" spans="1:4" s="6" customFormat="1" x14ac:dyDescent="0.25">
      <c r="A2" s="4" t="s">
        <v>152</v>
      </c>
      <c r="B2" s="73" t="s">
        <v>112</v>
      </c>
      <c r="C2" s="5" t="s">
        <v>218</v>
      </c>
      <c r="D2" s="25" t="s">
        <v>219</v>
      </c>
    </row>
    <row r="3" spans="1:4" s="6" customFormat="1" x14ac:dyDescent="0.25">
      <c r="A3" s="47" t="s">
        <v>107</v>
      </c>
      <c r="B3" s="110"/>
      <c r="C3" s="111"/>
      <c r="D3" s="112"/>
    </row>
    <row r="4" spans="1:4" ht="16.5" thickBot="1" x14ac:dyDescent="0.3">
      <c r="A4" s="27" t="s">
        <v>231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227</v>
      </c>
    </row>
    <row r="2" spans="1:4" x14ac:dyDescent="0.25">
      <c r="A2" s="4" t="s">
        <v>162</v>
      </c>
      <c r="B2" s="73" t="s">
        <v>112</v>
      </c>
      <c r="C2" s="5" t="s">
        <v>218</v>
      </c>
      <c r="D2" s="25" t="s">
        <v>219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228</v>
      </c>
    </row>
    <row r="2" spans="1:4" x14ac:dyDescent="0.25">
      <c r="A2" s="4" t="s">
        <v>162</v>
      </c>
      <c r="B2" s="73" t="s">
        <v>220</v>
      </c>
      <c r="C2" s="5" t="s">
        <v>221</v>
      </c>
      <c r="D2" s="25" t="s">
        <v>222</v>
      </c>
    </row>
    <row r="3" spans="1:4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164</v>
      </c>
      <c r="B2" s="5" t="s">
        <v>220</v>
      </c>
      <c r="C2" s="5" t="s">
        <v>221</v>
      </c>
      <c r="D2" s="25" t="s">
        <v>222</v>
      </c>
    </row>
    <row r="3" spans="1:4" x14ac:dyDescent="0.25">
      <c r="A3" s="26" t="s">
        <v>112</v>
      </c>
      <c r="B3" s="30"/>
      <c r="C3" s="30"/>
      <c r="D3" s="32"/>
    </row>
    <row r="4" spans="1:4" x14ac:dyDescent="0.25">
      <c r="A4" s="26" t="s">
        <v>218</v>
      </c>
      <c r="B4" s="7"/>
      <c r="C4" s="7"/>
      <c r="D4" s="29"/>
    </row>
    <row r="5" spans="1:4" ht="16.5" thickBot="1" x14ac:dyDescent="0.3">
      <c r="A5" s="27" t="s">
        <v>219</v>
      </c>
      <c r="B5" s="8"/>
      <c r="C5" s="8"/>
      <c r="D5" s="9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D4"/>
  <sheetViews>
    <sheetView workbookViewId="0">
      <selection activeCell="B2" sqref="B2"/>
    </sheetView>
  </sheetViews>
  <sheetFormatPr defaultRowHeight="15" x14ac:dyDescent="0.25"/>
  <cols>
    <col min="1" max="1" width="18.42578125" customWidth="1"/>
  </cols>
  <sheetData>
    <row r="1" spans="1:4" ht="15.75" thickBot="1" x14ac:dyDescent="0.3">
      <c r="A1" t="s">
        <v>237</v>
      </c>
    </row>
    <row r="2" spans="1:4" ht="15.75" x14ac:dyDescent="0.25">
      <c r="A2" s="4" t="s">
        <v>162</v>
      </c>
      <c r="B2" s="73" t="s">
        <v>109</v>
      </c>
      <c r="C2" s="5" t="s">
        <v>110</v>
      </c>
      <c r="D2" s="25" t="s">
        <v>266</v>
      </c>
    </row>
    <row r="3" spans="1:4" ht="15.75" x14ac:dyDescent="0.25">
      <c r="A3" s="26" t="s">
        <v>114</v>
      </c>
      <c r="B3" s="101"/>
      <c r="C3" s="7"/>
      <c r="D3" s="29"/>
    </row>
    <row r="4" spans="1:4" ht="16.5" thickBot="1" x14ac:dyDescent="0.3">
      <c r="A4" s="27" t="s">
        <v>115</v>
      </c>
      <c r="B4" s="102"/>
      <c r="C4" s="8"/>
      <c r="D4" s="9"/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9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214</v>
      </c>
    </row>
    <row r="2" spans="1:4" x14ac:dyDescent="0.25">
      <c r="A2" s="105" t="s">
        <v>181</v>
      </c>
      <c r="B2" s="96" t="s">
        <v>44</v>
      </c>
    </row>
    <row r="3" spans="1:4" x14ac:dyDescent="0.25">
      <c r="A3" s="97" t="s">
        <v>87</v>
      </c>
      <c r="B3" s="98">
        <v>650</v>
      </c>
    </row>
    <row r="4" spans="1:4" x14ac:dyDescent="0.25">
      <c r="A4" s="97" t="s">
        <v>88</v>
      </c>
      <c r="B4" s="98">
        <v>550</v>
      </c>
      <c r="D4" s="10"/>
    </row>
    <row r="5" spans="1:4" x14ac:dyDescent="0.25">
      <c r="A5" s="97" t="s">
        <v>89</v>
      </c>
      <c r="B5" s="98">
        <v>550</v>
      </c>
    </row>
    <row r="6" spans="1:4" x14ac:dyDescent="0.25">
      <c r="A6" s="97" t="s">
        <v>90</v>
      </c>
      <c r="B6" s="98">
        <v>450</v>
      </c>
    </row>
    <row r="7" spans="1:4" x14ac:dyDescent="0.25">
      <c r="A7" s="97" t="s">
        <v>107</v>
      </c>
      <c r="B7" s="98">
        <v>650</v>
      </c>
    </row>
    <row r="8" spans="1:4" x14ac:dyDescent="0.25">
      <c r="A8" s="97" t="s">
        <v>231</v>
      </c>
      <c r="B8" s="98">
        <v>600</v>
      </c>
    </row>
    <row r="9" spans="1:4" x14ac:dyDescent="0.25">
      <c r="A9" s="97" t="s">
        <v>109</v>
      </c>
      <c r="B9" s="98">
        <v>550</v>
      </c>
    </row>
    <row r="10" spans="1:4" x14ac:dyDescent="0.25">
      <c r="A10" s="97" t="s">
        <v>110</v>
      </c>
      <c r="B10" s="98">
        <v>600</v>
      </c>
    </row>
    <row r="11" spans="1:4" x14ac:dyDescent="0.25">
      <c r="A11" s="97" t="s">
        <v>266</v>
      </c>
      <c r="B11" s="98">
        <v>600</v>
      </c>
    </row>
    <row r="12" spans="1:4" x14ac:dyDescent="0.25">
      <c r="A12" s="97" t="s">
        <v>111</v>
      </c>
      <c r="B12" s="98">
        <v>650</v>
      </c>
    </row>
    <row r="13" spans="1:4" x14ac:dyDescent="0.25">
      <c r="A13" s="97" t="s">
        <v>112</v>
      </c>
      <c r="B13" s="98">
        <v>350</v>
      </c>
    </row>
    <row r="14" spans="1:4" x14ac:dyDescent="0.25">
      <c r="A14" s="97" t="s">
        <v>218</v>
      </c>
      <c r="B14" s="98">
        <v>500</v>
      </c>
    </row>
    <row r="15" spans="1:4" x14ac:dyDescent="0.25">
      <c r="A15" s="97" t="s">
        <v>219</v>
      </c>
      <c r="B15" s="98">
        <v>500</v>
      </c>
    </row>
    <row r="16" spans="1:4" x14ac:dyDescent="0.25">
      <c r="A16" s="97" t="s">
        <v>114</v>
      </c>
      <c r="B16" s="98">
        <v>500</v>
      </c>
    </row>
    <row r="17" spans="1:2" x14ac:dyDescent="0.25">
      <c r="A17" s="97" t="s">
        <v>115</v>
      </c>
      <c r="B17" s="98">
        <v>250</v>
      </c>
    </row>
    <row r="18" spans="1:2" x14ac:dyDescent="0.25">
      <c r="A18" s="97" t="s">
        <v>220</v>
      </c>
      <c r="B18" s="98">
        <v>500</v>
      </c>
    </row>
    <row r="19" spans="1:2" x14ac:dyDescent="0.25">
      <c r="A19" s="97" t="s">
        <v>221</v>
      </c>
      <c r="B19" s="98">
        <v>500</v>
      </c>
    </row>
    <row r="20" spans="1:2" x14ac:dyDescent="0.25">
      <c r="A20" s="97" t="s">
        <v>222</v>
      </c>
      <c r="B20" s="98">
        <v>500</v>
      </c>
    </row>
    <row r="21" spans="1:2" x14ac:dyDescent="0.25">
      <c r="A21" s="97" t="s">
        <v>119</v>
      </c>
      <c r="B21" s="98">
        <v>600</v>
      </c>
    </row>
    <row r="22" spans="1:2" x14ac:dyDescent="0.25">
      <c r="A22" s="97" t="s">
        <v>120</v>
      </c>
      <c r="B22" s="98">
        <v>600</v>
      </c>
    </row>
    <row r="23" spans="1:2" x14ac:dyDescent="0.25">
      <c r="A23" s="97" t="s">
        <v>121</v>
      </c>
      <c r="B23" s="98">
        <v>600</v>
      </c>
    </row>
    <row r="24" spans="1:2" x14ac:dyDescent="0.25">
      <c r="A24" s="97" t="s">
        <v>122</v>
      </c>
      <c r="B24" s="98">
        <v>600</v>
      </c>
    </row>
    <row r="25" spans="1:2" x14ac:dyDescent="0.25">
      <c r="A25" s="97" t="s">
        <v>123</v>
      </c>
      <c r="B25" s="98">
        <v>550</v>
      </c>
    </row>
    <row r="26" spans="1:2" x14ac:dyDescent="0.25">
      <c r="A26" s="97" t="s">
        <v>124</v>
      </c>
      <c r="B26" s="98">
        <v>550</v>
      </c>
    </row>
    <row r="27" spans="1:2" x14ac:dyDescent="0.25">
      <c r="A27" s="97" t="s">
        <v>125</v>
      </c>
      <c r="B27" s="98">
        <v>550</v>
      </c>
    </row>
    <row r="28" spans="1:2" x14ac:dyDescent="0.25">
      <c r="A28" s="97" t="s">
        <v>126</v>
      </c>
      <c r="B28" s="98">
        <v>550</v>
      </c>
    </row>
    <row r="29" spans="1:2" ht="16.5" thickBot="1" x14ac:dyDescent="0.3">
      <c r="A29" s="106" t="s">
        <v>127</v>
      </c>
      <c r="B29" s="107">
        <v>500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3" s="6" customFormat="1" x14ac:dyDescent="0.25">
      <c r="A3" s="47" t="s">
        <v>107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231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91</v>
      </c>
    </row>
    <row r="2" spans="1:15" x14ac:dyDescent="0.25">
      <c r="A2" s="2" t="s">
        <v>92</v>
      </c>
    </row>
    <row r="3" spans="1:15" x14ac:dyDescent="0.25">
      <c r="A3" s="2" t="s">
        <v>93</v>
      </c>
    </row>
    <row r="4" spans="1:15" x14ac:dyDescent="0.25">
      <c r="A4" s="2" t="s">
        <v>94</v>
      </c>
      <c r="D4" s="10"/>
    </row>
    <row r="5" spans="1:15" x14ac:dyDescent="0.25">
      <c r="A5" s="2" t="s">
        <v>95</v>
      </c>
      <c r="M5" s="11"/>
      <c r="N5" s="11"/>
      <c r="O5" s="11"/>
    </row>
    <row r="6" spans="1:15" x14ac:dyDescent="0.25">
      <c r="A6" s="2" t="s">
        <v>96</v>
      </c>
    </row>
    <row r="7" spans="1:15" x14ac:dyDescent="0.25">
      <c r="A7" s="2" t="s">
        <v>97</v>
      </c>
    </row>
    <row r="8" spans="1:15" x14ac:dyDescent="0.25">
      <c r="A8" s="2" t="s">
        <v>98</v>
      </c>
    </row>
    <row r="9" spans="1:15" x14ac:dyDescent="0.25">
      <c r="A9" s="2" t="s">
        <v>99</v>
      </c>
    </row>
    <row r="10" spans="1:15" x14ac:dyDescent="0.25">
      <c r="A10" s="2" t="s">
        <v>100</v>
      </c>
    </row>
    <row r="11" spans="1:15" x14ac:dyDescent="0.25">
      <c r="A11" s="2" t="s">
        <v>101</v>
      </c>
    </row>
    <row r="12" spans="1:15" x14ac:dyDescent="0.25">
      <c r="A12" s="2" t="s">
        <v>102</v>
      </c>
    </row>
    <row r="13" spans="1:15" x14ac:dyDescent="0.25">
      <c r="A13" s="2" t="s">
        <v>103</v>
      </c>
    </row>
    <row r="14" spans="1:15" x14ac:dyDescent="0.25">
      <c r="A14" s="2" t="s">
        <v>104</v>
      </c>
    </row>
    <row r="15" spans="1:15" x14ac:dyDescent="0.25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88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90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47" t="s">
        <v>107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231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181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  <c r="M2" s="1"/>
    </row>
    <row r="3" spans="1:13" s="6" customFormat="1" x14ac:dyDescent="0.25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90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107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231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W23"/>
  <sheetViews>
    <sheetView showZeros="0" zoomScaleNormal="100" workbookViewId="0">
      <selection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/>
      <c r="R3" s="77"/>
      <c r="S3" s="7"/>
      <c r="T3" s="7"/>
      <c r="U3" s="77"/>
      <c r="V3" s="7">
        <v>0</v>
      </c>
      <c r="W3" s="29">
        <v>0</v>
      </c>
    </row>
    <row r="4" spans="1:23" x14ac:dyDescent="0.25">
      <c r="A4" s="26" t="s">
        <v>88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/>
      <c r="R4" s="77"/>
      <c r="S4" s="7"/>
      <c r="T4" s="7"/>
      <c r="U4" s="77"/>
      <c r="V4" s="7">
        <v>0</v>
      </c>
      <c r="W4" s="29">
        <v>0</v>
      </c>
    </row>
    <row r="5" spans="1:23" x14ac:dyDescent="0.25">
      <c r="A5" s="26" t="s">
        <v>89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/>
      <c r="R5" s="77"/>
      <c r="S5" s="7"/>
      <c r="T5" s="7"/>
      <c r="U5" s="77"/>
      <c r="V5" s="7">
        <v>0</v>
      </c>
      <c r="W5" s="29">
        <v>0</v>
      </c>
    </row>
    <row r="6" spans="1:23" x14ac:dyDescent="0.25">
      <c r="A6" s="70" t="s">
        <v>90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/>
      <c r="R6" s="79"/>
      <c r="S6" s="78"/>
      <c r="T6" s="78"/>
      <c r="U6" s="79"/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1"/>
      <c r="W7" s="112"/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/>
      <c r="R8" s="79"/>
      <c r="S8" s="78"/>
      <c r="T8" s="78"/>
      <c r="U8" s="79"/>
      <c r="V8" s="78">
        <v>0</v>
      </c>
      <c r="W8" s="81">
        <v>0</v>
      </c>
    </row>
    <row r="9" spans="1:23" x14ac:dyDescent="0.25">
      <c r="A9" s="26" t="s">
        <v>119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/>
      <c r="R9" s="77"/>
      <c r="S9" s="7"/>
      <c r="T9" s="7"/>
      <c r="U9" s="77"/>
      <c r="V9" s="7">
        <v>0</v>
      </c>
      <c r="W9" s="29">
        <v>0</v>
      </c>
    </row>
    <row r="10" spans="1:23" x14ac:dyDescent="0.25">
      <c r="A10" s="26" t="s">
        <v>120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">
        <v>0</v>
      </c>
      <c r="M10" s="77">
        <v>0</v>
      </c>
      <c r="N10" s="7">
        <v>0</v>
      </c>
      <c r="O10" s="77">
        <v>0</v>
      </c>
      <c r="P10" s="101">
        <v>0</v>
      </c>
      <c r="Q10" s="7"/>
      <c r="R10" s="77"/>
      <c r="S10" s="7"/>
      <c r="T10" s="7"/>
      <c r="U10" s="77"/>
      <c r="V10" s="7">
        <v>0</v>
      </c>
      <c r="W10" s="29">
        <v>0</v>
      </c>
    </row>
    <row r="11" spans="1:23" x14ac:dyDescent="0.25">
      <c r="A11" s="26" t="s">
        <v>121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0</v>
      </c>
      <c r="O11" s="77">
        <v>0</v>
      </c>
      <c r="P11" s="101">
        <v>0</v>
      </c>
      <c r="Q11" s="7"/>
      <c r="R11" s="77"/>
      <c r="S11" s="7"/>
      <c r="T11" s="7"/>
      <c r="U11" s="77"/>
      <c r="V11" s="7">
        <v>0</v>
      </c>
      <c r="W11" s="29">
        <v>0</v>
      </c>
    </row>
    <row r="12" spans="1:23" x14ac:dyDescent="0.25">
      <c r="A12" s="26" t="s">
        <v>122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">
        <v>42857</v>
      </c>
      <c r="M12" s="77"/>
      <c r="N12" s="7">
        <v>0</v>
      </c>
      <c r="O12" s="77">
        <v>0</v>
      </c>
      <c r="P12" s="101">
        <v>0</v>
      </c>
      <c r="Q12" s="7"/>
      <c r="R12" s="77"/>
      <c r="S12" s="7"/>
      <c r="T12" s="7"/>
      <c r="U12" s="77"/>
      <c r="V12" s="7">
        <v>0</v>
      </c>
      <c r="W12" s="29">
        <v>0</v>
      </c>
    </row>
    <row r="13" spans="1:23" x14ac:dyDescent="0.25">
      <c r="A13" s="26" t="s">
        <v>123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"/>
      <c r="M13" s="77">
        <v>0</v>
      </c>
      <c r="N13" s="7">
        <v>0</v>
      </c>
      <c r="O13" s="77">
        <v>0</v>
      </c>
      <c r="P13" s="101">
        <v>0</v>
      </c>
      <c r="Q13" s="7"/>
      <c r="R13" s="77"/>
      <c r="S13" s="7"/>
      <c r="T13" s="7"/>
      <c r="U13" s="77"/>
      <c r="V13" s="7">
        <v>0</v>
      </c>
      <c r="W13" s="29">
        <v>0</v>
      </c>
    </row>
    <row r="14" spans="1:23" x14ac:dyDescent="0.25">
      <c r="A14" s="26" t="s">
        <v>124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"/>
      <c r="M14" s="77">
        <v>0</v>
      </c>
      <c r="N14" s="7">
        <v>0</v>
      </c>
      <c r="O14" s="77">
        <v>0</v>
      </c>
      <c r="P14" s="101">
        <v>0</v>
      </c>
      <c r="Q14" s="7"/>
      <c r="R14" s="77"/>
      <c r="S14" s="7"/>
      <c r="T14" s="7"/>
      <c r="U14" s="77"/>
      <c r="V14" s="7">
        <v>0</v>
      </c>
      <c r="W14" s="29">
        <v>0</v>
      </c>
    </row>
    <row r="15" spans="1:23" x14ac:dyDescent="0.25">
      <c r="A15" s="26" t="s">
        <v>125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"/>
      <c r="M15" s="77">
        <v>0</v>
      </c>
      <c r="N15" s="7">
        <v>0</v>
      </c>
      <c r="O15" s="77">
        <v>0</v>
      </c>
      <c r="P15" s="101">
        <v>0</v>
      </c>
      <c r="Q15" s="7"/>
      <c r="R15" s="77"/>
      <c r="S15" s="7"/>
      <c r="T15" s="7"/>
      <c r="U15" s="77"/>
      <c r="V15" s="7">
        <v>0</v>
      </c>
      <c r="W15" s="29">
        <v>0</v>
      </c>
    </row>
    <row r="16" spans="1:23" x14ac:dyDescent="0.25">
      <c r="A16" s="26" t="s">
        <v>126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"/>
      <c r="M16" s="77">
        <v>0</v>
      </c>
      <c r="N16" s="7">
        <v>0</v>
      </c>
      <c r="O16" s="77">
        <v>0</v>
      </c>
      <c r="P16" s="101">
        <v>0</v>
      </c>
      <c r="Q16" s="7"/>
      <c r="R16" s="77"/>
      <c r="S16" s="7"/>
      <c r="T16" s="7"/>
      <c r="U16" s="77"/>
      <c r="V16" s="7">
        <v>0</v>
      </c>
      <c r="W16" s="29">
        <v>0</v>
      </c>
    </row>
    <row r="17" spans="1:23" x14ac:dyDescent="0.25">
      <c r="A17" s="70" t="s">
        <v>127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8"/>
      <c r="M17" s="79">
        <v>0</v>
      </c>
      <c r="N17" s="78">
        <v>0</v>
      </c>
      <c r="O17" s="79">
        <v>0</v>
      </c>
      <c r="P17" s="109">
        <v>0</v>
      </c>
      <c r="Q17" s="78"/>
      <c r="R17" s="79"/>
      <c r="S17" s="78"/>
      <c r="T17" s="78"/>
      <c r="U17" s="79"/>
      <c r="V17" s="78">
        <v>0</v>
      </c>
      <c r="W17" s="81">
        <v>0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/>
      <c r="M18" s="77">
        <v>0</v>
      </c>
      <c r="N18" s="7">
        <v>0</v>
      </c>
      <c r="O18" s="77">
        <v>0</v>
      </c>
      <c r="P18" s="101">
        <v>0</v>
      </c>
      <c r="Q18" s="7"/>
      <c r="R18" s="77"/>
      <c r="S18" s="7"/>
      <c r="T18" s="7"/>
      <c r="U18" s="77"/>
      <c r="V18" s="7"/>
      <c r="W18" s="29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7"/>
      <c r="U19" s="77"/>
      <c r="V19" s="7"/>
      <c r="W19" s="29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78"/>
      <c r="U20" s="79"/>
      <c r="V20" s="78"/>
      <c r="W20" s="81"/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/>
      <c r="M21" s="92">
        <v>0</v>
      </c>
      <c r="N21" s="91">
        <v>0</v>
      </c>
      <c r="O21" s="92">
        <v>0</v>
      </c>
      <c r="P21" s="113">
        <v>0</v>
      </c>
      <c r="Q21" s="91"/>
      <c r="R21" s="92"/>
      <c r="S21" s="91"/>
      <c r="T21" s="91"/>
      <c r="U21" s="92"/>
      <c r="V21" s="91">
        <v>42857</v>
      </c>
      <c r="W21" s="90"/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/>
      <c r="M22" s="77">
        <v>0</v>
      </c>
      <c r="N22" s="7">
        <v>0</v>
      </c>
      <c r="O22" s="77">
        <v>0</v>
      </c>
      <c r="P22" s="101">
        <v>0</v>
      </c>
      <c r="Q22" s="7"/>
      <c r="R22" s="77"/>
      <c r="S22" s="7"/>
      <c r="T22" s="7"/>
      <c r="U22" s="77"/>
      <c r="V22" s="7"/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/>
      <c r="M23" s="82">
        <v>0</v>
      </c>
      <c r="N23" s="8">
        <v>0</v>
      </c>
      <c r="O23" s="82">
        <v>0</v>
      </c>
      <c r="P23" s="102"/>
      <c r="Q23" s="8"/>
      <c r="R23" s="82"/>
      <c r="S23" s="8"/>
      <c r="T23" s="8"/>
      <c r="U23" s="82"/>
      <c r="V23" s="8"/>
      <c r="W23" s="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L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K2" sqref="K2"/>
    </sheetView>
  </sheetViews>
  <sheetFormatPr defaultColWidth="9.28515625" defaultRowHeight="15.75" x14ac:dyDescent="0.25"/>
  <cols>
    <col min="1" max="2" width="15.7109375" style="1" customWidth="1"/>
    <col min="3" max="22" width="9.28515625" style="1"/>
    <col min="23" max="23" width="12.140625" style="1" bestFit="1" customWidth="1"/>
    <col min="24" max="16384" width="9.28515625" style="1"/>
  </cols>
  <sheetData>
    <row r="1" spans="1:64" ht="16.5" thickBot="1" x14ac:dyDescent="0.3">
      <c r="A1" s="1" t="s">
        <v>215</v>
      </c>
    </row>
    <row r="2" spans="1:64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107</v>
      </c>
      <c r="T2" s="25" t="s">
        <v>231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</row>
    <row r="3" spans="1:64" x14ac:dyDescent="0.25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"/>
      <c r="M3" s="77"/>
      <c r="N3" s="7"/>
      <c r="O3" s="77"/>
      <c r="P3" s="101"/>
      <c r="Q3" s="7"/>
      <c r="R3" s="77"/>
      <c r="S3" s="7"/>
      <c r="T3" s="29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</row>
    <row r="4" spans="1:64" x14ac:dyDescent="0.25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"/>
      <c r="M4" s="77"/>
      <c r="N4" s="7"/>
      <c r="O4" s="77"/>
      <c r="P4" s="101"/>
      <c r="Q4" s="7"/>
      <c r="R4" s="77"/>
      <c r="S4" s="7"/>
      <c r="T4" s="29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</row>
    <row r="5" spans="1:64" x14ac:dyDescent="0.25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"/>
      <c r="M5" s="77"/>
      <c r="N5" s="7"/>
      <c r="O5" s="77"/>
      <c r="P5" s="101"/>
      <c r="Q5" s="7"/>
      <c r="R5" s="77"/>
      <c r="S5" s="7"/>
      <c r="T5" s="29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</row>
    <row r="6" spans="1:64" x14ac:dyDescent="0.25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8"/>
      <c r="M6" s="79"/>
      <c r="N6" s="78"/>
      <c r="O6" s="79"/>
      <c r="P6" s="109"/>
      <c r="Q6" s="78"/>
      <c r="R6" s="79"/>
      <c r="S6" s="78"/>
      <c r="T6" s="81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</row>
    <row r="7" spans="1:64" x14ac:dyDescent="0.25">
      <c r="A7" s="47" t="s">
        <v>107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2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 spans="1:64" x14ac:dyDescent="0.25">
      <c r="A8" s="70" t="s">
        <v>231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8"/>
      <c r="M8" s="79"/>
      <c r="N8" s="78"/>
      <c r="O8" s="79"/>
      <c r="P8" s="109"/>
      <c r="Q8" s="78"/>
      <c r="R8" s="79"/>
      <c r="S8" s="78"/>
      <c r="T8" s="81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  <row r="9" spans="1:64" x14ac:dyDescent="0.25">
      <c r="A9" s="26" t="s">
        <v>119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"/>
      <c r="M9" s="77"/>
      <c r="N9" s="7"/>
      <c r="O9" s="77"/>
      <c r="P9" s="101"/>
      <c r="Q9" s="7"/>
      <c r="R9" s="77"/>
      <c r="S9" s="7"/>
      <c r="T9" s="29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</row>
    <row r="10" spans="1:64" x14ac:dyDescent="0.25">
      <c r="A10" s="26" t="s">
        <v>120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"/>
      <c r="M10" s="77"/>
      <c r="N10" s="7"/>
      <c r="O10" s="77"/>
      <c r="P10" s="101"/>
      <c r="Q10" s="7"/>
      <c r="R10" s="77"/>
      <c r="S10" s="7"/>
      <c r="T10" s="29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  <row r="11" spans="1:64" x14ac:dyDescent="0.25">
      <c r="A11" s="26" t="s">
        <v>121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"/>
      <c r="M11" s="77"/>
      <c r="N11" s="7"/>
      <c r="O11" s="77"/>
      <c r="P11" s="101"/>
      <c r="Q11" s="7"/>
      <c r="R11" s="77"/>
      <c r="S11" s="7"/>
      <c r="T11" s="29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</row>
    <row r="12" spans="1:64" x14ac:dyDescent="0.25">
      <c r="A12" s="26" t="s">
        <v>122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">
        <v>8</v>
      </c>
      <c r="M12" s="77"/>
      <c r="N12" s="7"/>
      <c r="O12" s="77"/>
      <c r="P12" s="101"/>
      <c r="Q12" s="7"/>
      <c r="R12" s="77"/>
      <c r="S12" s="7"/>
      <c r="T12" s="29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</row>
    <row r="13" spans="1:64" x14ac:dyDescent="0.25">
      <c r="A13" s="26" t="s">
        <v>123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"/>
      <c r="M13" s="77"/>
      <c r="N13" s="7"/>
      <c r="O13" s="77"/>
      <c r="P13" s="101"/>
      <c r="Q13" s="7"/>
      <c r="R13" s="77"/>
      <c r="S13" s="7"/>
      <c r="T13" s="29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</row>
    <row r="14" spans="1:64" x14ac:dyDescent="0.25">
      <c r="A14" s="26" t="s">
        <v>124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"/>
      <c r="M14" s="77"/>
      <c r="N14" s="7"/>
      <c r="O14" s="77"/>
      <c r="P14" s="101"/>
      <c r="Q14" s="7"/>
      <c r="R14" s="77"/>
      <c r="S14" s="7"/>
      <c r="T14" s="29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</row>
    <row r="15" spans="1:64" x14ac:dyDescent="0.25">
      <c r="A15" s="26" t="s">
        <v>125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"/>
      <c r="M15" s="77"/>
      <c r="N15" s="7"/>
      <c r="O15" s="77"/>
      <c r="P15" s="101"/>
      <c r="Q15" s="7"/>
      <c r="R15" s="77"/>
      <c r="S15" s="7"/>
      <c r="T15" s="29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</row>
    <row r="16" spans="1:64" x14ac:dyDescent="0.25">
      <c r="A16" s="26" t="s">
        <v>126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"/>
      <c r="M16" s="77"/>
      <c r="N16" s="7"/>
      <c r="O16" s="77"/>
      <c r="P16" s="101"/>
      <c r="Q16" s="7"/>
      <c r="R16" s="77"/>
      <c r="S16" s="7"/>
      <c r="T16" s="29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</row>
    <row r="17" spans="1:64" x14ac:dyDescent="0.25">
      <c r="A17" s="70" t="s">
        <v>127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8"/>
      <c r="M17" s="79"/>
      <c r="N17" s="78"/>
      <c r="O17" s="79"/>
      <c r="P17" s="109"/>
      <c r="Q17" s="78"/>
      <c r="R17" s="79"/>
      <c r="S17" s="78"/>
      <c r="T17" s="81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</row>
    <row r="18" spans="1:64" x14ac:dyDescent="0.25">
      <c r="A18" s="26" t="s">
        <v>112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"/>
      <c r="M18" s="77"/>
      <c r="N18" s="7"/>
      <c r="O18" s="77"/>
      <c r="P18" s="101"/>
      <c r="Q18" s="7"/>
      <c r="R18" s="77"/>
      <c r="S18" s="7"/>
      <c r="T18" s="29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</row>
    <row r="19" spans="1:64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101"/>
      <c r="Q19" s="7"/>
      <c r="R19" s="77"/>
      <c r="S19" s="7"/>
      <c r="T19" s="29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</row>
    <row r="20" spans="1:64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109"/>
      <c r="Q20" s="78"/>
      <c r="R20" s="79"/>
      <c r="S20" s="78"/>
      <c r="T20" s="81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</row>
    <row r="21" spans="1:64" x14ac:dyDescent="0.25">
      <c r="A21" s="89" t="s">
        <v>111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1"/>
      <c r="M21" s="92"/>
      <c r="N21" s="91"/>
      <c r="O21" s="92"/>
      <c r="P21" s="113"/>
      <c r="Q21" s="91"/>
      <c r="R21" s="92"/>
      <c r="S21" s="91">
        <v>8</v>
      </c>
      <c r="T21" s="90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</row>
    <row r="22" spans="1:64" x14ac:dyDescent="0.25">
      <c r="A22" s="26" t="s">
        <v>114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"/>
      <c r="M22" s="77"/>
      <c r="N22" s="7"/>
      <c r="O22" s="77"/>
      <c r="P22" s="101"/>
      <c r="Q22" s="7"/>
      <c r="R22" s="77"/>
      <c r="S22" s="7"/>
      <c r="T22" s="29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</row>
    <row r="23" spans="1:64" ht="16.5" thickBot="1" x14ac:dyDescent="0.3">
      <c r="A23" s="27" t="s">
        <v>115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"/>
      <c r="M23" s="82"/>
      <c r="N23" s="8"/>
      <c r="O23" s="82"/>
      <c r="P23" s="102"/>
      <c r="Q23" s="8"/>
      <c r="R23" s="82"/>
      <c r="S23" s="8"/>
      <c r="T23" s="9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</row>
    <row r="24" spans="1:64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</row>
    <row r="25" spans="1:64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</row>
    <row r="26" spans="1:64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</row>
    <row r="27" spans="1:64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</row>
    <row r="28" spans="1:64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</row>
    <row r="29" spans="1:64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</row>
    <row r="30" spans="1:64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</row>
    <row r="31" spans="1:64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</row>
    <row r="32" spans="1:64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</row>
    <row r="33" spans="1:64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</row>
    <row r="34" spans="1:64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</row>
    <row r="35" spans="1:64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</row>
    <row r="36" spans="1:64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</row>
    <row r="37" spans="1:64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</row>
    <row r="38" spans="1:64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</row>
    <row r="39" spans="1:64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</row>
    <row r="40" spans="1:64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</row>
    <row r="41" spans="1:64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</row>
    <row r="42" spans="1:64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</row>
    <row r="43" spans="1:64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</row>
    <row r="44" spans="1:64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</row>
    <row r="45" spans="1:64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</row>
    <row r="46" spans="1:64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</row>
    <row r="47" spans="1:64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</row>
    <row r="48" spans="1:64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</row>
    <row r="49" spans="1:64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</row>
    <row r="50" spans="1:64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</row>
    <row r="51" spans="1:64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</row>
    <row r="52" spans="1:64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</row>
    <row r="53" spans="1:64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</row>
    <row r="54" spans="1:64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</row>
    <row r="55" spans="1:64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</row>
    <row r="56" spans="1:64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</row>
    <row r="57" spans="1:64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</row>
    <row r="58" spans="1:64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</row>
    <row r="59" spans="1:64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</row>
    <row r="60" spans="1:64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</row>
    <row r="61" spans="1:64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</row>
    <row r="62" spans="1:64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</row>
    <row r="63" spans="1:64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3" sqref="A3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182</v>
      </c>
      <c r="B2" s="25" t="s">
        <v>44</v>
      </c>
    </row>
    <row r="3" spans="1:2" x14ac:dyDescent="0.25">
      <c r="A3" s="26" t="s">
        <v>109</v>
      </c>
      <c r="B3" s="35">
        <v>20000</v>
      </c>
    </row>
    <row r="4" spans="1:2" x14ac:dyDescent="0.25">
      <c r="A4" s="26" t="s">
        <v>110</v>
      </c>
      <c r="B4" s="35">
        <v>20000</v>
      </c>
    </row>
    <row r="5" spans="1:2" ht="16.5" thickBot="1" x14ac:dyDescent="0.3">
      <c r="A5" s="27" t="s">
        <v>266</v>
      </c>
      <c r="B5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164</v>
      </c>
      <c r="B2" s="25" t="s">
        <v>44</v>
      </c>
    </row>
    <row r="3" spans="1:2" x14ac:dyDescent="0.25">
      <c r="A3" s="26" t="s">
        <v>112</v>
      </c>
      <c r="B3" s="35">
        <v>0</v>
      </c>
    </row>
    <row r="4" spans="1:2" x14ac:dyDescent="0.25">
      <c r="A4" s="26" t="s">
        <v>218</v>
      </c>
      <c r="B4" s="35">
        <v>0</v>
      </c>
    </row>
    <row r="5" spans="1:2" ht="16.5" thickBot="1" x14ac:dyDescent="0.3">
      <c r="A5" s="27" t="s">
        <v>219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162</v>
      </c>
      <c r="B2" s="73" t="s">
        <v>116</v>
      </c>
      <c r="C2" s="5" t="s">
        <v>117</v>
      </c>
      <c r="D2" s="5" t="s">
        <v>204</v>
      </c>
      <c r="E2" s="25" t="s">
        <v>205</v>
      </c>
    </row>
    <row r="3" spans="1:5" x14ac:dyDescent="0.25">
      <c r="A3" s="26" t="s">
        <v>114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115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221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222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230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x14ac:dyDescent="0.25">
      <c r="A3" s="26" t="s">
        <v>220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221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222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106</v>
      </c>
    </row>
    <row r="2" spans="1:16" x14ac:dyDescent="0.25">
      <c r="A2" s="2" t="s">
        <v>107</v>
      </c>
    </row>
    <row r="3" spans="1:16" x14ac:dyDescent="0.25">
      <c r="A3" s="2" t="s">
        <v>231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11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</row>
    <row r="2" spans="1:11" s="6" customFormat="1" x14ac:dyDescent="0.25">
      <c r="A2" s="4" t="s">
        <v>264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ht="16.5" thickBot="1" x14ac:dyDescent="0.3">
      <c r="A3" s="27" t="s">
        <v>111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43">
        <v>30000</v>
      </c>
    </row>
    <row r="4" spans="1:2" ht="16.5" thickBot="1" x14ac:dyDescent="0.3">
      <c r="A4" s="27" t="s">
        <v>231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181</v>
      </c>
      <c r="B2" s="25" t="s">
        <v>44</v>
      </c>
    </row>
    <row r="3" spans="1:2" x14ac:dyDescent="0.25">
      <c r="A3" s="26" t="s">
        <v>119</v>
      </c>
      <c r="B3" s="35"/>
    </row>
    <row r="4" spans="1:2" x14ac:dyDescent="0.25">
      <c r="A4" s="26" t="s">
        <v>120</v>
      </c>
      <c r="B4" s="35"/>
    </row>
    <row r="5" spans="1:2" x14ac:dyDescent="0.25">
      <c r="A5" s="26" t="s">
        <v>121</v>
      </c>
      <c r="B5" s="35"/>
    </row>
    <row r="6" spans="1:2" x14ac:dyDescent="0.25">
      <c r="A6" s="26" t="s">
        <v>122</v>
      </c>
      <c r="B6" s="35"/>
    </row>
    <row r="7" spans="1:2" x14ac:dyDescent="0.25">
      <c r="A7" s="26" t="s">
        <v>123</v>
      </c>
      <c r="B7" s="35"/>
    </row>
    <row r="8" spans="1:2" x14ac:dyDescent="0.25">
      <c r="A8" s="26" t="s">
        <v>124</v>
      </c>
      <c r="B8" s="35"/>
    </row>
    <row r="9" spans="1:2" x14ac:dyDescent="0.25">
      <c r="A9" s="26" t="s">
        <v>125</v>
      </c>
      <c r="B9" s="35"/>
    </row>
    <row r="10" spans="1:2" x14ac:dyDescent="0.25">
      <c r="A10" s="26" t="s">
        <v>126</v>
      </c>
      <c r="B10" s="35"/>
    </row>
    <row r="11" spans="1:2" ht="16.5" thickBot="1" x14ac:dyDescent="0.3">
      <c r="A11" s="27" t="s">
        <v>127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3" sqref="A3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182</v>
      </c>
      <c r="B2" s="5" t="s">
        <v>171</v>
      </c>
      <c r="C2" s="5" t="s">
        <v>172</v>
      </c>
      <c r="D2" s="5" t="s">
        <v>173</v>
      </c>
      <c r="E2" s="5" t="s">
        <v>174</v>
      </c>
      <c r="F2" s="5" t="s">
        <v>175</v>
      </c>
      <c r="G2" s="5" t="s">
        <v>176</v>
      </c>
      <c r="H2" s="5" t="s">
        <v>177</v>
      </c>
      <c r="I2" s="5" t="s">
        <v>178</v>
      </c>
      <c r="J2" s="5" t="s">
        <v>179</v>
      </c>
      <c r="K2" s="25" t="s">
        <v>180</v>
      </c>
    </row>
    <row r="3" spans="1:11" s="6" customFormat="1" x14ac:dyDescent="0.25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x14ac:dyDescent="0.25">
      <c r="A4" s="26" t="s">
        <v>110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29">
        <v>1</v>
      </c>
    </row>
    <row r="5" spans="1:11" ht="16.5" thickBot="1" x14ac:dyDescent="0.3">
      <c r="A5" s="27" t="s">
        <v>266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9">
        <v>1</v>
      </c>
    </row>
    <row r="8" spans="1:11" x14ac:dyDescent="0.25">
      <c r="B8" s="45"/>
    </row>
    <row r="9" spans="1:11" x14ac:dyDescent="0.25">
      <c r="D9" s="1" t="s">
        <v>200</v>
      </c>
      <c r="F9" s="10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182</v>
      </c>
      <c r="B2" s="25" t="s">
        <v>44</v>
      </c>
    </row>
    <row r="3" spans="1:2" s="6" customFormat="1" x14ac:dyDescent="0.25">
      <c r="A3" s="26" t="s">
        <v>109</v>
      </c>
      <c r="B3" s="29">
        <v>2</v>
      </c>
    </row>
    <row r="4" spans="1:2" s="6" customFormat="1" x14ac:dyDescent="0.25">
      <c r="A4" s="26" t="s">
        <v>110</v>
      </c>
      <c r="B4" s="29">
        <v>2</v>
      </c>
    </row>
    <row r="5" spans="1:2" ht="16.5" thickBot="1" x14ac:dyDescent="0.3">
      <c r="A5" s="27" t="s">
        <v>266</v>
      </c>
      <c r="B5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0.2</v>
      </c>
    </row>
    <row r="4" spans="1:3" x14ac:dyDescent="0.25">
      <c r="A4" s="26" t="s">
        <v>115</v>
      </c>
      <c r="B4" s="84" t="s">
        <v>116</v>
      </c>
      <c r="C4" s="29">
        <v>0.2</v>
      </c>
    </row>
    <row r="5" spans="1:3" x14ac:dyDescent="0.25">
      <c r="A5" s="26" t="s">
        <v>114</v>
      </c>
      <c r="B5" s="84" t="s">
        <v>117</v>
      </c>
      <c r="C5" s="29">
        <v>0.3</v>
      </c>
    </row>
    <row r="6" spans="1:3" x14ac:dyDescent="0.25">
      <c r="A6" s="26" t="s">
        <v>115</v>
      </c>
      <c r="B6" s="84" t="s">
        <v>117</v>
      </c>
      <c r="C6" s="29">
        <v>0.3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1</v>
      </c>
    </row>
    <row r="10" spans="1:3" ht="16.5" thickBot="1" x14ac:dyDescent="0.3">
      <c r="A10" s="27" t="s">
        <v>115</v>
      </c>
      <c r="B10" s="87" t="s">
        <v>205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152</v>
      </c>
      <c r="B2" s="25" t="s">
        <v>44</v>
      </c>
    </row>
    <row r="3" spans="1:2" s="6" customFormat="1" x14ac:dyDescent="0.25">
      <c r="A3" s="47" t="s">
        <v>107</v>
      </c>
      <c r="B3" s="112">
        <v>0</v>
      </c>
    </row>
    <row r="4" spans="1:2" ht="16.5" thickBot="1" x14ac:dyDescent="0.3">
      <c r="A4" s="27" t="s">
        <v>231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W23"/>
  <sheetViews>
    <sheetView zoomScaleNormal="100" workbookViewId="0">
      <selection activeCell="K2" sqref="K2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3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5" t="s">
        <v>107</v>
      </c>
      <c r="W2" s="25" t="s">
        <v>231</v>
      </c>
    </row>
    <row r="3" spans="1:23" x14ac:dyDescent="0.25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">
        <v>0</v>
      </c>
      <c r="M3" s="77">
        <v>0</v>
      </c>
      <c r="N3" s="7">
        <v>0</v>
      </c>
      <c r="O3" s="77">
        <v>0</v>
      </c>
      <c r="P3" s="101">
        <v>0</v>
      </c>
      <c r="Q3" s="7">
        <v>0</v>
      </c>
      <c r="R3" s="77">
        <v>0</v>
      </c>
      <c r="S3" s="7">
        <v>0</v>
      </c>
      <c r="T3" s="7">
        <v>0</v>
      </c>
      <c r="U3" s="77">
        <v>0</v>
      </c>
      <c r="V3" s="7">
        <v>0</v>
      </c>
      <c r="W3" s="29">
        <v>0</v>
      </c>
    </row>
    <row r="4" spans="1:23" x14ac:dyDescent="0.25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">
        <v>0</v>
      </c>
      <c r="M4" s="77">
        <v>0</v>
      </c>
      <c r="N4" s="7">
        <v>0</v>
      </c>
      <c r="O4" s="77">
        <v>0</v>
      </c>
      <c r="P4" s="101">
        <v>0</v>
      </c>
      <c r="Q4" s="7">
        <v>0</v>
      </c>
      <c r="R4" s="77">
        <v>0</v>
      </c>
      <c r="S4" s="7">
        <v>0</v>
      </c>
      <c r="T4" s="7">
        <v>0</v>
      </c>
      <c r="U4" s="77">
        <v>0</v>
      </c>
      <c r="V4" s="7">
        <v>0</v>
      </c>
      <c r="W4" s="29">
        <v>0</v>
      </c>
    </row>
    <row r="5" spans="1:23" x14ac:dyDescent="0.25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">
        <v>0</v>
      </c>
      <c r="M5" s="77">
        <v>0</v>
      </c>
      <c r="N5" s="7">
        <v>0</v>
      </c>
      <c r="O5" s="77">
        <v>0</v>
      </c>
      <c r="P5" s="101">
        <v>0</v>
      </c>
      <c r="Q5" s="7">
        <v>0</v>
      </c>
      <c r="R5" s="77">
        <v>0</v>
      </c>
      <c r="S5" s="7">
        <v>0</v>
      </c>
      <c r="T5" s="7">
        <v>0</v>
      </c>
      <c r="U5" s="77">
        <v>0</v>
      </c>
      <c r="V5" s="7">
        <v>0</v>
      </c>
      <c r="W5" s="29">
        <v>0</v>
      </c>
    </row>
    <row r="6" spans="1:23" x14ac:dyDescent="0.25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8">
        <v>0</v>
      </c>
      <c r="M6" s="79">
        <v>0</v>
      </c>
      <c r="N6" s="78">
        <v>0</v>
      </c>
      <c r="O6" s="79">
        <v>0</v>
      </c>
      <c r="P6" s="109">
        <v>0</v>
      </c>
      <c r="Q6" s="78">
        <v>0</v>
      </c>
      <c r="R6" s="79">
        <v>0</v>
      </c>
      <c r="S6" s="78">
        <v>0</v>
      </c>
      <c r="T6" s="78">
        <v>0</v>
      </c>
      <c r="U6" s="79">
        <v>0</v>
      </c>
      <c r="V6" s="78">
        <v>0</v>
      </c>
      <c r="W6" s="81">
        <v>0</v>
      </c>
    </row>
    <row r="7" spans="1:23" x14ac:dyDescent="0.25">
      <c r="A7" s="47" t="s">
        <v>107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11">
        <v>0</v>
      </c>
      <c r="M7" s="108">
        <v>0</v>
      </c>
      <c r="N7" s="111">
        <v>0</v>
      </c>
      <c r="O7" s="108">
        <v>0</v>
      </c>
      <c r="P7" s="110">
        <v>0</v>
      </c>
      <c r="Q7" s="111">
        <v>0</v>
      </c>
      <c r="R7" s="108">
        <v>0</v>
      </c>
      <c r="S7" s="111">
        <v>0</v>
      </c>
      <c r="T7" s="111">
        <v>0</v>
      </c>
      <c r="U7" s="108">
        <v>0</v>
      </c>
      <c r="V7" s="111">
        <v>0</v>
      </c>
      <c r="W7" s="112">
        <v>0</v>
      </c>
    </row>
    <row r="8" spans="1:23" x14ac:dyDescent="0.25">
      <c r="A8" s="70" t="s">
        <v>231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8">
        <v>0</v>
      </c>
      <c r="M8" s="79">
        <v>0</v>
      </c>
      <c r="N8" s="78">
        <v>0</v>
      </c>
      <c r="O8" s="79">
        <v>0</v>
      </c>
      <c r="P8" s="109">
        <v>0</v>
      </c>
      <c r="Q8" s="78">
        <v>0</v>
      </c>
      <c r="R8" s="79">
        <v>0</v>
      </c>
      <c r="S8" s="78">
        <v>0</v>
      </c>
      <c r="T8" s="78">
        <v>0</v>
      </c>
      <c r="U8" s="79">
        <v>0</v>
      </c>
      <c r="V8" s="78">
        <v>0</v>
      </c>
      <c r="W8" s="81">
        <v>0</v>
      </c>
    </row>
    <row r="9" spans="1:23" x14ac:dyDescent="0.25">
      <c r="A9" s="26" t="s">
        <v>119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">
        <v>0</v>
      </c>
      <c r="M9" s="77">
        <v>0</v>
      </c>
      <c r="N9" s="7">
        <v>0</v>
      </c>
      <c r="O9" s="77">
        <v>0</v>
      </c>
      <c r="P9" s="101">
        <v>0</v>
      </c>
      <c r="Q9" s="7">
        <v>0</v>
      </c>
      <c r="R9" s="77">
        <v>0</v>
      </c>
      <c r="S9" s="7">
        <v>0</v>
      </c>
      <c r="T9" s="7">
        <v>0</v>
      </c>
      <c r="U9" s="77">
        <v>0</v>
      </c>
      <c r="V9" s="7">
        <v>0</v>
      </c>
      <c r="W9" s="29">
        <v>0</v>
      </c>
    </row>
    <row r="10" spans="1:23" x14ac:dyDescent="0.25">
      <c r="A10" s="26" t="s">
        <v>120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">
        <v>0</v>
      </c>
      <c r="M10" s="77">
        <v>1E-4</v>
      </c>
      <c r="N10" s="7">
        <v>0</v>
      </c>
      <c r="O10" s="77">
        <v>0</v>
      </c>
      <c r="P10" s="101">
        <v>0</v>
      </c>
      <c r="Q10" s="7">
        <v>0</v>
      </c>
      <c r="R10" s="77">
        <v>0</v>
      </c>
      <c r="S10" s="7">
        <v>0</v>
      </c>
      <c r="T10" s="7">
        <v>0</v>
      </c>
      <c r="U10" s="77">
        <v>0</v>
      </c>
      <c r="V10" s="7">
        <v>0</v>
      </c>
      <c r="W10" s="29">
        <v>0</v>
      </c>
    </row>
    <row r="11" spans="1:23" x14ac:dyDescent="0.25">
      <c r="A11" s="26" t="s">
        <v>121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">
        <v>0</v>
      </c>
      <c r="M11" s="77">
        <v>0</v>
      </c>
      <c r="N11" s="7">
        <v>1E-4</v>
      </c>
      <c r="O11" s="77">
        <v>0</v>
      </c>
      <c r="P11" s="101">
        <v>0</v>
      </c>
      <c r="Q11" s="7">
        <v>0</v>
      </c>
      <c r="R11" s="77">
        <v>0</v>
      </c>
      <c r="S11" s="7">
        <v>0</v>
      </c>
      <c r="T11" s="7">
        <v>0</v>
      </c>
      <c r="U11" s="77">
        <v>0</v>
      </c>
      <c r="V11" s="7">
        <v>0</v>
      </c>
      <c r="W11" s="29">
        <v>0</v>
      </c>
    </row>
    <row r="12" spans="1:23" x14ac:dyDescent="0.25">
      <c r="A12" s="26" t="s">
        <v>122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">
        <v>1E-4</v>
      </c>
      <c r="M12" s="77">
        <v>0</v>
      </c>
      <c r="N12" s="7">
        <v>0</v>
      </c>
      <c r="O12" s="77">
        <v>0</v>
      </c>
      <c r="P12" s="101">
        <v>0</v>
      </c>
      <c r="Q12" s="7">
        <v>0</v>
      </c>
      <c r="R12" s="77">
        <v>0</v>
      </c>
      <c r="S12" s="7">
        <v>0</v>
      </c>
      <c r="T12" s="7">
        <v>0</v>
      </c>
      <c r="U12" s="77">
        <v>0</v>
      </c>
      <c r="V12" s="7">
        <v>0</v>
      </c>
      <c r="W12" s="29">
        <v>0</v>
      </c>
    </row>
    <row r="13" spans="1:23" x14ac:dyDescent="0.25">
      <c r="A13" s="26" t="s">
        <v>123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">
        <v>0</v>
      </c>
      <c r="M13" s="77">
        <v>0</v>
      </c>
      <c r="N13" s="7">
        <v>0</v>
      </c>
      <c r="O13" s="77">
        <v>0</v>
      </c>
      <c r="P13" s="101">
        <v>0</v>
      </c>
      <c r="Q13" s="7">
        <v>0</v>
      </c>
      <c r="R13" s="77">
        <v>0</v>
      </c>
      <c r="S13" s="7">
        <v>0</v>
      </c>
      <c r="T13" s="7">
        <v>0</v>
      </c>
      <c r="U13" s="77">
        <v>0</v>
      </c>
      <c r="V13" s="7">
        <v>0</v>
      </c>
      <c r="W13" s="29">
        <v>0</v>
      </c>
    </row>
    <row r="14" spans="1:23" x14ac:dyDescent="0.25">
      <c r="A14" s="26" t="s">
        <v>124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">
        <v>0</v>
      </c>
      <c r="M14" s="77">
        <v>0</v>
      </c>
      <c r="N14" s="7">
        <v>0</v>
      </c>
      <c r="O14" s="77">
        <v>0</v>
      </c>
      <c r="P14" s="101">
        <v>0</v>
      </c>
      <c r="Q14" s="7">
        <v>0</v>
      </c>
      <c r="R14" s="77">
        <v>0</v>
      </c>
      <c r="S14" s="7">
        <v>0</v>
      </c>
      <c r="T14" s="7">
        <v>0</v>
      </c>
      <c r="U14" s="77">
        <v>0</v>
      </c>
      <c r="V14" s="7">
        <v>0</v>
      </c>
      <c r="W14" s="29">
        <v>0</v>
      </c>
    </row>
    <row r="15" spans="1:23" x14ac:dyDescent="0.25">
      <c r="A15" s="26" t="s">
        <v>125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">
        <v>0</v>
      </c>
      <c r="M15" s="77">
        <v>0</v>
      </c>
      <c r="N15" s="7">
        <v>0</v>
      </c>
      <c r="O15" s="77">
        <v>0</v>
      </c>
      <c r="P15" s="101">
        <v>0</v>
      </c>
      <c r="Q15" s="7">
        <v>0</v>
      </c>
      <c r="R15" s="77">
        <v>0</v>
      </c>
      <c r="S15" s="7">
        <v>0</v>
      </c>
      <c r="T15" s="7">
        <v>0</v>
      </c>
      <c r="U15" s="77">
        <v>0</v>
      </c>
      <c r="V15" s="7">
        <v>0</v>
      </c>
      <c r="W15" s="29">
        <v>0</v>
      </c>
    </row>
    <row r="16" spans="1:23" x14ac:dyDescent="0.25">
      <c r="A16" s="26" t="s">
        <v>126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">
        <v>0</v>
      </c>
      <c r="M16" s="77">
        <v>0</v>
      </c>
      <c r="N16" s="7">
        <v>0</v>
      </c>
      <c r="O16" s="77">
        <v>0</v>
      </c>
      <c r="P16" s="101">
        <v>0</v>
      </c>
      <c r="Q16" s="7">
        <v>0</v>
      </c>
      <c r="R16" s="77">
        <v>0</v>
      </c>
      <c r="S16" s="7">
        <v>0</v>
      </c>
      <c r="T16" s="7">
        <v>0</v>
      </c>
      <c r="U16" s="77">
        <v>0</v>
      </c>
      <c r="V16" s="7">
        <v>0</v>
      </c>
      <c r="W16" s="29">
        <v>0</v>
      </c>
    </row>
    <row r="17" spans="1:23" x14ac:dyDescent="0.25">
      <c r="A17" s="70" t="s">
        <v>127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8">
        <v>0</v>
      </c>
      <c r="M17" s="79">
        <v>0</v>
      </c>
      <c r="N17" s="78">
        <v>0</v>
      </c>
      <c r="O17" s="79">
        <v>1E-4</v>
      </c>
      <c r="P17" s="109">
        <v>0</v>
      </c>
      <c r="Q17" s="78">
        <v>0</v>
      </c>
      <c r="R17" s="79">
        <v>0</v>
      </c>
      <c r="S17" s="78">
        <v>0</v>
      </c>
      <c r="T17" s="78">
        <v>0</v>
      </c>
      <c r="U17" s="79">
        <v>0</v>
      </c>
      <c r="V17" s="78">
        <v>0</v>
      </c>
      <c r="W17" s="81">
        <v>1E-4</v>
      </c>
    </row>
    <row r="18" spans="1:23" x14ac:dyDescent="0.25">
      <c r="A18" s="26" t="s">
        <v>112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">
        <v>0</v>
      </c>
      <c r="M18" s="77">
        <v>0</v>
      </c>
      <c r="N18" s="7">
        <v>0</v>
      </c>
      <c r="O18" s="77">
        <v>0</v>
      </c>
      <c r="P18" s="101">
        <v>0</v>
      </c>
      <c r="Q18" s="7">
        <v>0</v>
      </c>
      <c r="R18" s="77">
        <v>0</v>
      </c>
      <c r="S18" s="110">
        <v>0</v>
      </c>
      <c r="T18" s="111">
        <v>0</v>
      </c>
      <c r="U18" s="108">
        <v>0</v>
      </c>
      <c r="V18" s="7">
        <v>1E-4</v>
      </c>
      <c r="W18" s="29">
        <v>0</v>
      </c>
    </row>
    <row r="19" spans="1:23" x14ac:dyDescent="0.25">
      <c r="A19" s="26" t="s">
        <v>218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">
        <v>0</v>
      </c>
      <c r="M19" s="77">
        <v>0</v>
      </c>
      <c r="N19" s="7">
        <v>0</v>
      </c>
      <c r="O19" s="77">
        <v>0</v>
      </c>
      <c r="P19" s="101">
        <v>0</v>
      </c>
      <c r="Q19" s="7">
        <v>0</v>
      </c>
      <c r="R19" s="77">
        <v>0</v>
      </c>
      <c r="S19" s="101">
        <v>1E-4</v>
      </c>
      <c r="T19" s="7">
        <v>1E-4</v>
      </c>
      <c r="U19" s="77">
        <v>0</v>
      </c>
      <c r="V19" s="7">
        <v>0</v>
      </c>
      <c r="W19" s="29">
        <v>0</v>
      </c>
    </row>
    <row r="20" spans="1:23" x14ac:dyDescent="0.25">
      <c r="A20" s="70" t="s">
        <v>219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8">
        <v>0</v>
      </c>
      <c r="M20" s="79">
        <v>0</v>
      </c>
      <c r="N20" s="78">
        <v>0</v>
      </c>
      <c r="O20" s="79">
        <v>0</v>
      </c>
      <c r="P20" s="109">
        <v>0</v>
      </c>
      <c r="Q20" s="78">
        <v>0</v>
      </c>
      <c r="R20" s="79">
        <v>0</v>
      </c>
      <c r="S20" s="109">
        <v>0</v>
      </c>
      <c r="T20" s="78">
        <v>0</v>
      </c>
      <c r="U20" s="79">
        <v>1E-4</v>
      </c>
      <c r="V20" s="78">
        <v>0</v>
      </c>
      <c r="W20" s="81">
        <v>0</v>
      </c>
    </row>
    <row r="21" spans="1:23" x14ac:dyDescent="0.25">
      <c r="A21" s="89" t="s">
        <v>111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1">
        <v>0</v>
      </c>
      <c r="M21" s="92">
        <v>0</v>
      </c>
      <c r="N21" s="91">
        <v>0</v>
      </c>
      <c r="O21" s="92">
        <v>0</v>
      </c>
      <c r="P21" s="113">
        <v>0</v>
      </c>
      <c r="Q21" s="91">
        <v>0</v>
      </c>
      <c r="R21" s="92">
        <v>0</v>
      </c>
      <c r="S21" s="91">
        <v>0</v>
      </c>
      <c r="T21" s="91">
        <v>0</v>
      </c>
      <c r="U21" s="92">
        <v>0</v>
      </c>
      <c r="V21" s="91">
        <v>1E-4</v>
      </c>
      <c r="W21" s="90">
        <v>0</v>
      </c>
    </row>
    <row r="22" spans="1:23" x14ac:dyDescent="0.25">
      <c r="A22" s="26" t="s">
        <v>114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">
        <v>0</v>
      </c>
      <c r="M22" s="77">
        <v>0</v>
      </c>
      <c r="N22" s="7">
        <v>0</v>
      </c>
      <c r="O22" s="77">
        <v>0</v>
      </c>
      <c r="P22" s="101">
        <v>0</v>
      </c>
      <c r="Q22" s="7">
        <v>1E-4</v>
      </c>
      <c r="R22" s="77">
        <v>1E-4</v>
      </c>
      <c r="S22" s="7">
        <v>1E-4</v>
      </c>
      <c r="T22" s="7">
        <v>1E-4</v>
      </c>
      <c r="U22" s="77">
        <v>1E-4</v>
      </c>
      <c r="V22" s="7">
        <v>0</v>
      </c>
      <c r="W22" s="29">
        <v>0</v>
      </c>
    </row>
    <row r="23" spans="1:23" ht="16.5" thickBot="1" x14ac:dyDescent="0.3">
      <c r="A23" s="27" t="s">
        <v>115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">
        <v>0</v>
      </c>
      <c r="M23" s="82">
        <v>0</v>
      </c>
      <c r="N23" s="8">
        <v>0</v>
      </c>
      <c r="O23" s="82">
        <v>0</v>
      </c>
      <c r="P23" s="102">
        <v>1E-4</v>
      </c>
      <c r="Q23" s="8">
        <v>0</v>
      </c>
      <c r="R23" s="82">
        <v>0</v>
      </c>
      <c r="S23" s="8">
        <v>0</v>
      </c>
      <c r="T23" s="8">
        <v>0</v>
      </c>
      <c r="U23" s="82">
        <v>0</v>
      </c>
      <c r="V23" s="8">
        <v>0</v>
      </c>
      <c r="W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25">
      <c r="A2" s="4" t="s">
        <v>264</v>
      </c>
      <c r="B2" s="25" t="s">
        <v>44</v>
      </c>
    </row>
    <row r="3" spans="1:2" s="6" customFormat="1" ht="16.5" thickBot="1" x14ac:dyDescent="0.3">
      <c r="A3" s="27" t="s">
        <v>111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2" sqref="A2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108</v>
      </c>
    </row>
    <row r="2" spans="1:1" x14ac:dyDescent="0.25">
      <c r="A2" s="2" t="s">
        <v>109</v>
      </c>
    </row>
    <row r="3" spans="1:1" x14ac:dyDescent="0.25">
      <c r="A3" s="2" t="s">
        <v>110</v>
      </c>
    </row>
    <row r="4" spans="1:1" x14ac:dyDescent="0.25">
      <c r="A4" s="2" t="s">
        <v>266</v>
      </c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181</v>
      </c>
      <c r="B2" s="25" t="s">
        <v>44</v>
      </c>
    </row>
    <row r="3" spans="1:2" x14ac:dyDescent="0.25">
      <c r="A3" s="26" t="s">
        <v>87</v>
      </c>
      <c r="B3" s="29">
        <v>95</v>
      </c>
    </row>
    <row r="4" spans="1:2" x14ac:dyDescent="0.25">
      <c r="A4" s="26" t="s">
        <v>88</v>
      </c>
      <c r="B4" s="29">
        <v>93</v>
      </c>
    </row>
    <row r="5" spans="1:2" x14ac:dyDescent="0.25">
      <c r="A5" s="26" t="s">
        <v>89</v>
      </c>
      <c r="B5" s="29">
        <v>97</v>
      </c>
    </row>
    <row r="6" spans="1:2" x14ac:dyDescent="0.25">
      <c r="A6" s="70" t="s">
        <v>90</v>
      </c>
      <c r="B6" s="81">
        <v>94</v>
      </c>
    </row>
    <row r="7" spans="1:2" x14ac:dyDescent="0.25">
      <c r="A7" s="47" t="s">
        <v>107</v>
      </c>
      <c r="B7" s="112">
        <v>90</v>
      </c>
    </row>
    <row r="8" spans="1:2" x14ac:dyDescent="0.25">
      <c r="A8" s="70" t="s">
        <v>231</v>
      </c>
      <c r="B8" s="81">
        <v>95</v>
      </c>
    </row>
    <row r="9" spans="1:2" ht="16.5" thickBot="1" x14ac:dyDescent="0.3">
      <c r="A9" s="27" t="s">
        <v>111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8"/>
  <sheetViews>
    <sheetView workbookViewId="0">
      <selection activeCell="B2" sqref="B2"/>
    </sheetView>
  </sheetViews>
  <sheetFormatPr defaultColWidth="9.140625" defaultRowHeight="15.75" x14ac:dyDescent="0.25"/>
  <cols>
    <col min="1" max="16384" width="9.140625" style="1"/>
  </cols>
  <sheetData>
    <row r="1" spans="1:4" ht="16.5" thickBot="1" x14ac:dyDescent="0.3">
      <c r="A1" s="1" t="s">
        <v>183</v>
      </c>
    </row>
    <row r="2" spans="1:4" x14ac:dyDescent="0.25">
      <c r="A2" s="3" t="s">
        <v>181</v>
      </c>
      <c r="B2" s="5" t="s">
        <v>109</v>
      </c>
      <c r="C2" s="5" t="s">
        <v>110</v>
      </c>
      <c r="D2" s="25" t="s">
        <v>266</v>
      </c>
    </row>
    <row r="3" spans="1:4" x14ac:dyDescent="0.25">
      <c r="A3" s="26" t="s">
        <v>87</v>
      </c>
      <c r="B3" s="7">
        <v>3</v>
      </c>
      <c r="C3" s="7">
        <v>3.5</v>
      </c>
      <c r="D3" s="29">
        <v>2.5</v>
      </c>
    </row>
    <row r="4" spans="1:4" x14ac:dyDescent="0.25">
      <c r="A4" s="26" t="s">
        <v>88</v>
      </c>
      <c r="B4" s="7">
        <v>2.5</v>
      </c>
      <c r="C4" s="7">
        <v>2</v>
      </c>
      <c r="D4" s="29">
        <v>1.5</v>
      </c>
    </row>
    <row r="5" spans="1:4" x14ac:dyDescent="0.25">
      <c r="A5" s="26" t="s">
        <v>89</v>
      </c>
      <c r="B5" s="7">
        <v>3</v>
      </c>
      <c r="C5" s="7">
        <v>0.5</v>
      </c>
      <c r="D5" s="29">
        <v>1</v>
      </c>
    </row>
    <row r="6" spans="1:4" x14ac:dyDescent="0.25">
      <c r="A6" s="70" t="s">
        <v>90</v>
      </c>
      <c r="B6" s="78">
        <v>3</v>
      </c>
      <c r="C6" s="78">
        <v>3.5</v>
      </c>
      <c r="D6" s="81">
        <v>4</v>
      </c>
    </row>
    <row r="7" spans="1:4" x14ac:dyDescent="0.25">
      <c r="A7" s="26" t="s">
        <v>107</v>
      </c>
      <c r="B7" s="7">
        <v>3</v>
      </c>
      <c r="C7" s="7">
        <v>1.5</v>
      </c>
      <c r="D7" s="29">
        <v>2</v>
      </c>
    </row>
    <row r="8" spans="1:4" ht="16.5" thickBot="1" x14ac:dyDescent="0.3">
      <c r="A8" s="27" t="s">
        <v>231</v>
      </c>
      <c r="B8" s="8">
        <v>3.5</v>
      </c>
      <c r="C8" s="8">
        <v>2</v>
      </c>
      <c r="D8" s="9">
        <v>2.5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5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s="6" customFormat="1" x14ac:dyDescent="0.25">
      <c r="A3" s="26" t="s">
        <v>109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x14ac:dyDescent="0.25">
      <c r="A4" s="26" t="s">
        <v>110</v>
      </c>
      <c r="B4" s="34">
        <v>0</v>
      </c>
      <c r="C4" s="34">
        <v>1000</v>
      </c>
      <c r="D4" s="34">
        <v>900</v>
      </c>
      <c r="E4" s="35">
        <v>800</v>
      </c>
    </row>
    <row r="5" spans="1:5" ht="16.5" thickBot="1" x14ac:dyDescent="0.3">
      <c r="A5" s="27" t="s">
        <v>266</v>
      </c>
      <c r="B5" s="36">
        <v>0</v>
      </c>
      <c r="C5" s="36">
        <v>1000</v>
      </c>
      <c r="D5" s="36">
        <v>900</v>
      </c>
      <c r="E5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10000</v>
      </c>
      <c r="D3" s="34">
        <v>20000</v>
      </c>
      <c r="E3" s="43">
        <v>50000</v>
      </c>
    </row>
    <row r="4" spans="1:5" x14ac:dyDescent="0.25">
      <c r="A4" s="26" t="s">
        <v>110</v>
      </c>
      <c r="B4" s="34">
        <v>0</v>
      </c>
      <c r="C4" s="34">
        <v>10000</v>
      </c>
      <c r="D4" s="34">
        <v>20000</v>
      </c>
      <c r="E4" s="35">
        <v>50000</v>
      </c>
    </row>
    <row r="5" spans="1:5" ht="16.5" thickBot="1" x14ac:dyDescent="0.3">
      <c r="A5" s="27" t="s">
        <v>266</v>
      </c>
      <c r="B5" s="36">
        <v>0</v>
      </c>
      <c r="C5" s="36">
        <v>0</v>
      </c>
      <c r="D5" s="36">
        <v>0</v>
      </c>
      <c r="E5" s="37">
        <v>0</v>
      </c>
    </row>
    <row r="6" spans="1:5" x14ac:dyDescent="0.25">
      <c r="A6" s="11"/>
      <c r="B6" s="134"/>
    </row>
  </sheetData>
  <phoneticPr fontId="2" type="noConversion"/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164</v>
      </c>
      <c r="B2" s="5" t="s">
        <v>135</v>
      </c>
      <c r="C2" s="5" t="s">
        <v>136</v>
      </c>
      <c r="D2" s="5" t="s">
        <v>137</v>
      </c>
      <c r="E2" s="25" t="s">
        <v>138</v>
      </c>
    </row>
    <row r="3" spans="1:5" x14ac:dyDescent="0.25">
      <c r="A3" s="26" t="s">
        <v>112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218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219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186</v>
      </c>
      <c r="B2" s="25" t="s">
        <v>44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50000</v>
      </c>
    </row>
    <row r="5" spans="1:2" x14ac:dyDescent="0.25">
      <c r="A5" s="26" t="s">
        <v>137</v>
      </c>
      <c r="B5" s="35">
        <v>100000</v>
      </c>
    </row>
    <row r="6" spans="1:2" ht="16.5" thickBot="1" x14ac:dyDescent="0.3">
      <c r="A6" s="27" t="s">
        <v>138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115</v>
      </c>
      <c r="B4" s="76" t="s">
        <v>116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114</v>
      </c>
      <c r="B5" s="76" t="s">
        <v>117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115</v>
      </c>
      <c r="B6" s="76" t="s">
        <v>117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114</v>
      </c>
      <c r="B7" s="76" t="s">
        <v>204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115</v>
      </c>
      <c r="B8" s="76" t="s">
        <v>204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114</v>
      </c>
      <c r="B9" s="76" t="s">
        <v>205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115</v>
      </c>
      <c r="B10" s="85" t="s">
        <v>205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187</v>
      </c>
      <c r="B2" s="5" t="s">
        <v>140</v>
      </c>
      <c r="C2" s="5" t="s">
        <v>141</v>
      </c>
      <c r="D2" s="5" t="s">
        <v>142</v>
      </c>
      <c r="E2" s="25" t="s">
        <v>143</v>
      </c>
    </row>
    <row r="3" spans="1:5" x14ac:dyDescent="0.25">
      <c r="A3" s="26" t="s">
        <v>116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117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204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205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43</v>
      </c>
      <c r="B2" s="25" t="s">
        <v>190</v>
      </c>
    </row>
    <row r="3" spans="1:2" ht="16.5" thickBot="1" x14ac:dyDescent="0.3">
      <c r="A3" s="27" t="s">
        <v>191</v>
      </c>
      <c r="B3" s="37">
        <v>300000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W23"/>
  <sheetViews>
    <sheetView zoomScaleNormal="100" workbookViewId="0">
      <pane ySplit="1" topLeftCell="A2" activePane="bottomLeft" state="frozen"/>
      <selection activeCell="A5" sqref="A5"/>
      <selection pane="bottomLeft" activeCell="K2" sqref="K2"/>
    </sheetView>
  </sheetViews>
  <sheetFormatPr defaultColWidth="9.140625" defaultRowHeight="15.75" x14ac:dyDescent="0.25"/>
  <cols>
    <col min="1" max="16384" width="9.140625" style="1"/>
  </cols>
  <sheetData>
    <row r="1" spans="1:23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3" x14ac:dyDescent="0.25">
      <c r="A2" s="4" t="s">
        <v>181</v>
      </c>
      <c r="B2" s="5" t="s">
        <v>119</v>
      </c>
      <c r="C2" s="5" t="s">
        <v>120</v>
      </c>
      <c r="D2" s="5" t="s">
        <v>121</v>
      </c>
      <c r="E2" s="5" t="s">
        <v>122</v>
      </c>
      <c r="F2" s="5" t="s">
        <v>123</v>
      </c>
      <c r="G2" s="5" t="s">
        <v>124</v>
      </c>
      <c r="H2" s="5" t="s">
        <v>125</v>
      </c>
      <c r="I2" s="5" t="s">
        <v>126</v>
      </c>
      <c r="J2" s="80" t="s">
        <v>127</v>
      </c>
      <c r="K2" s="5" t="s">
        <v>109</v>
      </c>
      <c r="L2" s="5" t="s">
        <v>110</v>
      </c>
      <c r="M2" s="80" t="s">
        <v>266</v>
      </c>
      <c r="N2" s="5" t="s">
        <v>114</v>
      </c>
      <c r="O2" s="80" t="s">
        <v>115</v>
      </c>
      <c r="P2" s="73" t="s">
        <v>112</v>
      </c>
      <c r="Q2" s="5" t="s">
        <v>218</v>
      </c>
      <c r="R2" s="80" t="s">
        <v>219</v>
      </c>
      <c r="S2" s="5" t="s">
        <v>220</v>
      </c>
      <c r="T2" s="5" t="s">
        <v>221</v>
      </c>
      <c r="U2" s="80" t="s">
        <v>222</v>
      </c>
      <c r="V2" s="73" t="s">
        <v>107</v>
      </c>
      <c r="W2" s="25" t="s">
        <v>231</v>
      </c>
    </row>
    <row r="3" spans="1:23" x14ac:dyDescent="0.25">
      <c r="A3" s="26" t="s">
        <v>87</v>
      </c>
      <c r="B3" s="7">
        <v>1.4259999999999999</v>
      </c>
      <c r="C3" s="7" t="s">
        <v>192</v>
      </c>
      <c r="D3" s="7" t="s">
        <v>192</v>
      </c>
      <c r="E3" s="7" t="s">
        <v>192</v>
      </c>
      <c r="F3" s="7" t="s">
        <v>192</v>
      </c>
      <c r="G3" s="7" t="s">
        <v>192</v>
      </c>
      <c r="H3" s="7" t="s">
        <v>192</v>
      </c>
      <c r="I3" s="7" t="s">
        <v>192</v>
      </c>
      <c r="J3" s="77" t="s">
        <v>192</v>
      </c>
      <c r="K3" s="7" t="s">
        <v>192</v>
      </c>
      <c r="L3" s="7" t="s">
        <v>192</v>
      </c>
      <c r="M3" s="77" t="s">
        <v>192</v>
      </c>
      <c r="N3" s="7" t="s">
        <v>192</v>
      </c>
      <c r="O3" s="77"/>
      <c r="P3" s="101" t="s">
        <v>192</v>
      </c>
      <c r="Q3" s="7"/>
      <c r="R3" s="77"/>
      <c r="S3" s="7"/>
      <c r="T3" s="7"/>
      <c r="U3" s="77"/>
      <c r="V3" s="101" t="s">
        <v>192</v>
      </c>
      <c r="W3" s="117"/>
    </row>
    <row r="4" spans="1:23" x14ac:dyDescent="0.25">
      <c r="A4" s="26" t="s">
        <v>88</v>
      </c>
      <c r="B4" s="7" t="s">
        <v>192</v>
      </c>
      <c r="C4" s="7" t="s">
        <v>192</v>
      </c>
      <c r="D4" s="7" t="s">
        <v>192</v>
      </c>
      <c r="E4" s="7" t="s">
        <v>192</v>
      </c>
      <c r="F4" s="7">
        <v>1.6847000000000001</v>
      </c>
      <c r="G4" s="7" t="s">
        <v>192</v>
      </c>
      <c r="H4" s="7" t="s">
        <v>192</v>
      </c>
      <c r="I4" s="7" t="s">
        <v>192</v>
      </c>
      <c r="J4" s="77" t="s">
        <v>192</v>
      </c>
      <c r="K4" s="7" t="s">
        <v>192</v>
      </c>
      <c r="L4" s="7" t="s">
        <v>192</v>
      </c>
      <c r="M4" s="77" t="s">
        <v>192</v>
      </c>
      <c r="N4" s="7" t="s">
        <v>192</v>
      </c>
      <c r="O4" s="77"/>
      <c r="P4" s="101" t="s">
        <v>192</v>
      </c>
      <c r="Q4" s="7"/>
      <c r="R4" s="77"/>
      <c r="S4" s="7"/>
      <c r="T4" s="7"/>
      <c r="U4" s="77"/>
      <c r="V4" s="101" t="s">
        <v>192</v>
      </c>
      <c r="W4" s="117"/>
    </row>
    <row r="5" spans="1:23" x14ac:dyDescent="0.25">
      <c r="A5" s="26" t="s">
        <v>89</v>
      </c>
      <c r="B5" s="7" t="s">
        <v>192</v>
      </c>
      <c r="C5" s="7" t="s">
        <v>192</v>
      </c>
      <c r="D5" s="7" t="s">
        <v>192</v>
      </c>
      <c r="E5" s="7" t="s">
        <v>192</v>
      </c>
      <c r="F5" s="7" t="s">
        <v>192</v>
      </c>
      <c r="G5" s="7">
        <v>1.2563</v>
      </c>
      <c r="H5" s="7" t="s">
        <v>192</v>
      </c>
      <c r="I5" s="7" t="s">
        <v>192</v>
      </c>
      <c r="J5" s="77" t="s">
        <v>192</v>
      </c>
      <c r="K5" s="7" t="s">
        <v>192</v>
      </c>
      <c r="L5" s="7" t="s">
        <v>192</v>
      </c>
      <c r="M5" s="77" t="s">
        <v>192</v>
      </c>
      <c r="N5" s="7" t="s">
        <v>192</v>
      </c>
      <c r="O5" s="77"/>
      <c r="P5" s="101" t="s">
        <v>192</v>
      </c>
      <c r="Q5" s="7"/>
      <c r="R5" s="77"/>
      <c r="S5" s="7"/>
      <c r="T5" s="7"/>
      <c r="U5" s="77"/>
      <c r="V5" s="101" t="s">
        <v>192</v>
      </c>
      <c r="W5" s="117"/>
    </row>
    <row r="6" spans="1:23" x14ac:dyDescent="0.25">
      <c r="A6" s="70" t="s">
        <v>90</v>
      </c>
      <c r="B6" s="78" t="s">
        <v>192</v>
      </c>
      <c r="C6" s="78" t="s">
        <v>192</v>
      </c>
      <c r="D6" s="78" t="s">
        <v>192</v>
      </c>
      <c r="E6" s="78" t="s">
        <v>192</v>
      </c>
      <c r="F6" s="78" t="s">
        <v>192</v>
      </c>
      <c r="G6" s="78" t="s">
        <v>192</v>
      </c>
      <c r="H6" s="78" t="s">
        <v>192</v>
      </c>
      <c r="I6" s="78" t="s">
        <v>192</v>
      </c>
      <c r="J6" s="79">
        <v>2.5074000000000001</v>
      </c>
      <c r="K6" s="78" t="s">
        <v>192</v>
      </c>
      <c r="L6" s="78" t="s">
        <v>192</v>
      </c>
      <c r="M6" s="79" t="s">
        <v>192</v>
      </c>
      <c r="N6" s="78" t="s">
        <v>192</v>
      </c>
      <c r="O6" s="79"/>
      <c r="P6" s="109" t="s">
        <v>192</v>
      </c>
      <c r="Q6" s="78"/>
      <c r="R6" s="79"/>
      <c r="S6" s="78"/>
      <c r="T6" s="78"/>
      <c r="U6" s="79"/>
      <c r="V6" s="109" t="s">
        <v>192</v>
      </c>
      <c r="W6" s="122"/>
    </row>
    <row r="7" spans="1:23" x14ac:dyDescent="0.25">
      <c r="A7" s="47" t="s">
        <v>107</v>
      </c>
      <c r="B7" s="111" t="s">
        <v>192</v>
      </c>
      <c r="C7" s="111" t="s">
        <v>192</v>
      </c>
      <c r="D7" s="111"/>
      <c r="E7" s="111" t="s">
        <v>192</v>
      </c>
      <c r="F7" s="111" t="s">
        <v>192</v>
      </c>
      <c r="G7" s="111" t="s">
        <v>192</v>
      </c>
      <c r="H7" s="111" t="s">
        <v>192</v>
      </c>
      <c r="I7" s="111">
        <v>3.3694000000000002</v>
      </c>
      <c r="J7" s="108"/>
      <c r="K7" s="111"/>
      <c r="L7" s="111"/>
      <c r="M7" s="108"/>
      <c r="N7" s="111"/>
      <c r="O7" s="108"/>
      <c r="P7" s="110"/>
      <c r="Q7" s="111"/>
      <c r="R7" s="108"/>
      <c r="S7" s="111"/>
      <c r="T7" s="111"/>
      <c r="U7" s="108"/>
      <c r="V7" s="110"/>
      <c r="W7" s="126"/>
    </row>
    <row r="8" spans="1:23" x14ac:dyDescent="0.25">
      <c r="A8" s="70" t="s">
        <v>231</v>
      </c>
      <c r="B8" s="78" t="s">
        <v>192</v>
      </c>
      <c r="C8" s="78" t="s">
        <v>192</v>
      </c>
      <c r="D8" s="78"/>
      <c r="E8" s="78" t="s">
        <v>192</v>
      </c>
      <c r="F8" s="78" t="s">
        <v>192</v>
      </c>
      <c r="G8" s="78" t="s">
        <v>192</v>
      </c>
      <c r="H8" s="78" t="s">
        <v>192</v>
      </c>
      <c r="I8" s="78"/>
      <c r="J8" s="79" t="s">
        <v>192</v>
      </c>
      <c r="K8" s="123" t="s">
        <v>192</v>
      </c>
      <c r="L8" s="123" t="s">
        <v>192</v>
      </c>
      <c r="M8" s="124" t="s">
        <v>192</v>
      </c>
      <c r="N8" s="78"/>
      <c r="O8" s="79"/>
      <c r="P8" s="109" t="s">
        <v>192</v>
      </c>
      <c r="Q8" s="78"/>
      <c r="R8" s="79"/>
      <c r="S8" s="78"/>
      <c r="T8" s="78"/>
      <c r="U8" s="79"/>
      <c r="V8" s="125" t="s">
        <v>192</v>
      </c>
      <c r="W8" s="122"/>
    </row>
    <row r="9" spans="1:23" x14ac:dyDescent="0.25">
      <c r="A9" s="26" t="s">
        <v>119</v>
      </c>
      <c r="B9" s="120" t="s">
        <v>192</v>
      </c>
      <c r="C9" s="120">
        <v>4.0752409775985399</v>
      </c>
      <c r="D9" s="7" t="s">
        <v>192</v>
      </c>
      <c r="E9" s="7" t="s">
        <v>192</v>
      </c>
      <c r="F9" s="7" t="s">
        <v>192</v>
      </c>
      <c r="G9" s="7" t="s">
        <v>192</v>
      </c>
      <c r="H9" s="7" t="s">
        <v>192</v>
      </c>
      <c r="I9" s="7" t="s">
        <v>192</v>
      </c>
      <c r="J9" s="77" t="s">
        <v>192</v>
      </c>
      <c r="K9" s="120">
        <v>4.1717000000000004</v>
      </c>
      <c r="L9" s="7" t="s">
        <v>192</v>
      </c>
      <c r="M9" s="77" t="s">
        <v>192</v>
      </c>
      <c r="N9" s="7" t="s">
        <v>192</v>
      </c>
      <c r="O9" s="77"/>
      <c r="P9" s="101"/>
      <c r="Q9" s="7"/>
      <c r="R9" s="77"/>
      <c r="S9" s="7"/>
      <c r="T9" s="7"/>
      <c r="U9" s="77"/>
      <c r="V9" s="101"/>
      <c r="W9" s="117"/>
    </row>
    <row r="10" spans="1:23" x14ac:dyDescent="0.25">
      <c r="A10" s="26" t="s">
        <v>120</v>
      </c>
      <c r="B10" s="120">
        <v>4.0752409775985399</v>
      </c>
      <c r="C10" s="120" t="s">
        <v>192</v>
      </c>
      <c r="D10" s="7">
        <v>8.2970000000000006</v>
      </c>
      <c r="E10" s="7" t="s">
        <v>192</v>
      </c>
      <c r="F10" s="7">
        <v>1.8142</v>
      </c>
      <c r="G10" s="7" t="s">
        <v>192</v>
      </c>
      <c r="H10" s="7" t="s">
        <v>192</v>
      </c>
      <c r="I10" s="7" t="s">
        <v>192</v>
      </c>
      <c r="J10" s="77" t="s">
        <v>192</v>
      </c>
      <c r="K10" s="7" t="s">
        <v>192</v>
      </c>
      <c r="L10" s="7" t="s">
        <v>192</v>
      </c>
      <c r="M10" s="77">
        <v>1</v>
      </c>
      <c r="N10" s="7" t="s">
        <v>192</v>
      </c>
      <c r="O10" s="77"/>
      <c r="P10" s="101"/>
      <c r="Q10" s="7"/>
      <c r="R10" s="77"/>
      <c r="S10" s="7"/>
      <c r="T10" s="7"/>
      <c r="U10" s="77"/>
      <c r="V10" s="101"/>
      <c r="W10" s="117"/>
    </row>
    <row r="11" spans="1:23" x14ac:dyDescent="0.25">
      <c r="A11" s="26" t="s">
        <v>121</v>
      </c>
      <c r="B11" s="7" t="s">
        <v>192</v>
      </c>
      <c r="C11" s="7">
        <v>8.2970000000000006</v>
      </c>
      <c r="D11" s="7" t="s">
        <v>192</v>
      </c>
      <c r="E11" s="7">
        <v>8.3129999999999988</v>
      </c>
      <c r="F11" s="7" t="s">
        <v>192</v>
      </c>
      <c r="G11" s="7" t="s">
        <v>192</v>
      </c>
      <c r="H11" s="7" t="s">
        <v>192</v>
      </c>
      <c r="I11" s="7" t="s">
        <v>192</v>
      </c>
      <c r="J11" s="77" t="s">
        <v>192</v>
      </c>
      <c r="K11" s="7" t="s">
        <v>192</v>
      </c>
      <c r="L11" s="7" t="s">
        <v>192</v>
      </c>
      <c r="M11" s="77" t="s">
        <v>192</v>
      </c>
      <c r="N11" s="7">
        <v>1.4</v>
      </c>
      <c r="O11" s="77"/>
      <c r="P11" s="101"/>
      <c r="Q11" s="7"/>
      <c r="R11" s="77"/>
      <c r="S11" s="7"/>
      <c r="T11" s="7"/>
      <c r="U11" s="77"/>
      <c r="V11" s="101"/>
      <c r="W11" s="117"/>
    </row>
    <row r="12" spans="1:23" x14ac:dyDescent="0.25">
      <c r="A12" s="26" t="s">
        <v>122</v>
      </c>
      <c r="B12" s="7" t="s">
        <v>192</v>
      </c>
      <c r="C12" s="7" t="s">
        <v>192</v>
      </c>
      <c r="D12" s="7">
        <v>8.3129999999999988</v>
      </c>
      <c r="E12" s="7" t="s">
        <v>192</v>
      </c>
      <c r="F12" s="7" t="s">
        <v>192</v>
      </c>
      <c r="G12" s="7">
        <v>1.2533000000000001</v>
      </c>
      <c r="H12" s="7" t="s">
        <v>192</v>
      </c>
      <c r="I12" s="7" t="s">
        <v>192</v>
      </c>
      <c r="J12" s="77" t="s">
        <v>192</v>
      </c>
      <c r="K12" s="7" t="s">
        <v>192</v>
      </c>
      <c r="L12" s="7">
        <v>1.3163</v>
      </c>
      <c r="M12" s="77"/>
      <c r="N12" s="7" t="s">
        <v>192</v>
      </c>
      <c r="O12" s="77"/>
      <c r="P12" s="101"/>
      <c r="Q12" s="7"/>
      <c r="R12" s="77"/>
      <c r="S12" s="7"/>
      <c r="T12" s="7"/>
      <c r="U12" s="77"/>
      <c r="V12" s="101"/>
      <c r="W12" s="117"/>
    </row>
    <row r="13" spans="1:23" x14ac:dyDescent="0.25">
      <c r="A13" s="26" t="s">
        <v>123</v>
      </c>
      <c r="B13" s="7" t="s">
        <v>192</v>
      </c>
      <c r="C13" s="120">
        <v>1.8142</v>
      </c>
      <c r="D13" s="7" t="s">
        <v>192</v>
      </c>
      <c r="E13" s="7" t="s">
        <v>192</v>
      </c>
      <c r="F13" s="7" t="s">
        <v>192</v>
      </c>
      <c r="G13" s="7" t="s">
        <v>192</v>
      </c>
      <c r="H13" s="7" t="s">
        <v>192</v>
      </c>
      <c r="I13" s="7">
        <v>1.4431</v>
      </c>
      <c r="J13" s="77" t="s">
        <v>192</v>
      </c>
      <c r="K13" s="7" t="s">
        <v>192</v>
      </c>
      <c r="L13" s="7"/>
      <c r="M13" s="77" t="s">
        <v>192</v>
      </c>
      <c r="N13" s="7" t="s">
        <v>192</v>
      </c>
      <c r="O13" s="77"/>
      <c r="P13" s="101"/>
      <c r="Q13" s="7"/>
      <c r="R13" s="77"/>
      <c r="S13" s="7"/>
      <c r="T13" s="7"/>
      <c r="U13" s="77"/>
      <c r="V13" s="101"/>
      <c r="W13" s="117"/>
    </row>
    <row r="14" spans="1:23" x14ac:dyDescent="0.25">
      <c r="A14" s="26" t="s">
        <v>124</v>
      </c>
      <c r="B14" s="7" t="s">
        <v>192</v>
      </c>
      <c r="C14" s="7" t="s">
        <v>192</v>
      </c>
      <c r="D14" s="7" t="s">
        <v>192</v>
      </c>
      <c r="E14" s="7">
        <v>1.2533000000000001</v>
      </c>
      <c r="F14" s="7" t="s">
        <v>192</v>
      </c>
      <c r="G14" s="7" t="s">
        <v>192</v>
      </c>
      <c r="H14" s="7">
        <v>1.153</v>
      </c>
      <c r="I14" s="7" t="s">
        <v>192</v>
      </c>
      <c r="J14" s="77" t="s">
        <v>192</v>
      </c>
      <c r="K14" s="7" t="s">
        <v>192</v>
      </c>
      <c r="L14" s="7"/>
      <c r="M14" s="77" t="s">
        <v>192</v>
      </c>
      <c r="N14" s="7" t="s">
        <v>192</v>
      </c>
      <c r="O14" s="77"/>
      <c r="P14" s="101"/>
      <c r="Q14" s="7"/>
      <c r="R14" s="77"/>
      <c r="S14" s="7"/>
      <c r="T14" s="7"/>
      <c r="U14" s="77"/>
      <c r="V14" s="101"/>
      <c r="W14" s="117"/>
    </row>
    <row r="15" spans="1:23" x14ac:dyDescent="0.25">
      <c r="A15" s="26" t="s">
        <v>125</v>
      </c>
      <c r="B15" s="7" t="s">
        <v>192</v>
      </c>
      <c r="C15" s="7" t="s">
        <v>192</v>
      </c>
      <c r="D15" s="7" t="s">
        <v>192</v>
      </c>
      <c r="E15" s="7" t="s">
        <v>192</v>
      </c>
      <c r="F15" s="7" t="s">
        <v>192</v>
      </c>
      <c r="G15" s="7">
        <v>1.153</v>
      </c>
      <c r="H15" s="7" t="s">
        <v>192</v>
      </c>
      <c r="I15" s="7">
        <v>6.0780000000000003</v>
      </c>
      <c r="J15" s="77">
        <v>2.4449000000000001</v>
      </c>
      <c r="K15" s="7" t="s">
        <v>192</v>
      </c>
      <c r="L15" s="7"/>
      <c r="M15" s="77" t="s">
        <v>192</v>
      </c>
      <c r="N15" s="7" t="s">
        <v>192</v>
      </c>
      <c r="O15" s="77"/>
      <c r="P15" s="101"/>
      <c r="Q15" s="7"/>
      <c r="R15" s="77"/>
      <c r="S15" s="7"/>
      <c r="T15" s="7"/>
      <c r="U15" s="77"/>
      <c r="V15" s="101"/>
      <c r="W15" s="117"/>
    </row>
    <row r="16" spans="1:23" x14ac:dyDescent="0.25">
      <c r="A16" s="26" t="s">
        <v>126</v>
      </c>
      <c r="B16" s="7" t="s">
        <v>192</v>
      </c>
      <c r="C16" s="7" t="s">
        <v>192</v>
      </c>
      <c r="D16" s="7" t="s">
        <v>192</v>
      </c>
      <c r="E16" s="7" t="s">
        <v>192</v>
      </c>
      <c r="F16" s="7">
        <v>1.4431</v>
      </c>
      <c r="G16" s="7" t="s">
        <v>192</v>
      </c>
      <c r="H16" s="7">
        <v>6.0780000000000003</v>
      </c>
      <c r="I16" s="7" t="s">
        <v>192</v>
      </c>
      <c r="J16" s="77" t="s">
        <v>192</v>
      </c>
      <c r="K16" s="7" t="s">
        <v>192</v>
      </c>
      <c r="L16" s="7"/>
      <c r="M16" s="77" t="s">
        <v>192</v>
      </c>
      <c r="N16" s="7"/>
      <c r="O16" s="77"/>
      <c r="P16" s="101"/>
      <c r="Q16" s="7"/>
      <c r="R16" s="77"/>
      <c r="S16" s="7"/>
      <c r="T16" s="7"/>
      <c r="U16" s="77"/>
      <c r="V16" s="101"/>
      <c r="W16" s="117"/>
    </row>
    <row r="17" spans="1:23" x14ac:dyDescent="0.25">
      <c r="A17" s="26" t="s">
        <v>127</v>
      </c>
      <c r="B17" s="7" t="s">
        <v>192</v>
      </c>
      <c r="C17" s="7" t="s">
        <v>192</v>
      </c>
      <c r="D17" s="7" t="s">
        <v>192</v>
      </c>
      <c r="E17" s="7" t="s">
        <v>192</v>
      </c>
      <c r="F17" s="7" t="s">
        <v>192</v>
      </c>
      <c r="G17" s="7" t="s">
        <v>192</v>
      </c>
      <c r="H17" s="7">
        <v>2.4449000000000001</v>
      </c>
      <c r="I17" s="7" t="s">
        <v>192</v>
      </c>
      <c r="J17" s="77" t="s">
        <v>192</v>
      </c>
      <c r="K17" s="7" t="s">
        <v>192</v>
      </c>
      <c r="L17" s="7"/>
      <c r="M17" s="77" t="s">
        <v>192</v>
      </c>
      <c r="N17" s="7" t="s">
        <v>192</v>
      </c>
      <c r="O17" s="77">
        <v>2.5</v>
      </c>
      <c r="P17" s="101"/>
      <c r="Q17" s="7"/>
      <c r="R17" s="77"/>
      <c r="S17" s="7"/>
      <c r="T17" s="7"/>
      <c r="U17" s="77"/>
      <c r="V17" s="101"/>
      <c r="W17" s="81">
        <v>2</v>
      </c>
    </row>
    <row r="18" spans="1:23" x14ac:dyDescent="0.25">
      <c r="A18" s="47" t="s">
        <v>112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11"/>
      <c r="M18" s="108"/>
      <c r="N18" s="111"/>
      <c r="O18" s="108"/>
      <c r="P18" s="110"/>
      <c r="Q18" s="111"/>
      <c r="R18" s="108"/>
      <c r="S18" s="111"/>
      <c r="T18" s="111"/>
      <c r="U18" s="108"/>
      <c r="V18" s="110">
        <v>2</v>
      </c>
      <c r="W18" s="117"/>
    </row>
    <row r="19" spans="1:23" x14ac:dyDescent="0.25">
      <c r="A19" s="26" t="s">
        <v>218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"/>
      <c r="M19" s="77"/>
      <c r="N19" s="7"/>
      <c r="O19" s="77"/>
      <c r="P19" s="7"/>
      <c r="Q19" s="7"/>
      <c r="R19" s="77"/>
      <c r="S19" s="7">
        <v>50</v>
      </c>
      <c r="T19" s="7">
        <v>50</v>
      </c>
      <c r="U19" s="77"/>
      <c r="V19" s="101"/>
      <c r="W19" s="117"/>
    </row>
    <row r="20" spans="1:23" x14ac:dyDescent="0.25">
      <c r="A20" s="70" t="s">
        <v>219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8"/>
      <c r="M20" s="79"/>
      <c r="N20" s="78"/>
      <c r="O20" s="79"/>
      <c r="P20" s="78"/>
      <c r="Q20" s="78"/>
      <c r="R20" s="79"/>
      <c r="S20" s="78"/>
      <c r="T20" s="78"/>
      <c r="U20" s="79">
        <v>2</v>
      </c>
      <c r="V20" s="109"/>
      <c r="W20" s="117"/>
    </row>
    <row r="21" spans="1:23" x14ac:dyDescent="0.25">
      <c r="A21" s="89" t="s">
        <v>111</v>
      </c>
      <c r="B21" s="91" t="s">
        <v>192</v>
      </c>
      <c r="C21" s="91" t="s">
        <v>192</v>
      </c>
      <c r="D21" s="91" t="s">
        <v>192</v>
      </c>
      <c r="E21" s="91" t="s">
        <v>192</v>
      </c>
      <c r="F21" s="91" t="s">
        <v>192</v>
      </c>
      <c r="G21" s="91" t="s">
        <v>192</v>
      </c>
      <c r="H21" s="91" t="s">
        <v>192</v>
      </c>
      <c r="I21" s="91" t="s">
        <v>192</v>
      </c>
      <c r="J21" s="92" t="s">
        <v>192</v>
      </c>
      <c r="K21" s="91" t="s">
        <v>192</v>
      </c>
      <c r="L21" s="91"/>
      <c r="M21" s="92" t="s">
        <v>192</v>
      </c>
      <c r="N21" s="91" t="s">
        <v>192</v>
      </c>
      <c r="O21" s="92"/>
      <c r="P21" s="113" t="s">
        <v>192</v>
      </c>
      <c r="Q21" s="91"/>
      <c r="R21" s="92"/>
      <c r="S21" s="91"/>
      <c r="T21" s="91"/>
      <c r="U21" s="92"/>
      <c r="V21" s="113">
        <v>2.6</v>
      </c>
      <c r="W21" s="121"/>
    </row>
    <row r="22" spans="1:23" x14ac:dyDescent="0.25">
      <c r="A22" s="26" t="s">
        <v>114</v>
      </c>
      <c r="B22" s="7" t="s">
        <v>192</v>
      </c>
      <c r="C22" s="7" t="s">
        <v>192</v>
      </c>
      <c r="D22" s="7"/>
      <c r="E22" s="7" t="s">
        <v>192</v>
      </c>
      <c r="F22" s="7" t="s">
        <v>192</v>
      </c>
      <c r="G22" s="7" t="s">
        <v>192</v>
      </c>
      <c r="H22" s="7" t="s">
        <v>192</v>
      </c>
      <c r="I22" s="7"/>
      <c r="J22" s="77" t="s">
        <v>192</v>
      </c>
      <c r="K22" s="7" t="s">
        <v>192</v>
      </c>
      <c r="L22" s="7"/>
      <c r="M22" s="77" t="s">
        <v>192</v>
      </c>
      <c r="N22" s="7" t="s">
        <v>192</v>
      </c>
      <c r="O22" s="77"/>
      <c r="P22" s="101" t="s">
        <v>192</v>
      </c>
      <c r="Q22" s="7">
        <v>0.01</v>
      </c>
      <c r="R22" s="77">
        <v>0.01</v>
      </c>
      <c r="S22" s="7">
        <v>50</v>
      </c>
      <c r="T22" s="7">
        <v>50</v>
      </c>
      <c r="U22" s="77">
        <v>2</v>
      </c>
      <c r="V22" s="101"/>
      <c r="W22" s="117"/>
    </row>
    <row r="23" spans="1:23" ht="16.5" thickBot="1" x14ac:dyDescent="0.3">
      <c r="A23" s="27" t="s">
        <v>115</v>
      </c>
      <c r="B23" s="8" t="s">
        <v>192</v>
      </c>
      <c r="C23" s="8" t="s">
        <v>192</v>
      </c>
      <c r="D23" s="8"/>
      <c r="E23" s="8" t="s">
        <v>192</v>
      </c>
      <c r="F23" s="8" t="s">
        <v>192</v>
      </c>
      <c r="G23" s="8" t="s">
        <v>192</v>
      </c>
      <c r="H23" s="8" t="s">
        <v>192</v>
      </c>
      <c r="I23" s="8" t="s">
        <v>192</v>
      </c>
      <c r="J23" s="82"/>
      <c r="K23" s="8" t="s">
        <v>192</v>
      </c>
      <c r="L23" s="8"/>
      <c r="M23" s="82" t="s">
        <v>192</v>
      </c>
      <c r="N23" s="8" t="s">
        <v>192</v>
      </c>
      <c r="O23" s="82"/>
      <c r="P23" s="102">
        <v>0.01</v>
      </c>
      <c r="Q23" s="8"/>
      <c r="R23" s="82"/>
      <c r="S23" s="8"/>
      <c r="T23" s="8"/>
      <c r="U23" s="82"/>
      <c r="V23" s="102"/>
      <c r="W23" s="116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262</v>
      </c>
    </row>
    <row r="2" spans="1:16" x14ac:dyDescent="0.25">
      <c r="A2" s="2" t="s">
        <v>111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181</v>
      </c>
      <c r="B2" s="86" t="s">
        <v>181</v>
      </c>
      <c r="C2" s="5" t="s">
        <v>129</v>
      </c>
      <c r="D2" s="5" t="s">
        <v>130</v>
      </c>
      <c r="E2" s="5" t="s">
        <v>131</v>
      </c>
      <c r="F2" s="5" t="s">
        <v>132</v>
      </c>
      <c r="G2" s="25" t="s">
        <v>133</v>
      </c>
    </row>
    <row r="3" spans="1:7" x14ac:dyDescent="0.25">
      <c r="A3" s="26" t="s">
        <v>126</v>
      </c>
      <c r="B3" s="93" t="s">
        <v>127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127</v>
      </c>
      <c r="B4" s="94" t="s">
        <v>126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14285.714285714286</v>
      </c>
    </row>
    <row r="5" spans="1:2" x14ac:dyDescent="0.25">
      <c r="A5" s="26" t="s">
        <v>131</v>
      </c>
      <c r="B5" s="35">
        <v>35714.285714285717</v>
      </c>
    </row>
    <row r="6" spans="1:2" x14ac:dyDescent="0.25">
      <c r="A6" s="26" t="s">
        <v>132</v>
      </c>
      <c r="B6" s="35">
        <v>42857.142857142855</v>
      </c>
    </row>
    <row r="7" spans="1:2" ht="16.5" thickBot="1" x14ac:dyDescent="0.3">
      <c r="A7" s="27" t="s">
        <v>133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185</v>
      </c>
      <c r="B2" s="25" t="s">
        <v>44</v>
      </c>
    </row>
    <row r="3" spans="1:2" x14ac:dyDescent="0.25">
      <c r="A3" s="26" t="s">
        <v>129</v>
      </c>
      <c r="B3" s="35">
        <v>0</v>
      </c>
    </row>
    <row r="4" spans="1:2" x14ac:dyDescent="0.25">
      <c r="A4" s="26" t="s">
        <v>130</v>
      </c>
      <c r="B4" s="35">
        <v>4</v>
      </c>
    </row>
    <row r="5" spans="1:2" x14ac:dyDescent="0.25">
      <c r="A5" s="26" t="s">
        <v>131</v>
      </c>
      <c r="B5" s="35">
        <v>6</v>
      </c>
    </row>
    <row r="6" spans="1:2" x14ac:dyDescent="0.25">
      <c r="A6" s="26" t="s">
        <v>132</v>
      </c>
      <c r="B6" s="35">
        <v>8</v>
      </c>
    </row>
    <row r="7" spans="1:2" ht="16.5" thickBot="1" x14ac:dyDescent="0.3">
      <c r="A7" s="27" t="s">
        <v>133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188</v>
      </c>
    </row>
    <row r="2" spans="1:3" x14ac:dyDescent="0.25">
      <c r="A2" s="4" t="s">
        <v>162</v>
      </c>
      <c r="B2" s="86" t="s">
        <v>184</v>
      </c>
      <c r="C2" s="25" t="s">
        <v>44</v>
      </c>
    </row>
    <row r="3" spans="1:3" x14ac:dyDescent="0.25">
      <c r="A3" s="26" t="s">
        <v>114</v>
      </c>
      <c r="B3" s="84" t="s">
        <v>116</v>
      </c>
      <c r="C3" s="29">
        <v>0.95</v>
      </c>
    </row>
    <row r="4" spans="1:3" x14ac:dyDescent="0.25">
      <c r="A4" s="26" t="s">
        <v>115</v>
      </c>
      <c r="B4" s="84" t="s">
        <v>116</v>
      </c>
      <c r="C4" s="29">
        <v>0.95</v>
      </c>
    </row>
    <row r="5" spans="1:3" x14ac:dyDescent="0.25">
      <c r="A5" s="26" t="s">
        <v>114</v>
      </c>
      <c r="B5" s="84" t="s">
        <v>117</v>
      </c>
      <c r="C5" s="29">
        <v>0.95</v>
      </c>
    </row>
    <row r="6" spans="1:3" x14ac:dyDescent="0.25">
      <c r="A6" s="26" t="s">
        <v>115</v>
      </c>
      <c r="B6" s="84" t="s">
        <v>117</v>
      </c>
      <c r="C6" s="29">
        <v>0.95</v>
      </c>
    </row>
    <row r="7" spans="1:3" x14ac:dyDescent="0.25">
      <c r="A7" s="26" t="s">
        <v>114</v>
      </c>
      <c r="B7" s="84" t="s">
        <v>204</v>
      </c>
      <c r="C7" s="29">
        <v>0.5</v>
      </c>
    </row>
    <row r="8" spans="1:3" x14ac:dyDescent="0.25">
      <c r="A8" s="26" t="s">
        <v>115</v>
      </c>
      <c r="B8" s="84" t="s">
        <v>204</v>
      </c>
      <c r="C8" s="29">
        <v>0.5</v>
      </c>
    </row>
    <row r="9" spans="1:3" x14ac:dyDescent="0.25">
      <c r="A9" s="26" t="s">
        <v>114</v>
      </c>
      <c r="B9" s="84" t="s">
        <v>205</v>
      </c>
      <c r="C9" s="29">
        <v>0.5</v>
      </c>
    </row>
    <row r="10" spans="1:3" ht="16.5" thickBot="1" x14ac:dyDescent="0.3">
      <c r="A10" s="27" t="s">
        <v>115</v>
      </c>
      <c r="B10" s="87" t="s">
        <v>205</v>
      </c>
      <c r="C10" s="9">
        <v>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206</v>
      </c>
    </row>
    <row r="2" spans="1:3" x14ac:dyDescent="0.25">
      <c r="A2" s="4" t="s">
        <v>162</v>
      </c>
      <c r="B2" s="86" t="s">
        <v>184</v>
      </c>
      <c r="C2" s="25" t="s">
        <v>189</v>
      </c>
    </row>
    <row r="3" spans="1:3" x14ac:dyDescent="0.25">
      <c r="A3" s="26" t="s">
        <v>114</v>
      </c>
      <c r="B3" s="84" t="s">
        <v>116</v>
      </c>
      <c r="C3" s="29">
        <v>0</v>
      </c>
    </row>
    <row r="4" spans="1:3" x14ac:dyDescent="0.25">
      <c r="A4" s="26" t="s">
        <v>115</v>
      </c>
      <c r="B4" s="84" t="s">
        <v>116</v>
      </c>
      <c r="C4" s="29">
        <v>0</v>
      </c>
    </row>
    <row r="5" spans="1:3" x14ac:dyDescent="0.25">
      <c r="A5" s="26" t="s">
        <v>114</v>
      </c>
      <c r="B5" s="84" t="s">
        <v>117</v>
      </c>
      <c r="C5" s="29">
        <v>0</v>
      </c>
    </row>
    <row r="6" spans="1:3" x14ac:dyDescent="0.25">
      <c r="A6" s="26" t="s">
        <v>115</v>
      </c>
      <c r="B6" s="84" t="s">
        <v>117</v>
      </c>
      <c r="C6" s="29">
        <v>0</v>
      </c>
    </row>
    <row r="7" spans="1:3" x14ac:dyDescent="0.25">
      <c r="A7" s="26" t="s">
        <v>114</v>
      </c>
      <c r="B7" s="84" t="s">
        <v>204</v>
      </c>
      <c r="C7" s="29">
        <v>0.99</v>
      </c>
    </row>
    <row r="8" spans="1:3" x14ac:dyDescent="0.25">
      <c r="A8" s="26" t="s">
        <v>115</v>
      </c>
      <c r="B8" s="84" t="s">
        <v>204</v>
      </c>
      <c r="C8" s="29">
        <v>0.99</v>
      </c>
    </row>
    <row r="9" spans="1:3" x14ac:dyDescent="0.25">
      <c r="A9" s="26" t="s">
        <v>114</v>
      </c>
      <c r="B9" s="84" t="s">
        <v>205</v>
      </c>
      <c r="C9" s="29">
        <v>0.99</v>
      </c>
    </row>
    <row r="10" spans="1:3" ht="16.5" thickBot="1" x14ac:dyDescent="0.3">
      <c r="A10" s="27" t="s">
        <v>115</v>
      </c>
      <c r="B10" s="87" t="s">
        <v>205</v>
      </c>
      <c r="C10" s="9">
        <v>0.99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203</v>
      </c>
    </row>
    <row r="2" spans="1:2" x14ac:dyDescent="0.25">
      <c r="A2" s="4" t="s">
        <v>184</v>
      </c>
      <c r="B2" s="25" t="s">
        <v>44</v>
      </c>
    </row>
    <row r="3" spans="1:2" x14ac:dyDescent="0.25">
      <c r="A3" s="88" t="s">
        <v>116</v>
      </c>
      <c r="B3" s="35">
        <v>0</v>
      </c>
    </row>
    <row r="4" spans="1:2" x14ac:dyDescent="0.25">
      <c r="A4" s="88" t="s">
        <v>117</v>
      </c>
      <c r="B4" s="35">
        <v>0</v>
      </c>
    </row>
    <row r="5" spans="1:2" x14ac:dyDescent="0.25">
      <c r="A5" s="88" t="s">
        <v>204</v>
      </c>
      <c r="B5" s="35">
        <v>1</v>
      </c>
    </row>
    <row r="6" spans="1:2" ht="16.5" thickBot="1" x14ac:dyDescent="0.3">
      <c r="A6" s="114" t="s">
        <v>205</v>
      </c>
      <c r="B6" s="37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201</v>
      </c>
    </row>
    <row r="2" spans="1:2" x14ac:dyDescent="0.25">
      <c r="A2" s="4" t="s">
        <v>162</v>
      </c>
      <c r="B2" s="25" t="s">
        <v>44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230</v>
      </c>
      <c r="B2" s="25" t="s">
        <v>44</v>
      </c>
    </row>
    <row r="3" spans="1:2" ht="15.75" x14ac:dyDescent="0.25">
      <c r="A3" s="26" t="s">
        <v>220</v>
      </c>
      <c r="B3" s="29">
        <v>0</v>
      </c>
    </row>
    <row r="4" spans="1:2" ht="15.75" x14ac:dyDescent="0.25">
      <c r="A4" s="26" t="s">
        <v>221</v>
      </c>
      <c r="B4" s="29">
        <v>0</v>
      </c>
    </row>
    <row r="5" spans="1:2" ht="16.5" thickBot="1" x14ac:dyDescent="0.3">
      <c r="A5" s="27" t="s">
        <v>222</v>
      </c>
      <c r="B5" s="9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230</v>
      </c>
      <c r="B2" s="25" t="s">
        <v>44</v>
      </c>
    </row>
    <row r="3" spans="1:2" x14ac:dyDescent="0.25">
      <c r="A3" s="26" t="s">
        <v>220</v>
      </c>
      <c r="B3" s="29">
        <v>0.21</v>
      </c>
    </row>
    <row r="4" spans="1:2" x14ac:dyDescent="0.25">
      <c r="A4" s="26" t="s">
        <v>221</v>
      </c>
      <c r="B4" s="29">
        <v>0.25</v>
      </c>
    </row>
    <row r="5" spans="1:2" ht="16.5" thickBot="1" x14ac:dyDescent="0.3">
      <c r="A5" s="27" t="s">
        <v>222</v>
      </c>
      <c r="B5" s="9">
        <v>1.55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202</v>
      </c>
    </row>
    <row r="2" spans="1:2" x14ac:dyDescent="0.25">
      <c r="A2" s="4" t="s">
        <v>152</v>
      </c>
      <c r="B2" s="25" t="s">
        <v>44</v>
      </c>
    </row>
    <row r="3" spans="1:2" x14ac:dyDescent="0.25">
      <c r="A3" s="47" t="s">
        <v>107</v>
      </c>
      <c r="B3" s="43">
        <v>0</v>
      </c>
    </row>
    <row r="4" spans="1:2" ht="16.5" thickBot="1" x14ac:dyDescent="0.3">
      <c r="A4" s="27" t="s">
        <v>231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0991-DB18-441C-8DD1-81A669D85FF1}">
  <sheetPr>
    <tabColor theme="9" tint="0.79998168889431442"/>
  </sheetPr>
  <dimension ref="A1:A2"/>
  <sheetViews>
    <sheetView workbookViewId="0">
      <selection activeCell="A4" sqref="A4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259</v>
      </c>
    </row>
    <row r="2" spans="1:1" x14ac:dyDescent="0.25">
      <c r="A2" s="2" t="s">
        <v>189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193</v>
      </c>
    </row>
    <row r="2" spans="1:3" x14ac:dyDescent="0.25">
      <c r="A2" s="4" t="s">
        <v>43</v>
      </c>
      <c r="B2" s="25" t="s">
        <v>190</v>
      </c>
    </row>
    <row r="3" spans="1:3" x14ac:dyDescent="0.25">
      <c r="A3" s="26" t="s">
        <v>194</v>
      </c>
      <c r="B3" s="35">
        <v>110</v>
      </c>
    </row>
    <row r="4" spans="1:3" x14ac:dyDescent="0.25">
      <c r="A4" s="26" t="s">
        <v>195</v>
      </c>
      <c r="B4" s="41">
        <v>0.03</v>
      </c>
    </row>
    <row r="5" spans="1:3" x14ac:dyDescent="0.25">
      <c r="A5" s="26" t="s">
        <v>216</v>
      </c>
      <c r="B5" s="35">
        <v>10</v>
      </c>
      <c r="C5" s="1" t="s">
        <v>208</v>
      </c>
    </row>
    <row r="6" spans="1:3" ht="16.5" thickBot="1" x14ac:dyDescent="0.3">
      <c r="A6" s="27" t="s">
        <v>217</v>
      </c>
      <c r="B6" s="37">
        <v>150</v>
      </c>
      <c r="C6" s="1" t="s">
        <v>208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196</v>
      </c>
    </row>
    <row r="2" spans="1:2" x14ac:dyDescent="0.25">
      <c r="A2" s="4" t="s">
        <v>43</v>
      </c>
      <c r="B2" s="25" t="s">
        <v>190</v>
      </c>
    </row>
    <row r="3" spans="1:2" x14ac:dyDescent="0.25">
      <c r="A3" s="26" t="s">
        <v>197</v>
      </c>
      <c r="B3" s="41">
        <v>0.08</v>
      </c>
    </row>
    <row r="4" spans="1:2" ht="16.5" thickBot="1" x14ac:dyDescent="0.3">
      <c r="A4" s="27" t="s">
        <v>198</v>
      </c>
      <c r="B4" s="37">
        <v>20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F957-332F-455F-B619-43E6DF7BA58A}">
  <sheetPr>
    <tabColor theme="8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4" t="s">
        <v>264</v>
      </c>
      <c r="B2" s="46" t="s">
        <v>189</v>
      </c>
    </row>
    <row r="3" spans="1:2" ht="16.5" thickBot="1" x14ac:dyDescent="0.3">
      <c r="A3" s="143" t="s">
        <v>111</v>
      </c>
      <c r="B3" s="144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87</v>
      </c>
      <c r="B3" s="48">
        <v>142277</v>
      </c>
    </row>
    <row r="4" spans="1:2" x14ac:dyDescent="0.25">
      <c r="A4" s="26" t="s">
        <v>88</v>
      </c>
      <c r="B4" s="49">
        <v>140998</v>
      </c>
    </row>
    <row r="5" spans="1:2" x14ac:dyDescent="0.25">
      <c r="A5" s="26" t="s">
        <v>89</v>
      </c>
      <c r="B5" s="49">
        <v>172490.2</v>
      </c>
    </row>
    <row r="6" spans="1:2" x14ac:dyDescent="0.25">
      <c r="A6" s="70" t="s">
        <v>90</v>
      </c>
      <c r="B6" s="95">
        <v>257547</v>
      </c>
    </row>
    <row r="7" spans="1:2" ht="16.5" thickBot="1" x14ac:dyDescent="0.3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199</v>
      </c>
      <c r="B2" s="46" t="s">
        <v>189</v>
      </c>
    </row>
    <row r="3" spans="1:2" x14ac:dyDescent="0.25">
      <c r="A3" s="47" t="s">
        <v>112</v>
      </c>
      <c r="B3" s="48">
        <v>150000</v>
      </c>
    </row>
    <row r="4" spans="1:2" x14ac:dyDescent="0.25">
      <c r="A4" s="26" t="s">
        <v>218</v>
      </c>
      <c r="B4" s="49">
        <v>150000</v>
      </c>
    </row>
    <row r="5" spans="1:2" ht="16.5" thickBot="1" x14ac:dyDescent="0.3">
      <c r="A5" s="27" t="s">
        <v>219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409C-F3A8-4984-8E35-31CA1CE980C4}">
  <sheetPr>
    <tabColor theme="8" tint="0.79998168889431442"/>
  </sheetPr>
  <dimension ref="A1:F7"/>
  <sheetViews>
    <sheetView workbookViewId="0">
      <selection activeCell="A9" sqref="A9"/>
    </sheetView>
  </sheetViews>
  <sheetFormatPr defaultRowHeight="15" x14ac:dyDescent="0.25"/>
  <cols>
    <col min="1" max="1" width="36.85546875" customWidth="1"/>
  </cols>
  <sheetData>
    <row r="1" spans="1:6" ht="16.5" thickBot="1" x14ac:dyDescent="0.3">
      <c r="A1" s="1" t="str">
        <f>_xlfn.CONCAT( "Table of Air Emissions Coefficients ")</f>
        <v xml:space="preserve">Table of Air Emissions Coefficients </v>
      </c>
      <c r="B1" s="1"/>
    </row>
    <row r="2" spans="1:6" ht="15.75" x14ac:dyDescent="0.25">
      <c r="A2" s="4" t="s">
        <v>43</v>
      </c>
      <c r="B2" s="5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26" t="str">
        <f>_xlfn.CONCAT("Trucking [", VLOOKUP("mass", Units!A2:B12, 2, FALSE), "/hour]")</f>
        <v>Trucking [g/hour]</v>
      </c>
      <c r="B3" s="146">
        <v>2035000</v>
      </c>
      <c r="C3" s="146">
        <v>35.75</v>
      </c>
      <c r="D3" s="146">
        <v>12649.999999999998</v>
      </c>
      <c r="E3" s="146">
        <v>770.00000000000011</v>
      </c>
      <c r="F3" s="147">
        <v>120.99999999999999</v>
      </c>
    </row>
    <row r="4" spans="1:6" ht="15.75" x14ac:dyDescent="0.25">
      <c r="A4" s="26" t="str">
        <f>_xlfn.CONCAT("Pipeline Operations [", VLOOKUP("mass", Units!A2:B12, 2, FALSE), "/(", VLOOKUP("volume", Units!A2:B12, 2, FALSE), "*", VLOOKUP("distance", Units!A2:B12, 2, FALSE), ")]")</f>
        <v>Pipeline Operations [g/(bbl*mile)]</v>
      </c>
      <c r="B4" s="146">
        <v>22</v>
      </c>
      <c r="C4" s="146">
        <v>2.0000000000000001E-4</v>
      </c>
      <c r="D4" s="146">
        <v>1.4E-2</v>
      </c>
      <c r="E4" s="146">
        <v>7.1000000000000004E-3</v>
      </c>
      <c r="F4" s="147">
        <v>8.5999999999999998E-4</v>
      </c>
    </row>
    <row r="5" spans="1:6" ht="15.75" x14ac:dyDescent="0.25">
      <c r="A5" s="26" t="str">
        <f>_xlfn.CONCAT("Pipeline Installation [", VLOOKUP("mass", Units!A2:B12, 2, FALSE), "/", VLOOKUP("distance", Units!A2:B12, 2, FALSE), "]")</f>
        <v>Pipeline Installation [g/mile]</v>
      </c>
      <c r="B5" s="146">
        <v>310000000</v>
      </c>
      <c r="C5" s="146">
        <v>2800</v>
      </c>
      <c r="D5" s="146">
        <v>190000</v>
      </c>
      <c r="E5" s="146">
        <v>100000</v>
      </c>
      <c r="F5" s="147">
        <v>12000</v>
      </c>
    </row>
    <row r="6" spans="1:6" ht="15.75" x14ac:dyDescent="0.25">
      <c r="A6" s="26" t="str">
        <f>_xlfn.CONCAT("Disposal [", VLOOKUP("mass", Units!A2:B12, 2, FALSE), "/", VLOOKUP("volume", Units!A2:B12, 2, FALSE), "]")</f>
        <v>Disposal [g/bbl]</v>
      </c>
      <c r="B6" s="146">
        <v>970</v>
      </c>
      <c r="C6" s="146">
        <v>0.13</v>
      </c>
      <c r="D6" s="146">
        <v>9.5</v>
      </c>
      <c r="E6" s="146">
        <v>2.8</v>
      </c>
      <c r="F6" s="147">
        <v>0.87</v>
      </c>
    </row>
    <row r="7" spans="1:6" ht="16.5" thickBot="1" x14ac:dyDescent="0.3">
      <c r="A7" s="27" t="str">
        <f>_xlfn.CONCAT("Storage [", VLOOKUP("mass", Units!A2:B12, 2, FALSE), "/(", VLOOKUP("volume", Units!A2:B12, 2, FALSE), "*", VLOOKUP("decision period", Units!A2:B12, 2, FALSE), ")]")</f>
        <v>Storage [g/(bbl*week)]</v>
      </c>
      <c r="B7" s="148">
        <v>1000</v>
      </c>
      <c r="C7" s="148">
        <v>1.2E-2</v>
      </c>
      <c r="D7" s="148">
        <v>2</v>
      </c>
      <c r="E7" s="148">
        <v>0.65</v>
      </c>
      <c r="F7" s="149">
        <v>7.5999999999999998E-2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7B09-EA29-4528-9DD7-01BA385C33DA}">
  <sheetPr>
    <tabColor theme="8" tint="0.79998168889431442"/>
  </sheetPr>
  <dimension ref="A1:F6"/>
  <sheetViews>
    <sheetView workbookViewId="0">
      <selection activeCell="A8" sqref="A8"/>
    </sheetView>
  </sheetViews>
  <sheetFormatPr defaultRowHeight="15" x14ac:dyDescent="0.25"/>
  <cols>
    <col min="1" max="1" width="30.140625" customWidth="1"/>
  </cols>
  <sheetData>
    <row r="1" spans="1:6" ht="16.5" thickBot="1" x14ac:dyDescent="0.3">
      <c r="A1" s="1" t="str">
        <f>_xlfn.CONCAT("Table of Air Emissions Coefficients for Treatment Technologies [", VLOOKUP("mass", Units!A2:B12, 2, FALSE), "/", VLOOKUP("volume", Units!A2:B12, 2, FALSE), "]")</f>
        <v>Table of Air Emissions Coefficients for Treatment Technologies [g/bbl]</v>
      </c>
      <c r="B1" s="1"/>
    </row>
    <row r="2" spans="1:6" ht="15.75" x14ac:dyDescent="0.25">
      <c r="A2" s="150" t="s">
        <v>184</v>
      </c>
      <c r="B2" s="86" t="s">
        <v>273</v>
      </c>
      <c r="C2" s="86" t="s">
        <v>274</v>
      </c>
      <c r="D2" s="86" t="s">
        <v>275</v>
      </c>
      <c r="E2" s="86" t="s">
        <v>276</v>
      </c>
      <c r="F2" s="46" t="s">
        <v>277</v>
      </c>
    </row>
    <row r="3" spans="1:6" ht="15.75" x14ac:dyDescent="0.25">
      <c r="A3" s="151" t="s">
        <v>116</v>
      </c>
      <c r="B3" s="146">
        <v>9600</v>
      </c>
      <c r="C3" s="146">
        <v>1.45</v>
      </c>
      <c r="D3" s="146">
        <v>12.8</v>
      </c>
      <c r="E3" s="146">
        <v>13.5</v>
      </c>
      <c r="F3" s="147">
        <v>1.5</v>
      </c>
    </row>
    <row r="4" spans="1:6" ht="15.75" x14ac:dyDescent="0.25">
      <c r="A4" s="151" t="s">
        <v>117</v>
      </c>
      <c r="B4" s="146">
        <v>9600</v>
      </c>
      <c r="C4" s="146">
        <v>1.45</v>
      </c>
      <c r="D4" s="146">
        <v>12.8</v>
      </c>
      <c r="E4" s="146">
        <v>13.5</v>
      </c>
      <c r="F4" s="147">
        <v>1.5</v>
      </c>
    </row>
    <row r="5" spans="1:6" ht="15.75" x14ac:dyDescent="0.25">
      <c r="A5" s="151" t="s">
        <v>204</v>
      </c>
      <c r="B5" s="146">
        <v>9600</v>
      </c>
      <c r="C5" s="146">
        <v>1.45</v>
      </c>
      <c r="D5" s="146">
        <v>12.8</v>
      </c>
      <c r="E5" s="146">
        <v>13.5</v>
      </c>
      <c r="F5" s="147">
        <v>1.5</v>
      </c>
    </row>
    <row r="6" spans="1:6" ht="16.5" thickBot="1" x14ac:dyDescent="0.3">
      <c r="A6" s="152" t="s">
        <v>205</v>
      </c>
      <c r="B6" s="148">
        <v>9600</v>
      </c>
      <c r="C6" s="148">
        <v>1.45</v>
      </c>
      <c r="D6" s="148">
        <v>12.8</v>
      </c>
      <c r="E6" s="148">
        <v>13.5</v>
      </c>
      <c r="F6" s="149">
        <v>1.5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152</v>
      </c>
      <c r="B2" s="46" t="s">
        <v>189</v>
      </c>
    </row>
    <row r="3" spans="1:2" x14ac:dyDescent="0.25">
      <c r="A3" s="47" t="s">
        <v>107</v>
      </c>
      <c r="B3" s="48">
        <v>150000</v>
      </c>
    </row>
    <row r="4" spans="1:2" ht="16.5" thickBot="1" x14ac:dyDescent="0.3">
      <c r="A4" s="27" t="s">
        <v>231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ColWidth="9.140625"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162</v>
      </c>
      <c r="B2" s="80" t="s">
        <v>184</v>
      </c>
      <c r="C2" s="5" t="s">
        <v>140</v>
      </c>
      <c r="D2" s="5" t="s">
        <v>141</v>
      </c>
      <c r="E2" s="5" t="s">
        <v>142</v>
      </c>
      <c r="F2" s="25" t="s">
        <v>143</v>
      </c>
    </row>
    <row r="3" spans="1:6" x14ac:dyDescent="0.25">
      <c r="A3" s="26" t="s">
        <v>114</v>
      </c>
      <c r="B3" s="76" t="s">
        <v>116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115</v>
      </c>
      <c r="B4" s="124" t="s">
        <v>116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114</v>
      </c>
      <c r="B5" s="76" t="s">
        <v>117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115</v>
      </c>
      <c r="B6" s="124" t="s">
        <v>117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114</v>
      </c>
      <c r="B7" s="76" t="s">
        <v>204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115</v>
      </c>
      <c r="B8" s="124" t="s">
        <v>204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114</v>
      </c>
      <c r="B9" s="76" t="s">
        <v>205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115</v>
      </c>
      <c r="B10" s="85" t="s">
        <v>205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5"/>
  <sheetViews>
    <sheetView workbookViewId="0">
      <selection activeCell="A3" sqref="A3"/>
    </sheetView>
  </sheetViews>
  <sheetFormatPr defaultColWidth="9.140625"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182</v>
      </c>
      <c r="B2" s="5" t="s">
        <v>145</v>
      </c>
      <c r="C2" s="5" t="s">
        <v>146</v>
      </c>
      <c r="D2" s="5" t="s">
        <v>147</v>
      </c>
      <c r="E2" s="25" t="s">
        <v>148</v>
      </c>
    </row>
    <row r="3" spans="1:5" x14ac:dyDescent="0.25">
      <c r="A3" s="26" t="s">
        <v>109</v>
      </c>
      <c r="B3" s="34">
        <v>0</v>
      </c>
      <c r="C3" s="34">
        <v>45</v>
      </c>
      <c r="D3" s="34">
        <v>50</v>
      </c>
      <c r="E3" s="35">
        <v>55</v>
      </c>
    </row>
    <row r="4" spans="1:5" x14ac:dyDescent="0.25">
      <c r="A4" s="26" t="s">
        <v>110</v>
      </c>
      <c r="B4" s="34">
        <v>0</v>
      </c>
      <c r="C4" s="34">
        <v>45</v>
      </c>
      <c r="D4" s="34">
        <v>50</v>
      </c>
      <c r="E4" s="35">
        <v>55</v>
      </c>
    </row>
    <row r="5" spans="1:5" ht="16.5" thickBot="1" x14ac:dyDescent="0.3">
      <c r="A5" s="27" t="s">
        <v>266</v>
      </c>
      <c r="B5" s="36">
        <v>0</v>
      </c>
      <c r="C5" s="36">
        <v>45</v>
      </c>
      <c r="D5" s="36">
        <v>50</v>
      </c>
      <c r="E5" s="37">
        <v>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110</vt:i4>
      </vt:variant>
    </vt:vector>
  </HeadingPairs>
  <TitlesOfParts>
    <vt:vector size="11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AirEmissionsComponents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AirEmissionCoefficients</vt:lpstr>
      <vt:lpstr>TreatmentEmissionCoefficients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2024-07-16T16:35:05Z</dcterms:modified>
  <cp:category/>
  <cp:contentStatus/>
</cp:coreProperties>
</file>