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63B5D913-E8C9-4829-B7A2-2809B4EB0B3E}" xr6:coauthVersionLast="47" xr6:coauthVersionMax="47" xr10:uidLastSave="{00000000-0000-0000-0000-000000000000}"/>
  <bookViews>
    <workbookView xWindow="28680" yWindow="-120" windowWidth="29040" windowHeight="15990" tabRatio="834" firstSheet="40" activeTab="5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5" r:id="rId26"/>
    <sheet name="SNA" sheetId="77" r:id="rId27"/>
    <sheet name="SOA" sheetId="116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17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0" r:id="rId41"/>
    <sheet name="ROT" sheetId="121" r:id="rId42"/>
    <sheet name="SOT" sheetId="122" r:id="rId43"/>
    <sheet name="CompletionsDemand" sheetId="8" r:id="rId44"/>
    <sheet name="PadRates" sheetId="65" r:id="rId45"/>
    <sheet name="FlowbackRates" sheetId="75" r:id="rId46"/>
    <sheet name="InitialPipelineCapacity" sheetId="109" r:id="rId47"/>
    <sheet name="InitialDisposalCapacity" sheetId="46" r:id="rId48"/>
    <sheet name="InitialStorageCapacity" sheetId="80" r:id="rId49"/>
    <sheet name="InitialTreatmentCapacity" sheetId="67" r:id="rId50"/>
    <sheet name="ReuseMinimum" sheetId="126" r:id="rId51"/>
    <sheet name="ReuseCapacity" sheetId="124" r:id="rId52"/>
    <sheet name="FreshwaterSourcingAvailability" sheetId="47" r:id="rId53"/>
    <sheet name="CompletionsPadStorage" sheetId="72" r:id="rId54"/>
    <sheet name="PadOffloadingCapacity" sheetId="48" r:id="rId55"/>
    <sheet name="NodeCapacities" sheetId="102" r:id="rId56"/>
    <sheet name="DisposalOperatingCapacity" sheetId="112" r:id="rId57"/>
    <sheet name="DisposalOperationalCost" sheetId="49" r:id="rId58"/>
    <sheet name="TreatmentOperationalCost" sheetId="68" r:id="rId59"/>
    <sheet name="ReuseOperationalCost" sheetId="50" r:id="rId60"/>
    <sheet name="PipelineOperationalCost" sheetId="69" r:id="rId61"/>
    <sheet name="FreshSourcingCost" sheetId="52" r:id="rId62"/>
    <sheet name="TruckingHourlyCost" sheetId="71" r:id="rId63"/>
    <sheet name="TruckingTime" sheetId="7" r:id="rId64"/>
    <sheet name="DisposalExpansionCost" sheetId="90" r:id="rId65"/>
    <sheet name="DisposalCapacityIncrements" sheetId="79" r:id="rId66"/>
    <sheet name="StorageExpansionCost" sheetId="91" r:id="rId67"/>
    <sheet name="StorageCapacityIncrements" sheetId="81" r:id="rId68"/>
    <sheet name="TreatmentExpansionCost" sheetId="92" r:id="rId69"/>
    <sheet name="TreatmentCapacityIncrements" sheetId="87" r:id="rId70"/>
    <sheet name="PipelineCapexDistanceBased" sheetId="89" r:id="rId71"/>
    <sheet name="PipelineExpansionDistance" sheetId="94" r:id="rId72"/>
    <sheet name="PipelineCapexCapacityBased" sheetId="98" r:id="rId73"/>
    <sheet name="PipelineCapacityIncrements" sheetId="97" r:id="rId74"/>
    <sheet name="PipelineDiameterValues" sheetId="78" r:id="rId75"/>
    <sheet name="TreatmentEfficiency" sheetId="107" r:id="rId76"/>
    <sheet name="RemovalEfficiency" sheetId="114" r:id="rId77"/>
    <sheet name="DesalinationTechnologies" sheetId="111" r:id="rId78"/>
    <sheet name="DesalinationSites" sheetId="113" r:id="rId79"/>
    <sheet name="BeneficialReuseCredit" sheetId="125" r:id="rId80"/>
    <sheet name="CompletionsPadOutsideSystem" sheetId="110" r:id="rId81"/>
    <sheet name="Hydraulics" sheetId="93" r:id="rId82"/>
    <sheet name="Economics" sheetId="95" r:id="rId83"/>
    <sheet name="PadWaterQuality" sheetId="99" r:id="rId84"/>
    <sheet name="StorageInitialWaterQuality" sheetId="100" r:id="rId85"/>
    <sheet name="PadStorageInitialWaterQuality" sheetId="101" r:id="rId86"/>
  </sheets>
  <definedNames>
    <definedName name="_xlnm._FilterDatabase" localSheetId="71" hidden="1">#REF!</definedName>
    <definedName name="_xlnm.Extract" localSheetId="71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6" l="1"/>
  <c r="A1" i="125"/>
  <c r="A1" i="124"/>
  <c r="A1" i="99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<sst xmlns="http://schemas.openxmlformats.org/spreadsheetml/2006/main" count="1368" uniqueCount="271">
  <si>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</si>
  <si>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</si>
  <si>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</si>
  <si>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</si>
  <si>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</si>
  <si>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</si>
  <si>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</si>
  <si>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</si>
  <si>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</si>
  <si>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</si>
  <si>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</si>
  <si>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</si>
  <si>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</si>
  <si>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</si>
  <si>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</si>
  <si>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</si>
  <si>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</si>
  <si>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</si>
  <si>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</si>
  <si>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</si>
  <si>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</si>
  <si>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</si>
  <si>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</si>
  <si>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</si>
  <si>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</si>
  <si>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</si>
  <si>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</si>
  <si>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</si>
  <si>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</si>
  <si>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</si>
  <si>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</si>
  <si>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</si>
  <si>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</si>
  <si>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</si>
  <si>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</si>
  <si>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</si>
  <si>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</si>
  <si>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</si>
  <si>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</si>
  <si>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</si>
  <si>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</si>
  <si>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</si>
  <si>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</si>
  <si>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</si>
  <si>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</si>
  <si>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</si>
  <si>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</si>
  <si>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</si>
  <si>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</si>
  <si>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</si>
  <si>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</si>
  <si>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</si>
  <si>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</si>
  <si>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</si>
  <si>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</si>
  <si>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</si>
  <si>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</si>
  <si>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</si>
  <si>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</si>
  <si>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</si>
  <si>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</si>
  <si>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</si>
  <si>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</si>
  <si>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</si>
  <si>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</si>
  <si>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</si>
  <si>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</si>
  <si>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</si>
  <si>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</si>
  <si>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</si>
  <si>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</si>
  <si>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</si>
  <si>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</si>
  <si>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</si>
  <si>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</si>
  <si>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</si>
  <si>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</si>
  <si>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</si>
  <si>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</si>
  <si>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</si>
  <si>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</si>
  <si>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</si>
  <si>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</si>
  <si>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</si>
  <si>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</si>
  <si>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</si>
  <si>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</si>
  <si>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</si>
  <si>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</si>
  <si>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</si>
  <si>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</si>
  <si>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</si>
  <si>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</si>
  <si>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</si>
  <si>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</si>
  <si>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</si>
  <si>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</si>
  <si>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</si>
  <si>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</si>
  <si>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</si>
  <si>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</si>
  <si>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</si>
  <si>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</si>
  <si>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</si>
  <si>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</si>
  <si>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</si>
  <si>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</si>
  <si>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</si>
  <si>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</si>
  <si>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</si>
  <si>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</si>
  <si>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</si>
  <si>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</si>
  <si>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</si>
  <si>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</si>
  <si>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</si>
  <si>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</si>
  <si>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</si>
  <si>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</si>
  <si>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</si>
  <si>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</si>
  <si>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</si>
  <si>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</si>
  <si>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</si>
  <si>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</si>
  <si>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</si>
  <si>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</si>
  <si>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</si>
  <si>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</si>
  <si>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</si>
  <si>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</si>
  <si>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</si>
  <si>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</si>
  <si>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</si>
  <si>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</si>
  <si>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</si>
  <si>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</si>
  <si>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</si>
  <si>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</si>
  <si>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</si>
  <si>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</si>
  <si>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</si>
  <si>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</si>
  <si>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</si>
  <si>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</si>
  <si>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</si>
  <si>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</si>
  <si>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</si>
  <si>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</si>
  <si>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</si>
  <si>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</si>
  <si>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</si>
  <si>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</si>
  <si>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</si>
  <si>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</si>
  <si>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</si>
  <si>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</si>
  <si>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</si>
  <si>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</si>
  <si>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</si>
  <si>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</si>
  <si>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</si>
  <si>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</si>
  <si>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</si>
  <si>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</si>
  <si>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</si>
  <si>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</si>
  <si>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</si>
  <si>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</si>
  <si>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</si>
  <si>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</si>
  <si>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</si>
  <si>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</si>
  <si>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</si>
  <si>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</si>
  <si>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</si>
  <si>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</si>
  <si>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</si>
  <si>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</si>
  <si>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</si>
  <si>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</si>
  <si>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</si>
  <si>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</si>
  <si>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</si>
  <si>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</si>
  <si>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</si>
  <si>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</si>
  <si>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</si>
  <si>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</si>
  <si>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</si>
  <si>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</si>
  <si>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</si>
  <si>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</si>
  <si>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</si>
  <si>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</si>
  <si>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</si>
  <si>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</si>
  <si>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</si>
  <si>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</si>
  <si>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</si>
  <si>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</si>
  <si>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</si>
  <si>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</si>
  <si>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</si>
  <si>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</si>
  <si>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</si>
  <si>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</si>
  <si>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</si>
  <si>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</si>
  <si>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</si>
  <si>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</si>
  <si>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</si>
  <si>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</si>
  <si>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</si>
  <si>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</si>
  <si>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</si>
  <si>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</si>
  <si>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</si>
  <si>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</si>
  <si>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</si>
  <si>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</si>
  <si>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</si>
  <si>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</si>
  <si>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</si>
  <si>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</si>
  <si>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</si>
  <si>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</si>
  <si>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</si>
  <si>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</si>
  <si>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</si>
  <si>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</si>
  <si>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</si>
  <si>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</si>
  <si>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</si>
  <si>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</si>
  <si>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</si>
  <si>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</si>
  <si>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</si>
  <si>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</si>
  <si>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</si>
  <si>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</si>
  <si>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</si>
  <si>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</si>
  <si>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</si>
  <si>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</si>
  <si>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</si>
  <si>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</si>
  <si>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</si>
  <si>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</si>
  <si>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</si>
  <si>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</si>
  <si>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</si>
  <si>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</si>
  <si>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</si>
  <si>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</si>
  <si>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</si>
  <si>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</si>
  <si>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</si>
  <si>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</si>
  <si>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O01</t>
  </si>
  <si>
    <t>O02</t>
  </si>
  <si>
    <t>Network Nodes to Beneficial Reuse Piping Arcs [-]</t>
  </si>
  <si>
    <t>Storage Sites to Beneficial Reuse Piping Arcs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</si>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</sst>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B8" sqref="B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259</v>
      </c>
    </row>
    <row r="3" spans="1:16" x14ac:dyDescent="0.25">
      <c r="A3" s="2" t="s">
        <v>260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7" t="s">
        <v>117</v>
      </c>
    </row>
    <row r="3" spans="1:2" x14ac:dyDescent="0.25">
      <c r="A3" s="26" t="s">
        <v>125</v>
      </c>
      <c r="B3" s="90"/>
    </row>
    <row r="4" spans="1:2" x14ac:dyDescent="0.25">
      <c r="A4" s="26" t="s">
        <v>126</v>
      </c>
      <c r="B4" s="90"/>
    </row>
    <row r="5" spans="1:2" x14ac:dyDescent="0.25">
      <c r="A5" s="26" t="s">
        <v>127</v>
      </c>
      <c r="B5" s="90"/>
    </row>
    <row r="6" spans="1:2" x14ac:dyDescent="0.25">
      <c r="A6" s="26" t="s">
        <v>128</v>
      </c>
      <c r="B6" s="90"/>
    </row>
    <row r="7" spans="1:2" x14ac:dyDescent="0.25">
      <c r="A7" s="26" t="s">
        <v>129</v>
      </c>
      <c r="B7" s="90"/>
    </row>
    <row r="8" spans="1:2" x14ac:dyDescent="0.25">
      <c r="A8" s="26" t="s">
        <v>130</v>
      </c>
      <c r="B8" s="90"/>
    </row>
    <row r="9" spans="1:2" x14ac:dyDescent="0.25">
      <c r="A9" s="26" t="s">
        <v>131</v>
      </c>
      <c r="B9" s="90"/>
    </row>
    <row r="10" spans="1:2" x14ac:dyDescent="0.25">
      <c r="A10" s="26" t="s">
        <v>132</v>
      </c>
      <c r="B10" s="90"/>
    </row>
    <row r="11" spans="1:2" ht="16.5" thickBot="1" x14ac:dyDescent="0.3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1434-4C92-402F-AAF9-CF5B02D7022F}">
  <sheetPr>
    <tabColor theme="9" tint="0.79998168889431442"/>
  </sheetPr>
  <dimension ref="A1:C11"/>
  <sheetViews>
    <sheetView workbookViewId="0">
      <selection activeCell="A13" sqref="A13"/>
    </sheetView>
  </sheetViews>
  <sheetFormatPr defaultRowHeight="15" x14ac:dyDescent="0.25"/>
  <cols>
    <col min="1" max="1" width="17.140625" customWidth="1"/>
  </cols>
  <sheetData>
    <row r="1" spans="1:3" ht="16.5" thickBot="1" x14ac:dyDescent="0.3">
      <c r="A1" s="1" t="s">
        <v>261</v>
      </c>
      <c r="B1" s="1"/>
      <c r="C1" s="1"/>
    </row>
    <row r="2" spans="1:3" ht="15.75" x14ac:dyDescent="0.25">
      <c r="A2" s="4" t="s">
        <v>161</v>
      </c>
      <c r="B2" s="74" t="s">
        <v>259</v>
      </c>
      <c r="C2" s="25" t="s">
        <v>260</v>
      </c>
    </row>
    <row r="3" spans="1:3" ht="15.75" x14ac:dyDescent="0.25">
      <c r="A3" s="26" t="s">
        <v>125</v>
      </c>
      <c r="B3" s="113"/>
      <c r="C3" s="29"/>
    </row>
    <row r="4" spans="1:3" ht="15.75" x14ac:dyDescent="0.25">
      <c r="A4" s="26" t="s">
        <v>126</v>
      </c>
      <c r="B4" s="113"/>
      <c r="C4" s="29"/>
    </row>
    <row r="5" spans="1:3" ht="15.75" x14ac:dyDescent="0.25">
      <c r="A5" s="26" t="s">
        <v>127</v>
      </c>
      <c r="B5" s="113"/>
      <c r="C5" s="29"/>
    </row>
    <row r="6" spans="1:3" ht="15.75" x14ac:dyDescent="0.25">
      <c r="A6" s="26" t="s">
        <v>128</v>
      </c>
      <c r="B6" s="113"/>
      <c r="C6" s="29"/>
    </row>
    <row r="7" spans="1:3" ht="15.75" x14ac:dyDescent="0.25">
      <c r="A7" s="26" t="s">
        <v>129</v>
      </c>
      <c r="B7" s="113"/>
      <c r="C7" s="29"/>
    </row>
    <row r="8" spans="1:3" ht="15.75" x14ac:dyDescent="0.25">
      <c r="A8" s="26" t="s">
        <v>130</v>
      </c>
      <c r="B8" s="113"/>
      <c r="C8" s="29"/>
    </row>
    <row r="9" spans="1:3" ht="15.75" x14ac:dyDescent="0.25">
      <c r="A9" s="26" t="s">
        <v>131</v>
      </c>
      <c r="B9" s="113"/>
      <c r="C9" s="29"/>
    </row>
    <row r="10" spans="1:3" ht="15.75" x14ac:dyDescent="0.25">
      <c r="A10" s="26" t="s">
        <v>132</v>
      </c>
      <c r="B10" s="113"/>
      <c r="C10" s="29"/>
    </row>
    <row r="11" spans="1:3" ht="16.5" thickBot="1" x14ac:dyDescent="0.3">
      <c r="A11" s="27" t="s">
        <v>133</v>
      </c>
      <c r="B11" s="114"/>
      <c r="C11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C8D-9300-4539-9532-D9A5CC772CDF}">
  <sheetPr>
    <tabColor theme="9" tint="0.79998168889431442"/>
  </sheetPr>
  <dimension ref="A1:C3"/>
  <sheetViews>
    <sheetView topLeftCell="A4" workbookViewId="0">
      <selection activeCell="A5" sqref="A5"/>
    </sheetView>
  </sheetViews>
  <sheetFormatPr defaultRowHeight="15" x14ac:dyDescent="0.25"/>
  <cols>
    <col min="1" max="1" width="14.42578125" customWidth="1"/>
  </cols>
  <sheetData>
    <row r="1" spans="1:3" ht="16.5" thickBot="1" x14ac:dyDescent="0.3">
      <c r="A1" s="1" t="s">
        <v>262</v>
      </c>
      <c r="B1" s="1"/>
      <c r="C1" s="1"/>
    </row>
    <row r="2" spans="1:3" ht="15.75" x14ac:dyDescent="0.25">
      <c r="A2" s="4" t="s">
        <v>171</v>
      </c>
      <c r="B2" s="5" t="s">
        <v>259</v>
      </c>
      <c r="C2" s="25" t="s">
        <v>260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140625" defaultRowHeight="15.75" x14ac:dyDescent="0.25"/>
  <cols>
    <col min="1" max="1" width="16.85546875" style="1" customWidth="1"/>
    <col min="2" max="2" width="13.140625" style="1" customWidth="1"/>
    <col min="3" max="3" width="9.140625" style="1"/>
    <col min="4" max="4" width="92.5703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85546875" style="1" bestFit="1" customWidth="1"/>
    <col min="50" max="50" width="9.140625" style="1" bestFit="1" customWidth="1"/>
    <col min="51" max="51" width="6.140625" style="1" bestFit="1" customWidth="1"/>
    <col min="52" max="52" width="15.5703125" style="1" bestFit="1" customWidth="1"/>
    <col min="53" max="16384" width="9.140625" style="1"/>
  </cols>
  <sheetData>
    <row r="1" spans="1:52" ht="16.5" thickBot="1" x14ac:dyDescent="0.3">
      <c r="A1" s="1" t="s">
        <v>44</v>
      </c>
    </row>
    <row r="2" spans="1:52" s="6" customFormat="1" x14ac:dyDescent="0.25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25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25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25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25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25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25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5" thickBot="1" x14ac:dyDescent="0.3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265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266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170</v>
      </c>
    </row>
    <row r="2" spans="1:2" ht="15.75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267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9D53-1F29-4609-94C3-4EE7AA5EF693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1" spans="1:3" ht="16.5" thickBot="1" x14ac:dyDescent="0.3">
      <c r="A1" s="1" t="s">
        <v>268</v>
      </c>
      <c r="B1" s="1"/>
    </row>
    <row r="2" spans="1:3" ht="15.75" x14ac:dyDescent="0.25">
      <c r="A2" s="4" t="s">
        <v>169</v>
      </c>
      <c r="B2" s="74" t="s">
        <v>259</v>
      </c>
      <c r="C2" s="25" t="s">
        <v>260</v>
      </c>
    </row>
    <row r="3" spans="1:3" ht="15.75" x14ac:dyDescent="0.25">
      <c r="A3" s="26" t="s">
        <v>119</v>
      </c>
      <c r="B3" s="115">
        <v>1</v>
      </c>
      <c r="C3" s="29">
        <v>2</v>
      </c>
    </row>
    <row r="4" spans="1:3" ht="16.5" thickBot="1" x14ac:dyDescent="0.3">
      <c r="A4" s="27" t="s">
        <v>120</v>
      </c>
      <c r="B4" s="116"/>
      <c r="C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177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86AC-63D9-4B8B-9EB7-95B68DA9E55B}">
  <sheetPr>
    <tabColor theme="9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2" ht="16.5" thickBot="1" x14ac:dyDescent="0.3">
      <c r="A1" s="1" t="s">
        <v>269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7155-8987-49A4-BEE4-0CA129A07072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7.28515625" customWidth="1"/>
  </cols>
  <sheetData>
    <row r="1" spans="1:3" ht="16.5" thickBot="1" x14ac:dyDescent="0.3">
      <c r="A1" s="1" t="s">
        <v>270</v>
      </c>
      <c r="B1" s="1"/>
    </row>
    <row r="2" spans="1:3" ht="15.75" x14ac:dyDescent="0.25">
      <c r="A2" s="4" t="s">
        <v>169</v>
      </c>
      <c r="B2" s="74" t="s">
        <v>259</v>
      </c>
      <c r="C2" s="25" t="s">
        <v>260</v>
      </c>
    </row>
    <row r="3" spans="1:3" ht="15.75" x14ac:dyDescent="0.25">
      <c r="A3" s="26" t="s">
        <v>119</v>
      </c>
      <c r="B3" s="115">
        <v>1</v>
      </c>
      <c r="C3" s="29">
        <v>2</v>
      </c>
    </row>
    <row r="4" spans="1:3" ht="16.5" thickBot="1" x14ac:dyDescent="0.3">
      <c r="A4" s="27" t="s">
        <v>120</v>
      </c>
      <c r="B4" s="116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7EFA-3982-40CE-9875-DD78A72E6631}">
  <sheetPr>
    <tabColor theme="9" tint="0.79998168889431442"/>
  </sheetPr>
  <dimension ref="A1:C3"/>
  <sheetViews>
    <sheetView workbookViewId="0"/>
  </sheetViews>
  <sheetFormatPr defaultRowHeight="15" x14ac:dyDescent="0.25"/>
  <cols>
    <col min="1" max="1" width="15.140625" customWidth="1"/>
  </cols>
  <sheetData>
    <row r="1" spans="1:3" ht="16.5" thickBot="1" x14ac:dyDescent="0.3">
      <c r="A1" s="1" t="s">
        <v>263</v>
      </c>
      <c r="B1" s="1"/>
      <c r="C1" s="1"/>
    </row>
    <row r="2" spans="1:3" ht="15.75" x14ac:dyDescent="0.25">
      <c r="A2" s="4" t="s">
        <v>171</v>
      </c>
      <c r="B2" s="5" t="s">
        <v>259</v>
      </c>
      <c r="C2" s="25" t="s">
        <v>260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25">
      <c r="B7" s="46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5"/>
      <c r="C7" s="46"/>
    </row>
    <row r="9" spans="1:53" x14ac:dyDescent="0.25">
      <c r="B9" s="46"/>
    </row>
    <row r="10" spans="1:53" x14ac:dyDescent="0.25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R21"/>
  <sheetViews>
    <sheetView showZeros="0" zoomScaleNormal="100" workbookViewId="0">
      <selection activeCell="A23" sqref="A23"/>
    </sheetView>
  </sheetViews>
  <sheetFormatPr defaultColWidth="9.140625" defaultRowHeight="15.75" x14ac:dyDescent="0.25"/>
  <cols>
    <col min="1" max="16384" width="9.140625" style="1"/>
  </cols>
  <sheetData>
    <row r="1" spans="1:18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117"/>
      <c r="Q3" s="78"/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117"/>
      <c r="Q4" s="78"/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117"/>
      <c r="Q5" s="78"/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/>
      <c r="Q6" s="80"/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/>
      <c r="Q7" s="80"/>
      <c r="R7" s="82">
        <v>0</v>
      </c>
    </row>
    <row r="8" spans="1:18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117"/>
      <c r="Q8" s="78"/>
      <c r="R8" s="29">
        <v>0</v>
      </c>
    </row>
    <row r="9" spans="1:18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117"/>
      <c r="Q9" s="78"/>
      <c r="R9" s="29">
        <v>0</v>
      </c>
    </row>
    <row r="10" spans="1:18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117"/>
      <c r="Q10" s="78"/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117"/>
      <c r="Q11" s="78"/>
      <c r="R11" s="29">
        <v>0</v>
      </c>
    </row>
    <row r="12" spans="1:18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117"/>
      <c r="Q12" s="78"/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117"/>
      <c r="Q13" s="78"/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117"/>
      <c r="Q14" s="78"/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117"/>
      <c r="Q15" s="78"/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79"/>
      <c r="Q16" s="80"/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/>
      <c r="Q17" s="80"/>
      <c r="R17" s="82">
        <v>0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117"/>
      <c r="Q18" s="78"/>
      <c r="R18" s="29">
        <v>42857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/>
      <c r="Q19" s="80"/>
      <c r="R19" s="82">
        <v>42857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117"/>
      <c r="Q20" s="78"/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8"/>
      <c r="Q21" s="83"/>
      <c r="R21" s="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4" t="s">
        <v>169</v>
      </c>
      <c r="B2" s="74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6.5" thickBot="1" x14ac:dyDescent="0.3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FC29-1A28-47CD-9CF9-58F230312687}">
  <sheetPr>
    <tabColor rgb="FFD9C6FE"/>
  </sheetPr>
  <dimension ref="A1:BA4"/>
  <sheetViews>
    <sheetView tabSelected="1" workbookViewId="0">
      <selection activeCell="A6" sqref="A6"/>
    </sheetView>
  </sheetViews>
  <sheetFormatPr defaultRowHeight="15" x14ac:dyDescent="0.25"/>
  <cols>
    <col min="1" max="1" width="16.42578125" customWidth="1"/>
    <col min="2" max="53" width="10.140625" bestFit="1" customWidth="1"/>
  </cols>
  <sheetData>
    <row r="1" spans="1:53" ht="16.5" thickBot="1" x14ac:dyDescent="0.3">
      <c r="A1" s="1" t="str">
        <f>_xlfn.CONCAT( "Table of Beneficial Reuse minimum required flow [",VLOOKUP("volume", Units!$A$2:$B$9, 2, FALSE),"/", VLOOKUP("time", Units!$A$2:$B$9, 2, FALSE),"]")</f>
        <v>Table of Beneficial Reuse minimum required flow [bbl/day]</v>
      </c>
      <c r="B1" s="1"/>
      <c r="C1" s="1"/>
      <c r="D1" s="1"/>
      <c r="E1" s="1"/>
      <c r="F1" s="1"/>
    </row>
    <row r="2" spans="1:53" ht="15.75" x14ac:dyDescent="0.25">
      <c r="A2" s="4" t="s">
        <v>264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5.75" x14ac:dyDescent="0.25">
      <c r="A3" s="26" t="s">
        <v>259</v>
      </c>
      <c r="B3" s="119">
        <v>0</v>
      </c>
      <c r="C3" s="119">
        <v>0</v>
      </c>
      <c r="D3" s="119">
        <v>0</v>
      </c>
      <c r="E3" s="119">
        <v>0</v>
      </c>
      <c r="F3" s="119">
        <v>0</v>
      </c>
      <c r="G3" s="119">
        <v>0</v>
      </c>
      <c r="H3" s="119">
        <v>0</v>
      </c>
      <c r="I3" s="119">
        <v>0</v>
      </c>
      <c r="J3" s="119">
        <v>0</v>
      </c>
      <c r="K3" s="119">
        <v>0</v>
      </c>
      <c r="L3" s="119">
        <v>0</v>
      </c>
      <c r="M3" s="119">
        <v>0</v>
      </c>
      <c r="N3" s="119">
        <v>0</v>
      </c>
      <c r="O3" s="119">
        <v>0</v>
      </c>
      <c r="P3" s="119">
        <v>0</v>
      </c>
      <c r="Q3" s="119">
        <v>0</v>
      </c>
      <c r="R3" s="119">
        <v>0</v>
      </c>
      <c r="S3" s="119">
        <v>0</v>
      </c>
      <c r="T3" s="119">
        <v>0</v>
      </c>
      <c r="U3" s="119">
        <v>0</v>
      </c>
      <c r="V3" s="119">
        <v>0</v>
      </c>
      <c r="W3" s="119">
        <v>0</v>
      </c>
      <c r="X3" s="119">
        <v>0</v>
      </c>
      <c r="Y3" s="119">
        <v>0</v>
      </c>
      <c r="Z3" s="119">
        <v>0</v>
      </c>
      <c r="AA3" s="119">
        <v>0</v>
      </c>
      <c r="AB3" s="119">
        <v>0</v>
      </c>
      <c r="AC3" s="119">
        <v>0</v>
      </c>
      <c r="AD3" s="119">
        <v>0</v>
      </c>
      <c r="AE3" s="119">
        <v>0</v>
      </c>
      <c r="AF3" s="119">
        <v>0</v>
      </c>
      <c r="AG3" s="119">
        <v>0</v>
      </c>
      <c r="AH3" s="119">
        <v>0</v>
      </c>
      <c r="AI3" s="119">
        <v>0</v>
      </c>
      <c r="AJ3" s="119">
        <v>0</v>
      </c>
      <c r="AK3" s="119">
        <v>0</v>
      </c>
      <c r="AL3" s="119">
        <v>0</v>
      </c>
      <c r="AM3" s="119">
        <v>0</v>
      </c>
      <c r="AN3" s="119">
        <v>0</v>
      </c>
      <c r="AO3" s="119">
        <v>0</v>
      </c>
      <c r="AP3" s="119">
        <v>0</v>
      </c>
      <c r="AQ3" s="119">
        <v>0</v>
      </c>
      <c r="AR3" s="119">
        <v>0</v>
      </c>
      <c r="AS3" s="119">
        <v>0</v>
      </c>
      <c r="AT3" s="119">
        <v>0</v>
      </c>
      <c r="AU3" s="119">
        <v>0</v>
      </c>
      <c r="AV3" s="119">
        <v>0</v>
      </c>
      <c r="AW3" s="119">
        <v>0</v>
      </c>
      <c r="AX3" s="119">
        <v>0</v>
      </c>
      <c r="AY3" s="119">
        <v>0</v>
      </c>
      <c r="AZ3" s="119">
        <v>0</v>
      </c>
      <c r="BA3" s="35">
        <v>0</v>
      </c>
    </row>
    <row r="4" spans="1:53" ht="16.5" thickBot="1" x14ac:dyDescent="0.3">
      <c r="A4" s="27" t="s">
        <v>260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36">
        <v>0</v>
      </c>
      <c r="AL4" s="36">
        <v>0</v>
      </c>
      <c r="AM4" s="36">
        <v>0</v>
      </c>
      <c r="AN4" s="36">
        <v>0</v>
      </c>
      <c r="AO4" s="36">
        <v>0</v>
      </c>
      <c r="AP4" s="36">
        <v>0</v>
      </c>
      <c r="AQ4" s="36">
        <v>0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7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7EA2-F58B-4387-ADEC-3EDB6AA19817}">
  <sheetPr>
    <tabColor rgb="FFD9C6FE"/>
  </sheetPr>
  <dimension ref="A1:BA4"/>
  <sheetViews>
    <sheetView workbookViewId="0">
      <selection sqref="A1:XFD4"/>
    </sheetView>
  </sheetViews>
  <sheetFormatPr defaultRowHeight="15" x14ac:dyDescent="0.25"/>
  <cols>
    <col min="1" max="1" width="16.7109375" customWidth="1"/>
    <col min="2" max="53" width="10.140625" bestFit="1" customWidth="1"/>
  </cols>
  <sheetData>
    <row r="1" spans="1:53" ht="16.5" thickBot="1" x14ac:dyDescent="0.3">
      <c r="A1" s="1" t="str">
        <f>_xlfn.CONCAT( "Table of Beneficial Reuse Capacity [",VLOOKUP("volume", Units!$A$2:$B$9, 2, FALSE),"/", VLOOKUP("time", Units!$A$2:$B$9, 2, FALSE),"]")</f>
        <v>Table of Beneficial Reuse Capacity [bbl/day]</v>
      </c>
      <c r="B1" s="1"/>
      <c r="C1" s="1"/>
      <c r="D1" s="1"/>
      <c r="E1" s="1"/>
      <c r="F1" s="1"/>
    </row>
    <row r="2" spans="1:53" ht="15.75" x14ac:dyDescent="0.25">
      <c r="A2" s="4" t="s">
        <v>264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5.75" x14ac:dyDescent="0.25">
      <c r="A3" s="26" t="s">
        <v>259</v>
      </c>
      <c r="B3" s="34">
        <v>1000000</v>
      </c>
      <c r="C3" s="34">
        <v>1000000</v>
      </c>
      <c r="D3" s="34">
        <v>1000000</v>
      </c>
      <c r="E3" s="34">
        <v>1000000</v>
      </c>
      <c r="F3" s="34">
        <v>1000000</v>
      </c>
      <c r="G3" s="34">
        <v>1000000</v>
      </c>
      <c r="H3" s="34">
        <v>1000000</v>
      </c>
      <c r="I3" s="34">
        <v>1000000</v>
      </c>
      <c r="J3" s="34">
        <v>1000000</v>
      </c>
      <c r="K3" s="34">
        <v>1000000</v>
      </c>
      <c r="L3" s="34">
        <v>1000000</v>
      </c>
      <c r="M3" s="34">
        <v>1000000</v>
      </c>
      <c r="N3" s="34">
        <v>1000000</v>
      </c>
      <c r="O3" s="34">
        <v>1000000</v>
      </c>
      <c r="P3" s="34">
        <v>1000000</v>
      </c>
      <c r="Q3" s="34">
        <v>1000000</v>
      </c>
      <c r="R3" s="34">
        <v>1000000</v>
      </c>
      <c r="S3" s="34">
        <v>1000000</v>
      </c>
      <c r="T3" s="34">
        <v>1000000</v>
      </c>
      <c r="U3" s="34">
        <v>1000000</v>
      </c>
      <c r="V3" s="34">
        <v>1000000</v>
      </c>
      <c r="W3" s="34">
        <v>1000000</v>
      </c>
      <c r="X3" s="34">
        <v>1000000</v>
      </c>
      <c r="Y3" s="34">
        <v>1000000</v>
      </c>
      <c r="Z3" s="34">
        <v>1000000</v>
      </c>
      <c r="AA3" s="34">
        <v>1000000</v>
      </c>
      <c r="AB3" s="34">
        <v>1000000</v>
      </c>
      <c r="AC3" s="34">
        <v>1000000</v>
      </c>
      <c r="AD3" s="34">
        <v>1000000</v>
      </c>
      <c r="AE3" s="34">
        <v>1000000</v>
      </c>
      <c r="AF3" s="34">
        <v>1000000</v>
      </c>
      <c r="AG3" s="34">
        <v>1000000</v>
      </c>
      <c r="AH3" s="34">
        <v>1000000</v>
      </c>
      <c r="AI3" s="34">
        <v>1000000</v>
      </c>
      <c r="AJ3" s="34">
        <v>1000000</v>
      </c>
      <c r="AK3" s="34">
        <v>1000000</v>
      </c>
      <c r="AL3" s="34">
        <v>1000000</v>
      </c>
      <c r="AM3" s="34">
        <v>1000000</v>
      </c>
      <c r="AN3" s="34">
        <v>1000000</v>
      </c>
      <c r="AO3" s="34">
        <v>1000000</v>
      </c>
      <c r="AP3" s="34">
        <v>1000000</v>
      </c>
      <c r="AQ3" s="34">
        <v>1000000</v>
      </c>
      <c r="AR3" s="34">
        <v>1000000</v>
      </c>
      <c r="AS3" s="34">
        <v>1000000</v>
      </c>
      <c r="AT3" s="34">
        <v>1000000</v>
      </c>
      <c r="AU3" s="34">
        <v>1000000</v>
      </c>
      <c r="AV3" s="34">
        <v>1000000</v>
      </c>
      <c r="AW3" s="34">
        <v>1000000</v>
      </c>
      <c r="AX3" s="34">
        <v>1000000</v>
      </c>
      <c r="AY3" s="34">
        <v>1000000</v>
      </c>
      <c r="AZ3" s="34">
        <v>1000000</v>
      </c>
      <c r="BA3" s="35">
        <v>1000000</v>
      </c>
    </row>
    <row r="4" spans="1:53" ht="16.5" thickBot="1" x14ac:dyDescent="0.3">
      <c r="A4" s="27" t="s">
        <v>260</v>
      </c>
      <c r="B4" s="36">
        <v>1000000</v>
      </c>
      <c r="C4" s="36">
        <v>1000000</v>
      </c>
      <c r="D4" s="36">
        <v>1000000</v>
      </c>
      <c r="E4" s="36">
        <v>1000000</v>
      </c>
      <c r="F4" s="36">
        <v>1000000</v>
      </c>
      <c r="G4" s="36">
        <v>1000000</v>
      </c>
      <c r="H4" s="36">
        <v>1000000</v>
      </c>
      <c r="I4" s="36">
        <v>1000000</v>
      </c>
      <c r="J4" s="36">
        <v>1000000</v>
      </c>
      <c r="K4" s="36">
        <v>1000000</v>
      </c>
      <c r="L4" s="36">
        <v>1000000</v>
      </c>
      <c r="M4" s="36">
        <v>1000000</v>
      </c>
      <c r="N4" s="36">
        <v>1000000</v>
      </c>
      <c r="O4" s="36">
        <v>1000000</v>
      </c>
      <c r="P4" s="36">
        <v>1000000</v>
      </c>
      <c r="Q4" s="36">
        <v>1000000</v>
      </c>
      <c r="R4" s="36">
        <v>1000000</v>
      </c>
      <c r="S4" s="36">
        <v>1000000</v>
      </c>
      <c r="T4" s="36">
        <v>1000000</v>
      </c>
      <c r="U4" s="36">
        <v>1000000</v>
      </c>
      <c r="V4" s="36">
        <v>1000000</v>
      </c>
      <c r="W4" s="36">
        <v>1000000</v>
      </c>
      <c r="X4" s="36">
        <v>1000000</v>
      </c>
      <c r="Y4" s="36">
        <v>1000000</v>
      </c>
      <c r="Z4" s="36">
        <v>1000000</v>
      </c>
      <c r="AA4" s="36">
        <v>1000000</v>
      </c>
      <c r="AB4" s="36">
        <v>1000000</v>
      </c>
      <c r="AC4" s="36">
        <v>1000000</v>
      </c>
      <c r="AD4" s="36">
        <v>1000000</v>
      </c>
      <c r="AE4" s="36">
        <v>1000000</v>
      </c>
      <c r="AF4" s="36">
        <v>1000000</v>
      </c>
      <c r="AG4" s="36">
        <v>1000000</v>
      </c>
      <c r="AH4" s="36">
        <v>1000000</v>
      </c>
      <c r="AI4" s="36">
        <v>1000000</v>
      </c>
      <c r="AJ4" s="36">
        <v>1000000</v>
      </c>
      <c r="AK4" s="36">
        <v>1000000</v>
      </c>
      <c r="AL4" s="36">
        <v>1000000</v>
      </c>
      <c r="AM4" s="36">
        <v>1000000</v>
      </c>
      <c r="AN4" s="36">
        <v>1000000</v>
      </c>
      <c r="AO4" s="36">
        <v>1000000</v>
      </c>
      <c r="AP4" s="36">
        <v>1000000</v>
      </c>
      <c r="AQ4" s="36">
        <v>1000000</v>
      </c>
      <c r="AR4" s="36">
        <v>1000000</v>
      </c>
      <c r="AS4" s="36">
        <v>1000000</v>
      </c>
      <c r="AT4" s="36">
        <v>1000000</v>
      </c>
      <c r="AU4" s="36">
        <v>1000000</v>
      </c>
      <c r="AV4" s="36">
        <v>1000000</v>
      </c>
      <c r="AW4" s="36">
        <v>1000000</v>
      </c>
      <c r="AX4" s="36">
        <v>1000000</v>
      </c>
      <c r="AY4" s="36">
        <v>1000000</v>
      </c>
      <c r="AZ4" s="36">
        <v>1000000</v>
      </c>
      <c r="BA4" s="37">
        <v>1000000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4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6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4" t="s">
        <v>169</v>
      </c>
      <c r="B2" s="87" t="s">
        <v>233</v>
      </c>
      <c r="C2" s="25" t="s">
        <v>46</v>
      </c>
    </row>
    <row r="3" spans="1:3" x14ac:dyDescent="0.25">
      <c r="A3" s="26" t="s">
        <v>119</v>
      </c>
      <c r="B3" s="85" t="s">
        <v>121</v>
      </c>
      <c r="C3" s="32">
        <v>0.2</v>
      </c>
    </row>
    <row r="4" spans="1:3" x14ac:dyDescent="0.25">
      <c r="A4" s="26" t="s">
        <v>120</v>
      </c>
      <c r="B4" s="85" t="s">
        <v>121</v>
      </c>
      <c r="C4" s="32">
        <v>0.2</v>
      </c>
    </row>
    <row r="5" spans="1:3" x14ac:dyDescent="0.25">
      <c r="A5" s="26" t="s">
        <v>119</v>
      </c>
      <c r="B5" s="85" t="s">
        <v>122</v>
      </c>
      <c r="C5" s="32">
        <v>0.3</v>
      </c>
    </row>
    <row r="6" spans="1:3" x14ac:dyDescent="0.25">
      <c r="A6" s="26" t="s">
        <v>120</v>
      </c>
      <c r="B6" s="85" t="s">
        <v>122</v>
      </c>
      <c r="C6" s="32">
        <v>0.3</v>
      </c>
    </row>
    <row r="7" spans="1:3" x14ac:dyDescent="0.25">
      <c r="A7" s="26" t="s">
        <v>119</v>
      </c>
      <c r="B7" s="85" t="s">
        <v>255</v>
      </c>
      <c r="C7" s="32">
        <v>0.5</v>
      </c>
    </row>
    <row r="8" spans="1:3" x14ac:dyDescent="0.25">
      <c r="A8" s="26" t="s">
        <v>120</v>
      </c>
      <c r="B8" s="85" t="s">
        <v>255</v>
      </c>
      <c r="C8" s="32">
        <v>0.5</v>
      </c>
    </row>
    <row r="9" spans="1:3" x14ac:dyDescent="0.25">
      <c r="A9" s="26" t="s">
        <v>119</v>
      </c>
      <c r="B9" s="85" t="s">
        <v>256</v>
      </c>
      <c r="C9" s="32">
        <v>1</v>
      </c>
    </row>
    <row r="10" spans="1:3" x14ac:dyDescent="0.25">
      <c r="A10" s="26" t="s">
        <v>120</v>
      </c>
      <c r="B10" s="85" t="s">
        <v>256</v>
      </c>
      <c r="C10" s="32">
        <v>1</v>
      </c>
    </row>
    <row r="11" spans="1:3" x14ac:dyDescent="0.25">
      <c r="A11" s="26" t="s">
        <v>119</v>
      </c>
      <c r="B11" s="85" t="s">
        <v>257</v>
      </c>
      <c r="C11" s="32">
        <v>0.7</v>
      </c>
    </row>
    <row r="12" spans="1:3" ht="16.5" thickBot="1" x14ac:dyDescent="0.3">
      <c r="A12" s="27" t="s">
        <v>120</v>
      </c>
      <c r="B12" s="88" t="s">
        <v>257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R21"/>
  <sheetViews>
    <sheetView zoomScaleNormal="100" workbookViewId="0">
      <selection activeCell="A23" sqref="A23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8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7">
        <v>0</v>
      </c>
      <c r="Q3" s="78">
        <v>0</v>
      </c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7">
        <v>0</v>
      </c>
      <c r="Q4" s="78">
        <v>0</v>
      </c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7">
        <v>0</v>
      </c>
      <c r="Q5" s="78">
        <v>0</v>
      </c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>
        <v>0</v>
      </c>
      <c r="Q6" s="80">
        <v>0</v>
      </c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>
        <v>0</v>
      </c>
      <c r="Q7" s="80">
        <v>0</v>
      </c>
      <c r="R7" s="82">
        <v>0</v>
      </c>
    </row>
    <row r="8" spans="1:18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7">
        <v>0</v>
      </c>
      <c r="Q8" s="78">
        <v>0</v>
      </c>
      <c r="R8" s="29">
        <v>0</v>
      </c>
    </row>
    <row r="9" spans="1:18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7">
        <v>0</v>
      </c>
      <c r="Q9" s="78">
        <v>0</v>
      </c>
      <c r="R9" s="29">
        <v>0</v>
      </c>
    </row>
    <row r="10" spans="1:18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7">
        <v>0</v>
      </c>
      <c r="Q10" s="78">
        <v>0</v>
      </c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7">
        <v>0</v>
      </c>
      <c r="Q11" s="78">
        <v>0</v>
      </c>
      <c r="R11" s="29">
        <v>0</v>
      </c>
    </row>
    <row r="12" spans="1:18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7">
        <v>0</v>
      </c>
      <c r="Q12" s="78">
        <v>0</v>
      </c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7">
        <v>0</v>
      </c>
      <c r="Q13" s="78">
        <v>0</v>
      </c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7">
        <v>0</v>
      </c>
      <c r="Q14" s="78">
        <v>0</v>
      </c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7">
        <v>0</v>
      </c>
      <c r="Q15" s="78">
        <v>0</v>
      </c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79">
        <v>0</v>
      </c>
      <c r="Q16" s="80">
        <v>0</v>
      </c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>
        <v>0</v>
      </c>
      <c r="Q17" s="80">
        <v>0</v>
      </c>
      <c r="R17" s="82">
        <v>1E-4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7">
        <v>0</v>
      </c>
      <c r="Q18" s="78">
        <v>0</v>
      </c>
      <c r="R18" s="29">
        <v>1E-4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>
        <v>0</v>
      </c>
      <c r="Q19" s="80">
        <v>0</v>
      </c>
      <c r="R19" s="82">
        <v>1E-4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7">
        <v>1E-4</v>
      </c>
      <c r="Q20" s="118">
        <v>1E-4</v>
      </c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8">
        <v>0</v>
      </c>
      <c r="Q21" s="83">
        <v>0</v>
      </c>
      <c r="R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1" t="s">
        <v>92</v>
      </c>
      <c r="B6" s="82">
        <v>94</v>
      </c>
    </row>
    <row r="7" spans="1:2" x14ac:dyDescent="0.25">
      <c r="A7" s="95" t="s">
        <v>109</v>
      </c>
      <c r="B7" s="96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1" t="s">
        <v>92</v>
      </c>
      <c r="B6" s="79">
        <v>3</v>
      </c>
      <c r="C6" s="82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1">
        <v>7143</v>
      </c>
    </row>
    <row r="5" spans="1:2" x14ac:dyDescent="0.25">
      <c r="A5" s="26" t="s">
        <v>153</v>
      </c>
      <c r="B5" s="111">
        <v>14286</v>
      </c>
    </row>
    <row r="6" spans="1:2" ht="16.5" thickBot="1" x14ac:dyDescent="0.3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4" t="s">
        <v>169</v>
      </c>
      <c r="B2" s="81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7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7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7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7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7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6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5"/>
    </row>
    <row r="10" spans="1:5" x14ac:dyDescent="0.25">
      <c r="C10" s="75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R21"/>
  <sheetViews>
    <sheetView zoomScaleNormal="100" workbookViewId="0">
      <pane ySplit="1" topLeftCell="A2" activePane="bottomLeft" state="frozen"/>
      <selection activeCell="C5" sqref="C5:E6"/>
      <selection pane="bottomLeft" activeCell="A23" sqref="A23"/>
    </sheetView>
  </sheetViews>
  <sheetFormatPr defaultRowHeight="15" x14ac:dyDescent="0.25"/>
  <sheetData>
    <row r="1" spans="1:18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8" ht="15.75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ht="15.75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8" t="s">
        <v>242</v>
      </c>
      <c r="K3" s="7" t="s">
        <v>242</v>
      </c>
      <c r="L3" s="78" t="s">
        <v>242</v>
      </c>
      <c r="M3" s="7" t="s">
        <v>242</v>
      </c>
      <c r="N3" s="78"/>
      <c r="O3" s="92" t="s">
        <v>242</v>
      </c>
      <c r="P3" s="7"/>
      <c r="Q3" s="78"/>
      <c r="R3" s="29" t="s">
        <v>242</v>
      </c>
    </row>
    <row r="4" spans="1:18" ht="15.75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8" t="s">
        <v>242</v>
      </c>
      <c r="K4" s="7" t="s">
        <v>242</v>
      </c>
      <c r="L4" s="78" t="s">
        <v>242</v>
      </c>
      <c r="M4" s="7" t="s">
        <v>242</v>
      </c>
      <c r="N4" s="78"/>
      <c r="O4" s="92" t="s">
        <v>242</v>
      </c>
      <c r="P4" s="7"/>
      <c r="Q4" s="78"/>
      <c r="R4" s="29" t="s">
        <v>242</v>
      </c>
    </row>
    <row r="5" spans="1:18" ht="15.75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8" t="s">
        <v>242</v>
      </c>
      <c r="K5" s="7" t="s">
        <v>242</v>
      </c>
      <c r="L5" s="78" t="s">
        <v>242</v>
      </c>
      <c r="M5" s="7" t="s">
        <v>242</v>
      </c>
      <c r="N5" s="78"/>
      <c r="O5" s="92" t="s">
        <v>242</v>
      </c>
      <c r="P5" s="7"/>
      <c r="Q5" s="78"/>
      <c r="R5" s="29" t="s">
        <v>242</v>
      </c>
    </row>
    <row r="6" spans="1:18" ht="15.75" x14ac:dyDescent="0.25">
      <c r="A6" s="71" t="s">
        <v>92</v>
      </c>
      <c r="B6" s="79" t="s">
        <v>242</v>
      </c>
      <c r="C6" s="79" t="s">
        <v>242</v>
      </c>
      <c r="D6" s="79" t="s">
        <v>242</v>
      </c>
      <c r="E6" s="79" t="s">
        <v>242</v>
      </c>
      <c r="F6" s="79" t="s">
        <v>242</v>
      </c>
      <c r="G6" s="79" t="s">
        <v>242</v>
      </c>
      <c r="H6" s="79" t="s">
        <v>242</v>
      </c>
      <c r="I6" s="79" t="s">
        <v>242</v>
      </c>
      <c r="J6" s="80">
        <v>2.5074000000000001</v>
      </c>
      <c r="K6" s="79" t="s">
        <v>242</v>
      </c>
      <c r="L6" s="80" t="s">
        <v>242</v>
      </c>
      <c r="M6" s="79" t="s">
        <v>242</v>
      </c>
      <c r="N6" s="80"/>
      <c r="O6" s="93" t="s">
        <v>242</v>
      </c>
      <c r="P6" s="79"/>
      <c r="Q6" s="80"/>
      <c r="R6" s="82" t="s">
        <v>242</v>
      </c>
    </row>
    <row r="7" spans="1:18" ht="15.75" x14ac:dyDescent="0.25">
      <c r="A7" s="95" t="s">
        <v>109</v>
      </c>
      <c r="B7" s="99" t="s">
        <v>242</v>
      </c>
      <c r="C7" s="99" t="s">
        <v>242</v>
      </c>
      <c r="D7" s="99"/>
      <c r="E7" s="99" t="s">
        <v>242</v>
      </c>
      <c r="F7" s="99" t="s">
        <v>242</v>
      </c>
      <c r="G7" s="99" t="s">
        <v>242</v>
      </c>
      <c r="H7" s="99" t="s">
        <v>242</v>
      </c>
      <c r="I7" s="99">
        <f>2*F4</f>
        <v>3.3694000000000002</v>
      </c>
      <c r="J7" s="80" t="s">
        <v>242</v>
      </c>
      <c r="K7" s="100" t="s">
        <v>242</v>
      </c>
      <c r="L7" s="103" t="s">
        <v>242</v>
      </c>
      <c r="M7" s="99"/>
      <c r="N7" s="102"/>
      <c r="O7" s="104" t="s">
        <v>242</v>
      </c>
      <c r="P7" s="99"/>
      <c r="Q7" s="102"/>
      <c r="R7" s="101" t="s">
        <v>242</v>
      </c>
    </row>
    <row r="8" spans="1:18" ht="15.75" x14ac:dyDescent="0.25">
      <c r="A8" s="26" t="s">
        <v>125</v>
      </c>
      <c r="B8" s="98" t="s">
        <v>242</v>
      </c>
      <c r="C8" s="98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8" t="s">
        <v>242</v>
      </c>
      <c r="K8" s="98">
        <v>4.1717000000000004</v>
      </c>
      <c r="L8" s="78" t="s">
        <v>242</v>
      </c>
      <c r="M8" s="7" t="s">
        <v>242</v>
      </c>
      <c r="N8" s="78"/>
      <c r="O8" s="92"/>
      <c r="P8" s="7"/>
      <c r="Q8" s="78"/>
      <c r="R8" s="29"/>
    </row>
    <row r="9" spans="1:18" ht="15.75" x14ac:dyDescent="0.25">
      <c r="A9" s="26" t="s">
        <v>126</v>
      </c>
      <c r="B9" s="98">
        <v>4.0752409775985399</v>
      </c>
      <c r="C9" s="98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8" t="s">
        <v>242</v>
      </c>
      <c r="K9" s="7" t="s">
        <v>242</v>
      </c>
      <c r="L9" s="78" t="s">
        <v>242</v>
      </c>
      <c r="M9" s="7" t="s">
        <v>242</v>
      </c>
      <c r="N9" s="78"/>
      <c r="O9" s="92"/>
      <c r="P9" s="7"/>
      <c r="Q9" s="78"/>
      <c r="R9" s="29"/>
    </row>
    <row r="10" spans="1:18" ht="15.75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8" t="s">
        <v>242</v>
      </c>
      <c r="K10" s="7" t="s">
        <v>242</v>
      </c>
      <c r="L10" s="78" t="s">
        <v>242</v>
      </c>
      <c r="M10" s="7">
        <v>1.4</v>
      </c>
      <c r="N10" s="78"/>
      <c r="O10" s="92"/>
      <c r="P10" s="7"/>
      <c r="Q10" s="78"/>
      <c r="R10" s="29"/>
    </row>
    <row r="11" spans="1:18" ht="15.75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8" t="s">
        <v>242</v>
      </c>
      <c r="K11" s="7" t="s">
        <v>242</v>
      </c>
      <c r="L11" s="78">
        <v>1.3163</v>
      </c>
      <c r="M11" s="7" t="s">
        <v>242</v>
      </c>
      <c r="N11" s="78"/>
      <c r="O11" s="92"/>
      <c r="P11" s="7"/>
      <c r="Q11" s="78"/>
      <c r="R11" s="29"/>
    </row>
    <row r="12" spans="1:18" ht="15.75" x14ac:dyDescent="0.25">
      <c r="A12" s="26" t="s">
        <v>129</v>
      </c>
      <c r="B12" s="7" t="s">
        <v>242</v>
      </c>
      <c r="C12" s="98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8" t="s">
        <v>242</v>
      </c>
      <c r="K12" s="7" t="s">
        <v>242</v>
      </c>
      <c r="L12" s="78" t="s">
        <v>242</v>
      </c>
      <c r="M12" s="7" t="s">
        <v>242</v>
      </c>
      <c r="N12" s="78"/>
      <c r="O12" s="92"/>
      <c r="P12" s="7"/>
      <c r="Q12" s="78"/>
      <c r="R12" s="29"/>
    </row>
    <row r="13" spans="1:18" ht="15.75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8" t="s">
        <v>242</v>
      </c>
      <c r="K13" s="7" t="s">
        <v>242</v>
      </c>
      <c r="L13" s="78" t="s">
        <v>242</v>
      </c>
      <c r="M13" s="7" t="s">
        <v>242</v>
      </c>
      <c r="N13" s="78"/>
      <c r="O13" s="92"/>
      <c r="P13" s="7"/>
      <c r="Q13" s="78"/>
      <c r="R13" s="29"/>
    </row>
    <row r="14" spans="1:18" ht="15.75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8">
        <v>2.4449000000000001</v>
      </c>
      <c r="K14" s="7" t="s">
        <v>242</v>
      </c>
      <c r="L14" s="78" t="s">
        <v>242</v>
      </c>
      <c r="M14" s="7" t="s">
        <v>242</v>
      </c>
      <c r="N14" s="78"/>
      <c r="O14" s="92"/>
      <c r="P14" s="7"/>
      <c r="Q14" s="78"/>
      <c r="R14" s="29"/>
    </row>
    <row r="15" spans="1:18" ht="15.75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8" t="s">
        <v>242</v>
      </c>
      <c r="K15" s="7" t="s">
        <v>242</v>
      </c>
      <c r="L15" s="78" t="s">
        <v>242</v>
      </c>
      <c r="M15" s="7"/>
      <c r="N15" s="78"/>
      <c r="O15" s="92"/>
      <c r="P15" s="7"/>
      <c r="Q15" s="78"/>
      <c r="R15" s="29"/>
    </row>
    <row r="16" spans="1:18" ht="15.75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8" t="s">
        <v>242</v>
      </c>
      <c r="K16" s="7" t="s">
        <v>242</v>
      </c>
      <c r="L16" s="78" t="s">
        <v>242</v>
      </c>
      <c r="M16" s="7" t="s">
        <v>242</v>
      </c>
      <c r="N16" s="78">
        <v>2.5</v>
      </c>
      <c r="O16" s="92"/>
      <c r="P16" s="7"/>
      <c r="Q16" s="78"/>
      <c r="R16" s="29"/>
    </row>
    <row r="17" spans="1:18" ht="15.75" x14ac:dyDescent="0.25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9"/>
      <c r="Q17" s="102"/>
      <c r="R17" s="96">
        <v>9</v>
      </c>
    </row>
    <row r="18" spans="1:18" ht="15.75" x14ac:dyDescent="0.25">
      <c r="A18" s="26" t="s">
        <v>114</v>
      </c>
      <c r="B18" s="7" t="s">
        <v>242</v>
      </c>
      <c r="C18" s="7" t="s">
        <v>242</v>
      </c>
      <c r="D18" s="7" t="s">
        <v>242</v>
      </c>
      <c r="E18" s="7" t="s">
        <v>242</v>
      </c>
      <c r="F18" s="7" t="s">
        <v>242</v>
      </c>
      <c r="G18" s="7" t="s">
        <v>242</v>
      </c>
      <c r="H18" s="7" t="s">
        <v>242</v>
      </c>
      <c r="I18" s="7" t="s">
        <v>242</v>
      </c>
      <c r="J18" s="78" t="s">
        <v>242</v>
      </c>
      <c r="K18" s="7" t="s">
        <v>242</v>
      </c>
      <c r="L18" s="78" t="s">
        <v>242</v>
      </c>
      <c r="M18" s="7" t="s">
        <v>242</v>
      </c>
      <c r="N18" s="78"/>
      <c r="O18" s="92" t="s">
        <v>242</v>
      </c>
      <c r="P18" s="7"/>
      <c r="Q18" s="78"/>
      <c r="R18" s="29">
        <v>2.6</v>
      </c>
    </row>
    <row r="19" spans="1:18" ht="15.75" x14ac:dyDescent="0.25">
      <c r="A19" s="71" t="s">
        <v>115</v>
      </c>
      <c r="B19" s="79" t="s">
        <v>242</v>
      </c>
      <c r="C19" s="79" t="s">
        <v>242</v>
      </c>
      <c r="D19" s="79" t="s">
        <v>242</v>
      </c>
      <c r="E19" s="79" t="s">
        <v>242</v>
      </c>
      <c r="F19" s="79" t="s">
        <v>242</v>
      </c>
      <c r="G19" s="79" t="s">
        <v>242</v>
      </c>
      <c r="H19" s="79" t="s">
        <v>242</v>
      </c>
      <c r="I19" s="79" t="s">
        <v>242</v>
      </c>
      <c r="J19" s="80" t="s">
        <v>242</v>
      </c>
      <c r="K19" s="79" t="s">
        <v>242</v>
      </c>
      <c r="L19" s="80" t="s">
        <v>242</v>
      </c>
      <c r="M19" s="79" t="s">
        <v>242</v>
      </c>
      <c r="N19" s="80"/>
      <c r="O19" s="93" t="s">
        <v>242</v>
      </c>
      <c r="P19" s="79"/>
      <c r="Q19" s="80"/>
      <c r="R19" s="82">
        <v>2.6</v>
      </c>
    </row>
    <row r="20" spans="1:18" ht="15.75" x14ac:dyDescent="0.25">
      <c r="A20" s="26" t="s">
        <v>119</v>
      </c>
      <c r="B20" s="7" t="s">
        <v>242</v>
      </c>
      <c r="C20" s="7" t="s">
        <v>242</v>
      </c>
      <c r="D20" s="7"/>
      <c r="E20" s="7" t="s">
        <v>242</v>
      </c>
      <c r="F20" s="7" t="s">
        <v>242</v>
      </c>
      <c r="G20" s="7" t="s">
        <v>242</v>
      </c>
      <c r="H20" s="7" t="s">
        <v>242</v>
      </c>
      <c r="I20" s="7"/>
      <c r="J20" s="78" t="s">
        <v>242</v>
      </c>
      <c r="K20" s="7" t="s">
        <v>242</v>
      </c>
      <c r="L20" s="78" t="s">
        <v>242</v>
      </c>
      <c r="M20" s="7" t="s">
        <v>242</v>
      </c>
      <c r="N20" s="78"/>
      <c r="O20" s="92" t="s">
        <v>242</v>
      </c>
      <c r="P20" s="7">
        <v>1</v>
      </c>
      <c r="Q20" s="78">
        <v>2</v>
      </c>
      <c r="R20" s="29"/>
    </row>
    <row r="21" spans="1:18" ht="16.5" thickBot="1" x14ac:dyDescent="0.3">
      <c r="A21" s="27" t="s">
        <v>120</v>
      </c>
      <c r="B21" s="8" t="s">
        <v>242</v>
      </c>
      <c r="C21" s="8" t="s">
        <v>242</v>
      </c>
      <c r="D21" s="8"/>
      <c r="E21" s="8" t="s">
        <v>242</v>
      </c>
      <c r="F21" s="8" t="s">
        <v>242</v>
      </c>
      <c r="G21" s="8" t="s">
        <v>242</v>
      </c>
      <c r="H21" s="8" t="s">
        <v>242</v>
      </c>
      <c r="I21" s="8" t="s">
        <v>242</v>
      </c>
      <c r="J21" s="83"/>
      <c r="K21" s="8" t="s">
        <v>242</v>
      </c>
      <c r="L21" s="83" t="s">
        <v>242</v>
      </c>
      <c r="M21" s="8" t="s">
        <v>242</v>
      </c>
      <c r="N21" s="83"/>
      <c r="O21" s="94">
        <v>0.1</v>
      </c>
      <c r="P21" s="8"/>
      <c r="Q21" s="83"/>
      <c r="R21" s="9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230</v>
      </c>
      <c r="B2" s="87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238</v>
      </c>
    </row>
    <row r="2" spans="1:3" ht="15.75" x14ac:dyDescent="0.25">
      <c r="A2" s="4" t="s">
        <v>169</v>
      </c>
      <c r="B2" s="87" t="s">
        <v>233</v>
      </c>
      <c r="C2" s="25" t="s">
        <v>46</v>
      </c>
    </row>
    <row r="3" spans="1:3" ht="15.75" x14ac:dyDescent="0.25">
      <c r="A3" s="26" t="s">
        <v>119</v>
      </c>
      <c r="B3" s="85" t="s">
        <v>121</v>
      </c>
      <c r="C3" s="32">
        <v>0.95</v>
      </c>
    </row>
    <row r="4" spans="1:3" ht="15.75" x14ac:dyDescent="0.25">
      <c r="A4" s="26" t="s">
        <v>120</v>
      </c>
      <c r="B4" s="85" t="s">
        <v>121</v>
      </c>
      <c r="C4" s="32">
        <v>0.95</v>
      </c>
    </row>
    <row r="5" spans="1:3" ht="15.75" x14ac:dyDescent="0.25">
      <c r="A5" s="26" t="s">
        <v>119</v>
      </c>
      <c r="B5" s="85" t="s">
        <v>122</v>
      </c>
      <c r="C5" s="32">
        <v>0.95</v>
      </c>
    </row>
    <row r="6" spans="1:3" ht="15.75" x14ac:dyDescent="0.25">
      <c r="A6" s="26" t="s">
        <v>120</v>
      </c>
      <c r="B6" s="85" t="s">
        <v>122</v>
      </c>
      <c r="C6" s="32">
        <v>0.95</v>
      </c>
    </row>
    <row r="7" spans="1:3" ht="15.75" x14ac:dyDescent="0.25">
      <c r="A7" s="26" t="s">
        <v>119</v>
      </c>
      <c r="B7" s="85" t="s">
        <v>255</v>
      </c>
      <c r="C7" s="32">
        <v>0.5</v>
      </c>
    </row>
    <row r="8" spans="1:3" ht="15.75" x14ac:dyDescent="0.25">
      <c r="A8" s="26" t="s">
        <v>120</v>
      </c>
      <c r="B8" s="85" t="s">
        <v>255</v>
      </c>
      <c r="C8" s="32">
        <v>0.5</v>
      </c>
    </row>
    <row r="9" spans="1:3" ht="15.75" x14ac:dyDescent="0.25">
      <c r="A9" s="26" t="s">
        <v>119</v>
      </c>
      <c r="B9" s="85" t="s">
        <v>256</v>
      </c>
      <c r="C9" s="32">
        <v>0.5</v>
      </c>
    </row>
    <row r="10" spans="1:3" ht="15.75" x14ac:dyDescent="0.25">
      <c r="A10" s="26" t="s">
        <v>120</v>
      </c>
      <c r="B10" s="85" t="s">
        <v>256</v>
      </c>
      <c r="C10" s="32">
        <v>0.5</v>
      </c>
    </row>
    <row r="11" spans="1:3" ht="15.75" x14ac:dyDescent="0.25">
      <c r="A11" s="26" t="s">
        <v>119</v>
      </c>
      <c r="B11" s="85" t="s">
        <v>257</v>
      </c>
      <c r="C11" s="32">
        <v>0.5</v>
      </c>
    </row>
    <row r="12" spans="1:3" ht="16.5" thickBot="1" x14ac:dyDescent="0.3">
      <c r="A12" s="27" t="s">
        <v>120</v>
      </c>
      <c r="B12" s="88" t="s">
        <v>257</v>
      </c>
      <c r="C12" s="33">
        <v>0.5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258</v>
      </c>
    </row>
    <row r="2" spans="1:3" ht="15.75" x14ac:dyDescent="0.25">
      <c r="A2" s="4" t="s">
        <v>169</v>
      </c>
      <c r="B2" s="87" t="s">
        <v>233</v>
      </c>
      <c r="C2" s="25" t="s">
        <v>239</v>
      </c>
    </row>
    <row r="3" spans="1:3" ht="15.75" x14ac:dyDescent="0.25">
      <c r="A3" s="26" t="s">
        <v>119</v>
      </c>
      <c r="B3" s="85" t="s">
        <v>121</v>
      </c>
      <c r="C3" s="32">
        <v>0</v>
      </c>
    </row>
    <row r="4" spans="1:3" ht="15.75" x14ac:dyDescent="0.25">
      <c r="A4" s="26" t="s">
        <v>120</v>
      </c>
      <c r="B4" s="85" t="s">
        <v>121</v>
      </c>
      <c r="C4" s="32">
        <v>0</v>
      </c>
    </row>
    <row r="5" spans="1:3" ht="15.75" x14ac:dyDescent="0.25">
      <c r="A5" s="26" t="s">
        <v>119</v>
      </c>
      <c r="B5" s="85" t="s">
        <v>122</v>
      </c>
      <c r="C5" s="32">
        <v>0</v>
      </c>
    </row>
    <row r="6" spans="1:3" ht="15.75" x14ac:dyDescent="0.25">
      <c r="A6" s="26" t="s">
        <v>120</v>
      </c>
      <c r="B6" s="85" t="s">
        <v>122</v>
      </c>
      <c r="C6" s="32">
        <v>0</v>
      </c>
    </row>
    <row r="7" spans="1:3" ht="15.75" x14ac:dyDescent="0.25">
      <c r="A7" s="26" t="s">
        <v>119</v>
      </c>
      <c r="B7" s="85" t="s">
        <v>255</v>
      </c>
      <c r="C7" s="32">
        <v>0.99</v>
      </c>
    </row>
    <row r="8" spans="1:3" ht="15.75" x14ac:dyDescent="0.25">
      <c r="A8" s="26" t="s">
        <v>120</v>
      </c>
      <c r="B8" s="85" t="s">
        <v>255</v>
      </c>
      <c r="C8" s="32">
        <v>0.99</v>
      </c>
    </row>
    <row r="9" spans="1:3" ht="15.75" x14ac:dyDescent="0.25">
      <c r="A9" s="26" t="s">
        <v>119</v>
      </c>
      <c r="B9" s="85" t="s">
        <v>256</v>
      </c>
      <c r="C9" s="32">
        <v>0.99</v>
      </c>
    </row>
    <row r="10" spans="1:3" ht="15.75" x14ac:dyDescent="0.25">
      <c r="A10" s="26" t="s">
        <v>120</v>
      </c>
      <c r="B10" s="85" t="s">
        <v>256</v>
      </c>
      <c r="C10" s="32">
        <v>0.99</v>
      </c>
    </row>
    <row r="11" spans="1:3" ht="15.75" x14ac:dyDescent="0.25">
      <c r="A11" s="26" t="s">
        <v>119</v>
      </c>
      <c r="B11" s="85" t="s">
        <v>257</v>
      </c>
      <c r="C11" s="32">
        <v>0.99</v>
      </c>
    </row>
    <row r="12" spans="1:3" ht="16.5" thickBot="1" x14ac:dyDescent="0.3">
      <c r="A12" s="27" t="s">
        <v>120</v>
      </c>
      <c r="B12" s="88" t="s">
        <v>257</v>
      </c>
      <c r="C12" s="112">
        <v>0.99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233</v>
      </c>
      <c r="B2" s="25" t="s">
        <v>46</v>
      </c>
    </row>
    <row r="3" spans="1:2" ht="15.75" x14ac:dyDescent="0.25">
      <c r="A3" s="89" t="s">
        <v>121</v>
      </c>
      <c r="B3" s="35">
        <v>0</v>
      </c>
    </row>
    <row r="4" spans="1:2" ht="15.75" x14ac:dyDescent="0.25">
      <c r="A4" s="89" t="s">
        <v>122</v>
      </c>
      <c r="B4" s="35">
        <v>0</v>
      </c>
    </row>
    <row r="5" spans="1:2" ht="15.75" x14ac:dyDescent="0.25">
      <c r="A5" s="89" t="s">
        <v>255</v>
      </c>
      <c r="B5" s="35">
        <v>1</v>
      </c>
    </row>
    <row r="6" spans="1:2" ht="15.75" x14ac:dyDescent="0.25">
      <c r="A6" s="89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252</v>
      </c>
    </row>
    <row r="2" spans="1:2" ht="15.75" x14ac:dyDescent="0.25">
      <c r="A2" s="4" t="s">
        <v>169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4B3E-8A1A-4064-9703-FD38B5DAA6B6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5.5703125" customWidth="1"/>
  </cols>
  <sheetData>
    <row r="1" spans="1:2" ht="16.5" thickBot="1" x14ac:dyDescent="0.3">
      <c r="A1" s="1" t="str">
        <f>_xlfn.CONCAT( "Table with credit received for sending water to beneficial reuse [",VLOOKUP("currency", Units!$A$2:$B$9, 2, FALSE),"/", VLOOKUP("volume", Units!$A$2:$B$9, 2, FALSE),"]")</f>
        <v>Table with credit received for sending water to beneficial reuse [USD/bbl]</v>
      </c>
    </row>
    <row r="2" spans="1:2" ht="15.75" x14ac:dyDescent="0.25">
      <c r="A2" s="4" t="s">
        <v>264</v>
      </c>
      <c r="B2" s="25" t="s">
        <v>46</v>
      </c>
    </row>
    <row r="3" spans="1:2" ht="15.75" x14ac:dyDescent="0.25">
      <c r="A3" s="26" t="s">
        <v>259</v>
      </c>
      <c r="B3" s="32">
        <v>1.5</v>
      </c>
    </row>
    <row r="4" spans="1:2" ht="16.5" thickBot="1" x14ac:dyDescent="0.3">
      <c r="A4" s="27" t="s">
        <v>260</v>
      </c>
      <c r="B4" s="33">
        <v>0.5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253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243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244</v>
      </c>
      <c r="B3" s="35">
        <v>110</v>
      </c>
    </row>
    <row r="4" spans="1:2" ht="16.5" thickBot="1" x14ac:dyDescent="0.3">
      <c r="A4" s="27" t="s">
        <v>245</v>
      </c>
      <c r="B4" s="41">
        <v>0.03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246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247</v>
      </c>
      <c r="B3" s="42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4" t="s">
        <v>249</v>
      </c>
      <c r="B2" s="47" t="s">
        <v>239</v>
      </c>
    </row>
    <row r="3" spans="1:2" ht="15.75" x14ac:dyDescent="0.25">
      <c r="A3" s="48" t="s">
        <v>89</v>
      </c>
      <c r="B3" s="49">
        <v>142277</v>
      </c>
    </row>
    <row r="4" spans="1:2" ht="15.75" x14ac:dyDescent="0.25">
      <c r="A4" s="26" t="s">
        <v>90</v>
      </c>
      <c r="B4" s="50">
        <v>140998</v>
      </c>
    </row>
    <row r="5" spans="1:2" ht="15.75" x14ac:dyDescent="0.25">
      <c r="A5" s="26" t="s">
        <v>91</v>
      </c>
      <c r="B5" s="50">
        <v>172490.2</v>
      </c>
    </row>
    <row r="6" spans="1:2" ht="15.75" x14ac:dyDescent="0.25">
      <c r="A6" s="71" t="s">
        <v>92</v>
      </c>
      <c r="B6" s="107">
        <v>257547</v>
      </c>
    </row>
    <row r="7" spans="1:2" ht="16.5" thickBot="1" x14ac:dyDescent="0.3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249</v>
      </c>
      <c r="B2" s="47" t="s">
        <v>239</v>
      </c>
    </row>
    <row r="3" spans="1:2" ht="16.5" thickBot="1" x14ac:dyDescent="0.3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4" t="s">
        <v>158</v>
      </c>
      <c r="B2" s="47" t="s">
        <v>239</v>
      </c>
    </row>
    <row r="3" spans="1:2" ht="16.5" thickBot="1" x14ac:dyDescent="0.3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2023-07-13T20:17:19Z</dcterms:modified>
  <cp:category/>
  <cp:contentStatus/>
</cp:coreProperties>
</file>