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C05BD80-AE4C-4C92-A5FA-0C5303618C7E}" xr6:coauthVersionLast="47" xr6:coauthVersionMax="47" xr10:uidLastSave="{00000000-0000-0000-0000-000000000000}"/>
  <bookViews>
    <workbookView xWindow="-12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externalReferences>
    <externalReference r:id="rId90"/>
  </externalReference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7" l="1"/>
  <c r="I7" i="94" l="1"/>
  <c r="A1" i="94"/>
  <c r="A1" i="118"/>
  <c r="A1" i="69"/>
  <c r="A1" i="126"/>
  <c r="A1" i="125"/>
  <c r="A1" i="80"/>
  <c r="A1" i="8"/>
  <c r="A1" i="99" l="1"/>
  <c r="A1" i="101"/>
  <c r="A1" i="100"/>
  <c r="A1" i="112" l="1"/>
  <c r="A1" i="48"/>
  <c r="A1" i="46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89"/>
  <c r="A1" i="92"/>
  <c r="A1" i="91"/>
  <c r="A1" i="90"/>
  <c r="A1" i="81"/>
  <c r="A1" i="78"/>
  <c r="A1" i="71"/>
  <c r="A1" i="52"/>
  <c r="A1" i="50"/>
  <c r="A1" i="68"/>
  <c r="A1" i="49"/>
  <c r="A1" i="72"/>
  <c r="A1" i="47"/>
  <c r="A1" i="67"/>
  <c r="A1" i="102"/>
  <c r="A1" i="75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<sst xmlns="http://schemas.openxmlformats.org/spreadsheetml/2006/main" count="1554" uniqueCount="289">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</sst>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vis\Downloads\strategic_toy_case_study_elmira_BR.xlsx" TargetMode="External"/><Relationship Id="rId1" Type="http://schemas.openxmlformats.org/officeDocument/2006/relationships/externalLinkPath" Target="/Users/Travis/Downloads/strategic_toy_case_study_elmira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ReuseMinimum"/>
      <sheetName val="Reuse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BeneficialReuseCredit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257</v>
      </c>
    </row>
    <row r="5" spans="1:16" x14ac:dyDescent="0.25">
      <c r="A5" s="2" t="s">
        <v>258</v>
      </c>
    </row>
    <row r="6" spans="1:16" x14ac:dyDescent="0.25">
      <c r="A6" s="2" t="s">
        <v>259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278</v>
      </c>
    </row>
    <row r="3" spans="1:16" x14ac:dyDescent="0.25">
      <c r="A3" s="2" t="s">
        <v>279</v>
      </c>
      <c r="N3" s="11"/>
      <c r="O3" s="11"/>
      <c r="P3" s="11"/>
    </row>
    <row r="4" spans="1:16" x14ac:dyDescent="0.25">
      <c r="A4" s="2" t="s">
        <v>280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276</v>
      </c>
      <c r="D2" s="25" t="s">
        <v>277</v>
      </c>
    </row>
    <row r="3" spans="1:4" x14ac:dyDescent="0.25">
      <c r="A3" s="26" t="s">
        <v>125</v>
      </c>
      <c r="B3" s="108"/>
      <c r="C3" s="110"/>
      <c r="D3" s="29"/>
    </row>
    <row r="4" spans="1:4" x14ac:dyDescent="0.25">
      <c r="A4" s="26" t="s">
        <v>126</v>
      </c>
      <c r="B4" s="108"/>
      <c r="C4" s="110"/>
      <c r="D4" s="29"/>
    </row>
    <row r="5" spans="1:4" x14ac:dyDescent="0.25">
      <c r="A5" s="26" t="s">
        <v>127</v>
      </c>
      <c r="B5" s="108"/>
      <c r="C5" s="110"/>
      <c r="D5" s="29"/>
    </row>
    <row r="6" spans="1:4" x14ac:dyDescent="0.25">
      <c r="A6" s="26" t="s">
        <v>128</v>
      </c>
      <c r="B6" s="108"/>
      <c r="C6" s="110"/>
      <c r="D6" s="29"/>
    </row>
    <row r="7" spans="1:4" x14ac:dyDescent="0.25">
      <c r="A7" s="26" t="s">
        <v>129</v>
      </c>
      <c r="B7" s="108"/>
      <c r="C7" s="110"/>
      <c r="D7" s="29"/>
    </row>
    <row r="8" spans="1:4" x14ac:dyDescent="0.25">
      <c r="A8" s="26" t="s">
        <v>130</v>
      </c>
      <c r="B8" s="108"/>
      <c r="C8" s="110"/>
      <c r="D8" s="29"/>
    </row>
    <row r="9" spans="1:4" x14ac:dyDescent="0.25">
      <c r="A9" s="26" t="s">
        <v>131</v>
      </c>
      <c r="B9" s="108"/>
      <c r="C9" s="110"/>
      <c r="D9" s="29"/>
    </row>
    <row r="10" spans="1:4" x14ac:dyDescent="0.25">
      <c r="A10" s="26" t="s">
        <v>132</v>
      </c>
      <c r="B10" s="108"/>
      <c r="C10" s="110"/>
      <c r="D10" s="29"/>
    </row>
    <row r="11" spans="1:4" ht="16.5" thickBot="1" x14ac:dyDescent="0.3">
      <c r="A11" s="27" t="s">
        <v>133</v>
      </c>
      <c r="B11" s="109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161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125</v>
      </c>
      <c r="B3" s="112"/>
      <c r="C3" s="110"/>
      <c r="D3" s="29"/>
    </row>
    <row r="4" spans="1:4" ht="15.75" x14ac:dyDescent="0.25">
      <c r="A4" s="26" t="s">
        <v>126</v>
      </c>
      <c r="B4" s="112"/>
      <c r="C4" s="110"/>
      <c r="D4" s="29"/>
    </row>
    <row r="5" spans="1:4" ht="15.75" x14ac:dyDescent="0.25">
      <c r="A5" s="26" t="s">
        <v>127</v>
      </c>
      <c r="B5" s="112"/>
      <c r="C5" s="110"/>
      <c r="D5" s="29"/>
    </row>
    <row r="6" spans="1:4" ht="15.75" x14ac:dyDescent="0.25">
      <c r="A6" s="26" t="s">
        <v>128</v>
      </c>
      <c r="B6" s="112"/>
      <c r="C6" s="110"/>
      <c r="D6" s="29"/>
    </row>
    <row r="7" spans="1:4" ht="15.75" x14ac:dyDescent="0.25">
      <c r="A7" s="26" t="s">
        <v>129</v>
      </c>
      <c r="B7" s="112"/>
      <c r="C7" s="110"/>
      <c r="D7" s="29"/>
    </row>
    <row r="8" spans="1:4" ht="15.75" x14ac:dyDescent="0.25">
      <c r="A8" s="26" t="s">
        <v>130</v>
      </c>
      <c r="B8" s="112"/>
      <c r="C8" s="110"/>
      <c r="D8" s="29"/>
    </row>
    <row r="9" spans="1:4" ht="15.75" x14ac:dyDescent="0.25">
      <c r="A9" s="26" t="s">
        <v>131</v>
      </c>
      <c r="B9" s="112"/>
      <c r="C9" s="110"/>
      <c r="D9" s="29"/>
    </row>
    <row r="10" spans="1:4" ht="15.75" x14ac:dyDescent="0.25">
      <c r="A10" s="26" t="s">
        <v>132</v>
      </c>
      <c r="B10" s="112"/>
      <c r="C10" s="110"/>
      <c r="D10" s="29"/>
    </row>
    <row r="11" spans="1:4" ht="16.5" thickBot="1" x14ac:dyDescent="0.3">
      <c r="A11" s="27" t="s">
        <v>133</v>
      </c>
      <c r="B11" s="113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111"/>
      <c r="C3" s="111"/>
      <c r="D3" s="111"/>
      <c r="E3" s="111"/>
      <c r="F3" s="111"/>
      <c r="G3" s="111"/>
      <c r="H3" s="111"/>
      <c r="I3" s="111"/>
      <c r="J3" s="32"/>
    </row>
    <row r="4" spans="1:10" x14ac:dyDescent="0.25">
      <c r="A4" s="26" t="s">
        <v>276</v>
      </c>
      <c r="B4" s="111"/>
      <c r="C4" s="111"/>
      <c r="D4" s="111"/>
      <c r="E4" s="111"/>
      <c r="F4" s="111"/>
      <c r="G4" s="111"/>
      <c r="H4" s="111"/>
      <c r="I4" s="111"/>
      <c r="J4" s="32"/>
    </row>
    <row r="5" spans="1:10" ht="16.5" thickBot="1" x14ac:dyDescent="0.3">
      <c r="A5" s="27" t="s">
        <v>277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4" ht="16.5" thickBot="1" x14ac:dyDescent="0.3">
      <c r="A1" s="1" t="s">
        <v>282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18"/>
    </row>
    <row r="4" spans="1:4" ht="15.75" x14ac:dyDescent="0.25">
      <c r="A4" s="26" t="s">
        <v>276</v>
      </c>
      <c r="B4" s="7">
        <v>1</v>
      </c>
      <c r="C4" s="7">
        <v>1</v>
      </c>
      <c r="D4" s="18"/>
    </row>
    <row r="5" spans="1:4" ht="16.5" thickBot="1" x14ac:dyDescent="0.3">
      <c r="A5" s="27" t="s">
        <v>277</v>
      </c>
      <c r="B5" s="22"/>
      <c r="C5" s="22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261</v>
      </c>
      <c r="BA8" s="30" t="s">
        <v>76</v>
      </c>
    </row>
    <row r="9" spans="1:53" x14ac:dyDescent="0.25">
      <c r="A9" s="26" t="s">
        <v>261</v>
      </c>
      <c r="B9" s="41" t="s">
        <v>262</v>
      </c>
      <c r="D9" s="56" t="s">
        <v>263</v>
      </c>
      <c r="E9" s="59" t="s">
        <v>262</v>
      </c>
      <c r="F9" s="52" t="s">
        <v>52</v>
      </c>
      <c r="G9" s="52" t="s">
        <v>264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265</v>
      </c>
      <c r="BA9" s="1" t="s">
        <v>74</v>
      </c>
    </row>
    <row r="10" spans="1:53" x14ac:dyDescent="0.25">
      <c r="A10" s="26" t="s">
        <v>266</v>
      </c>
      <c r="B10" s="41" t="s">
        <v>84</v>
      </c>
      <c r="D10" s="56" t="s">
        <v>267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262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283</v>
      </c>
      <c r="B1" s="1"/>
    </row>
    <row r="2" spans="1:4" ht="15.75" x14ac:dyDescent="0.25">
      <c r="A2" s="4" t="s">
        <v>170</v>
      </c>
      <c r="B2" s="5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22"/>
      <c r="D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171</v>
      </c>
    </row>
    <row r="2" spans="1:2" ht="15.75" x14ac:dyDescent="0.25">
      <c r="A2" s="4" t="s">
        <v>172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173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4" ht="16.5" thickBot="1" x14ac:dyDescent="0.3">
      <c r="A1" s="1" t="s">
        <v>284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8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9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174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178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5703125" customWidth="1"/>
  </cols>
  <sheetData>
    <row r="1" spans="1:4" ht="16.5" thickBot="1" x14ac:dyDescent="0.3">
      <c r="A1" s="1" t="s">
        <v>285</v>
      </c>
      <c r="B1" s="1"/>
    </row>
    <row r="2" spans="1:4" ht="15.75" x14ac:dyDescent="0.25">
      <c r="A2" s="4" t="s">
        <v>170</v>
      </c>
      <c r="B2" s="73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108"/>
      <c r="C3" s="7">
        <v>1</v>
      </c>
      <c r="D3" s="29">
        <v>2</v>
      </c>
    </row>
    <row r="4" spans="1:4" ht="16.5" thickBot="1" x14ac:dyDescent="0.3">
      <c r="A4" s="27" t="s">
        <v>120</v>
      </c>
      <c r="B4" s="109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140625" customWidth="1"/>
  </cols>
  <sheetData>
    <row r="1" spans="1:4" ht="16.5" thickBot="1" x14ac:dyDescent="0.3">
      <c r="A1" s="1" t="s">
        <v>286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8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9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32"/>
    </row>
    <row r="4" spans="1:4" ht="15.75" x14ac:dyDescent="0.25">
      <c r="A4" s="26" t="s">
        <v>276</v>
      </c>
      <c r="B4" s="7">
        <v>1</v>
      </c>
      <c r="C4" s="7">
        <v>1</v>
      </c>
      <c r="D4" s="29"/>
    </row>
    <row r="5" spans="1:4" ht="16.5" thickBot="1" x14ac:dyDescent="0.3">
      <c r="A5" s="27" t="s">
        <v>277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workbookViewId="0">
      <selection activeCell="A25" sqref="A2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268</v>
      </c>
    </row>
    <row r="2" spans="1:4" x14ac:dyDescent="0.25">
      <c r="A2" s="114" t="s">
        <v>232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03" t="s">
        <v>92</v>
      </c>
      <c r="B6" s="104">
        <v>450</v>
      </c>
    </row>
    <row r="7" spans="1:4" x14ac:dyDescent="0.25">
      <c r="A7" s="103" t="s">
        <v>109</v>
      </c>
      <c r="B7" s="10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03" t="s">
        <v>112</v>
      </c>
      <c r="B9" s="104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03" t="s">
        <v>115</v>
      </c>
      <c r="B11" s="104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119</v>
      </c>
      <c r="B13" s="104">
        <v>500</v>
      </c>
    </row>
    <row r="14" spans="1:4" x14ac:dyDescent="0.25">
      <c r="A14" s="103" t="s">
        <v>120</v>
      </c>
      <c r="B14" s="104">
        <v>250</v>
      </c>
    </row>
    <row r="15" spans="1:4" x14ac:dyDescent="0.25">
      <c r="A15" s="103" t="s">
        <v>125</v>
      </c>
      <c r="B15" s="104">
        <v>600</v>
      </c>
    </row>
    <row r="16" spans="1:4" x14ac:dyDescent="0.25">
      <c r="A16" s="103" t="s">
        <v>126</v>
      </c>
      <c r="B16" s="104">
        <v>600</v>
      </c>
    </row>
    <row r="17" spans="1:2" x14ac:dyDescent="0.25">
      <c r="A17" s="103" t="s">
        <v>127</v>
      </c>
      <c r="B17" s="104">
        <v>600</v>
      </c>
    </row>
    <row r="18" spans="1:2" x14ac:dyDescent="0.25">
      <c r="A18" s="103" t="s">
        <v>128</v>
      </c>
      <c r="B18" s="104">
        <v>600</v>
      </c>
    </row>
    <row r="19" spans="1:2" x14ac:dyDescent="0.25">
      <c r="A19" s="103" t="s">
        <v>129</v>
      </c>
      <c r="B19" s="104">
        <v>550</v>
      </c>
    </row>
    <row r="20" spans="1:2" x14ac:dyDescent="0.25">
      <c r="A20" s="103" t="s">
        <v>130</v>
      </c>
      <c r="B20" s="104">
        <v>550</v>
      </c>
    </row>
    <row r="21" spans="1:2" x14ac:dyDescent="0.25">
      <c r="A21" s="103" t="s">
        <v>131</v>
      </c>
      <c r="B21" s="104">
        <v>550</v>
      </c>
    </row>
    <row r="22" spans="1:2" x14ac:dyDescent="0.25">
      <c r="A22" s="103" t="s">
        <v>132</v>
      </c>
      <c r="B22" s="104">
        <v>550</v>
      </c>
    </row>
    <row r="23" spans="1:2" ht="16.5" thickBot="1" x14ac:dyDescent="0.3">
      <c r="A23" s="115" t="s">
        <v>133</v>
      </c>
      <c r="B23" s="116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275</v>
      </c>
      <c r="E1" s="1" t="s">
        <v>269</v>
      </c>
      <c r="H1" s="1" t="s">
        <v>270</v>
      </c>
      <c r="O1" s="1" t="s">
        <v>271</v>
      </c>
      <c r="Q1" s="1">
        <v>0.01</v>
      </c>
    </row>
    <row r="2" spans="1:55" s="6" customFormat="1" x14ac:dyDescent="0.25">
      <c r="A2" s="4" t="s">
        <v>232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  <c r="BC2" s="1"/>
    </row>
    <row r="3" spans="1:55" s="6" customFormat="1" x14ac:dyDescent="0.25">
      <c r="A3" s="26" t="s">
        <v>89</v>
      </c>
      <c r="B3" s="127">
        <v>50</v>
      </c>
      <c r="C3" s="127">
        <v>43.226861565393257</v>
      </c>
      <c r="D3" s="127">
        <v>39.698540540280661</v>
      </c>
      <c r="E3" s="127">
        <v>37.371231215873465</v>
      </c>
      <c r="F3" s="127">
        <v>35.660407645411759</v>
      </c>
      <c r="G3" s="127">
        <v>34.320866325657292</v>
      </c>
      <c r="H3" s="127">
        <v>33.227633834431956</v>
      </c>
      <c r="I3" s="127">
        <v>32.308820765937305</v>
      </c>
      <c r="J3" s="127">
        <v>31.519482420566142</v>
      </c>
      <c r="K3" s="127">
        <v>30.829750093074107</v>
      </c>
      <c r="L3" s="127">
        <v>30.218822690895305</v>
      </c>
      <c r="M3" s="127">
        <v>29.6716667492711</v>
      </c>
      <c r="N3" s="127">
        <v>29.177084983850378</v>
      </c>
      <c r="O3" s="127">
        <v>28.726526558131351</v>
      </c>
      <c r="P3" s="127">
        <v>28.313322771886266</v>
      </c>
      <c r="Q3" s="127">
        <v>27.932178451805498</v>
      </c>
      <c r="R3" s="127">
        <v>27.578823208879022</v>
      </c>
      <c r="S3" s="127">
        <v>27.249766064133187</v>
      </c>
      <c r="T3" s="127">
        <v>26.942118882559804</v>
      </c>
      <c r="U3" s="127">
        <v>26.653466787379696</v>
      </c>
      <c r="V3" s="127">
        <v>26.381771376675967</v>
      </c>
      <c r="W3" s="127">
        <v>26.125297302569919</v>
      </c>
      <c r="X3" s="127">
        <v>25.882555787844932</v>
      </c>
      <c r="Y3" s="127">
        <v>25.652260619704474</v>
      </c>
      <c r="Z3" s="127">
        <v>25.433293468738825</v>
      </c>
      <c r="AA3" s="127">
        <v>25.224676269572292</v>
      </c>
      <c r="AB3" s="127">
        <v>25.025549013630176</v>
      </c>
      <c r="AC3" s="127">
        <v>24.83515173565873</v>
      </c>
      <c r="AD3" s="127">
        <v>24.652809782959771</v>
      </c>
      <c r="AE3" s="127">
        <v>24.477921678332478</v>
      </c>
      <c r="AF3" s="127">
        <v>24.309949050140045</v>
      </c>
      <c r="AG3" s="127">
        <v>24.148408223121137</v>
      </c>
      <c r="AH3" s="127">
        <v>23.99286315348121</v>
      </c>
      <c r="AI3" s="127">
        <v>23.842919459733363</v>
      </c>
      <c r="AJ3" s="127">
        <v>23.69821935256639</v>
      </c>
      <c r="AK3" s="127">
        <v>23.55843730687273</v>
      </c>
      <c r="AL3" s="127">
        <v>23.423276349980757</v>
      </c>
      <c r="AM3" s="127">
        <v>23.292464864295606</v>
      </c>
      <c r="AN3" s="127">
        <v>23.165753821571975</v>
      </c>
      <c r="AO3" s="127">
        <v>23.042914381117377</v>
      </c>
      <c r="AP3" s="127">
        <v>22.923735796250238</v>
      </c>
      <c r="AQ3" s="127">
        <v>22.808023582988522</v>
      </c>
      <c r="AR3" s="127">
        <v>22.695597912736286</v>
      </c>
      <c r="AS3" s="127">
        <v>22.586292197058636</v>
      </c>
      <c r="AT3" s="127">
        <v>22.479951837795571</v>
      </c>
      <c r="AU3" s="127">
        <v>22.376433119994818</v>
      </c>
      <c r="AV3" s="127">
        <v>22.275602228629186</v>
      </c>
      <c r="AW3" s="127">
        <v>22.177334372947094</v>
      </c>
      <c r="AX3" s="127">
        <v>22.081513004701744</v>
      </c>
      <c r="AY3" s="127">
        <v>21.988029118503878</v>
      </c>
      <c r="AZ3" s="127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127">
        <v>130</v>
      </c>
      <c r="C4" s="127">
        <v>101.99593272657759</v>
      </c>
      <c r="D4" s="127">
        <v>88.501557384298565</v>
      </c>
      <c r="E4" s="127">
        <v>80.024386867419565</v>
      </c>
      <c r="F4" s="127">
        <v>74.012291525269902</v>
      </c>
      <c r="G4" s="127">
        <v>69.436914562817392</v>
      </c>
      <c r="H4" s="127">
        <v>65.789871524644781</v>
      </c>
      <c r="I4" s="127">
        <v>62.785861380114973</v>
      </c>
      <c r="J4" s="127">
        <v>60.25019738035607</v>
      </c>
      <c r="K4" s="127">
        <v>58.068866979625213</v>
      </c>
      <c r="L4" s="127">
        <v>56.163726073325101</v>
      </c>
      <c r="M4" s="127">
        <v>54.47909897300184</v>
      </c>
      <c r="N4" s="127">
        <v>52.974050229787558</v>
      </c>
      <c r="O4" s="127">
        <v>51.617687000906557</v>
      </c>
      <c r="P4" s="127">
        <v>50.386177427439279</v>
      </c>
      <c r="Q4" s="127">
        <v>49.260788411587946</v>
      </c>
      <c r="R4" s="127">
        <v>48.226553894531484</v>
      </c>
      <c r="S4" s="127">
        <v>47.271346759767852</v>
      </c>
      <c r="T4" s="127">
        <v>46.385216926550754</v>
      </c>
      <c r="U4" s="127">
        <v>45.55990961509567</v>
      </c>
      <c r="V4" s="127">
        <v>44.788508384953687</v>
      </c>
      <c r="W4" s="127">
        <v>44.065166355759992</v>
      </c>
      <c r="X4" s="127">
        <v>43.38490089293451</v>
      </c>
      <c r="Y4" s="127">
        <v>42.743434721960448</v>
      </c>
      <c r="Z4" s="127">
        <v>42.137071514011829</v>
      </c>
      <c r="AA4" s="127">
        <v>41.562597411475018</v>
      </c>
      <c r="AB4" s="127">
        <v>41.017202314406909</v>
      </c>
      <c r="AC4" s="127">
        <v>40.498416391123101</v>
      </c>
      <c r="AD4" s="127">
        <v>40.004058439727949</v>
      </c>
      <c r="AE4" s="127">
        <v>39.532193563373077</v>
      </c>
      <c r="AF4" s="127">
        <v>39.081098230304683</v>
      </c>
      <c r="AG4" s="127">
        <v>38.649231237588431</v>
      </c>
      <c r="AH4" s="127">
        <v>38.235209430726201</v>
      </c>
      <c r="AI4" s="127">
        <v>37.837787282010005</v>
      </c>
      <c r="AJ4" s="127">
        <v>37.455839620708169</v>
      </c>
      <c r="AK4" s="127">
        <v>37.08834695387695</v>
      </c>
      <c r="AL4" s="127">
        <v>36.73438292910491</v>
      </c>
      <c r="AM4" s="127">
        <v>36.393103578062913</v>
      </c>
      <c r="AN4" s="127">
        <v>36.063738048386597</v>
      </c>
      <c r="AO4" s="127">
        <v>35.74558058561734</v>
      </c>
      <c r="AP4" s="127">
        <v>35.437983569997165</v>
      </c>
      <c r="AQ4" s="127">
        <v>35.140351447349943</v>
      </c>
      <c r="AR4" s="127">
        <v>34.852135420978044</v>
      </c>
      <c r="AS4" s="127">
        <v>34.5728287939042</v>
      </c>
      <c r="AT4" s="127">
        <v>34.301962868999745</v>
      </c>
      <c r="AU4" s="127">
        <v>34.039103329422957</v>
      </c>
      <c r="AV4" s="127">
        <v>33.783847034009874</v>
      </c>
      <c r="AW4" s="127">
        <v>33.535819172337995</v>
      </c>
      <c r="AX4" s="127">
        <v>33.294670732532815</v>
      </c>
      <c r="AY4" s="127">
        <v>33.060076241831837</v>
      </c>
      <c r="AZ4" s="127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127">
        <v>80</v>
      </c>
      <c r="C5" s="127">
        <v>67.271713220297173</v>
      </c>
      <c r="D5" s="127">
        <v>60.786854852127398</v>
      </c>
      <c r="E5" s="127">
        <v>56.568542494923804</v>
      </c>
      <c r="F5" s="127">
        <v>53.499224398113761</v>
      </c>
      <c r="G5" s="127">
        <v>51.1154483397018</v>
      </c>
      <c r="H5" s="127">
        <v>49.183052236101162</v>
      </c>
      <c r="I5" s="127">
        <v>47.568284600108846</v>
      </c>
      <c r="J5" s="127">
        <v>46.188021535170058</v>
      </c>
      <c r="K5" s="127">
        <v>44.987306015227922</v>
      </c>
      <c r="L5" s="127">
        <v>43.928038942088996</v>
      </c>
      <c r="M5" s="127">
        <v>42.982797272941681</v>
      </c>
      <c r="N5" s="127">
        <v>42.131231027834126</v>
      </c>
      <c r="O5" s="127">
        <v>41.357852316573648</v>
      </c>
      <c r="P5" s="127">
        <v>40.650619852369175</v>
      </c>
      <c r="Q5" s="127">
        <v>40</v>
      </c>
      <c r="R5" s="127">
        <v>39.398324840436189</v>
      </c>
      <c r="S5" s="127">
        <v>38.839341736585872</v>
      </c>
      <c r="T5" s="127">
        <v>38.317890035485973</v>
      </c>
      <c r="U5" s="127">
        <v>37.829664360127033</v>
      </c>
      <c r="V5" s="127">
        <v>37.371038218256011</v>
      </c>
      <c r="W5" s="127">
        <v>36.93893047552821</v>
      </c>
      <c r="X5" s="127">
        <v>36.530702839738503</v>
      </c>
      <c r="Y5" s="127">
        <v>36.14408014439379</v>
      </c>
      <c r="Z5" s="127">
        <v>35.777087639996637</v>
      </c>
      <c r="AA5" s="127">
        <v>35.428001141531794</v>
      </c>
      <c r="AB5" s="127">
        <v>35.095307012066471</v>
      </c>
      <c r="AC5" s="127">
        <v>34.777669755599312</v>
      </c>
      <c r="AD5" s="127">
        <v>34.473905556712481</v>
      </c>
      <c r="AE5" s="127">
        <v>34.182960511698724</v>
      </c>
      <c r="AF5" s="127">
        <v>33.903892593201732</v>
      </c>
      <c r="AG5" s="127">
        <v>33.635856610148586</v>
      </c>
      <c r="AH5" s="127">
        <v>33.378091588892048</v>
      </c>
      <c r="AI5" s="127">
        <v>33.129910125324166</v>
      </c>
      <c r="AJ5" s="127">
        <v>32.890689352041584</v>
      </c>
      <c r="AK5" s="127">
        <v>32.65986323710905</v>
      </c>
      <c r="AL5" s="127">
        <v>32.436915987101592</v>
      </c>
      <c r="AM5" s="127">
        <v>32.221376370926187</v>
      </c>
      <c r="AN5" s="127">
        <v>32.012812815379995</v>
      </c>
      <c r="AO5" s="127">
        <v>31.810829150682025</v>
      </c>
      <c r="AP5" s="127">
        <v>31.615060905952383</v>
      </c>
      <c r="AQ5" s="127">
        <v>31.425172072041036</v>
      </c>
      <c r="AR5" s="127">
        <v>31.24085226316129</v>
      </c>
      <c r="AS5" s="127">
        <v>31.061814220177858</v>
      </c>
      <c r="AT5" s="127">
        <v>30.887791607687177</v>
      </c>
      <c r="AU5" s="127">
        <v>30.718537064634798</v>
      </c>
      <c r="AV5" s="127">
        <v>30.553820474476272</v>
      </c>
      <c r="AW5" s="127">
        <v>30.393427426063699</v>
      </c>
      <c r="AX5" s="127">
        <v>30.237157840738181</v>
      </c>
      <c r="AY5" s="127">
        <v>30.084824744691151</v>
      </c>
      <c r="AZ5" s="127">
        <v>29.936253168657</v>
      </c>
      <c r="BA5" s="35">
        <v>29.791279159518584</v>
      </c>
      <c r="BB5" s="83"/>
    </row>
    <row r="6" spans="1:55" x14ac:dyDescent="0.25">
      <c r="A6" s="26" t="s">
        <v>92</v>
      </c>
      <c r="B6" s="127">
        <v>20</v>
      </c>
      <c r="C6" s="127">
        <v>19.724654089867183</v>
      </c>
      <c r="D6" s="127">
        <v>19.565347714583421</v>
      </c>
      <c r="E6" s="127">
        <v>19.45309894824571</v>
      </c>
      <c r="F6" s="127">
        <v>19.366475714512596</v>
      </c>
      <c r="G6" s="127">
        <v>19.29598579090657</v>
      </c>
      <c r="H6" s="127">
        <v>19.236587614095988</v>
      </c>
      <c r="I6" s="127">
        <v>19.185282386505289</v>
      </c>
      <c r="J6" s="127">
        <v>19.14014155962774</v>
      </c>
      <c r="K6" s="127">
        <v>19.099851720428717</v>
      </c>
      <c r="L6" s="127">
        <v>19.063478193082773</v>
      </c>
      <c r="M6" s="127">
        <v>19.030332252431219</v>
      </c>
      <c r="N6" s="127">
        <v>18.999891837835946</v>
      </c>
      <c r="O6" s="127">
        <v>18.971751827873344</v>
      </c>
      <c r="P6" s="127">
        <v>18.945591568023726</v>
      </c>
      <c r="Q6" s="127">
        <v>18.92115293451192</v>
      </c>
      <c r="R6" s="127">
        <v>18.898225082424748</v>
      </c>
      <c r="S6" s="127">
        <v>18.876633574737408</v>
      </c>
      <c r="T6" s="127">
        <v>18.856232464552253</v>
      </c>
      <c r="U6" s="127">
        <v>18.836898417660557</v>
      </c>
      <c r="V6" s="127">
        <v>18.818526275591836</v>
      </c>
      <c r="W6" s="127">
        <v>18.8010256554142</v>
      </c>
      <c r="X6" s="127">
        <v>18.784318308654296</v>
      </c>
      <c r="Y6" s="127">
        <v>18.768336044722442</v>
      </c>
      <c r="Z6" s="127">
        <v>18.75301908004031</v>
      </c>
      <c r="AA6" s="127">
        <v>18.738314712310245</v>
      </c>
      <c r="AB6" s="127">
        <v>18.724176246023287</v>
      </c>
      <c r="AC6" s="127">
        <v>18.710562114180359</v>
      </c>
      <c r="AD6" s="127">
        <v>18.697435154762537</v>
      </c>
      <c r="AE6" s="127">
        <v>18.684762010358615</v>
      </c>
      <c r="AF6" s="127">
        <v>18.672512626632653</v>
      </c>
      <c r="AG6" s="127">
        <v>18.660659830736151</v>
      </c>
      <c r="AH6" s="127">
        <v>18.649178974852152</v>
      </c>
      <c r="AI6" s="127">
        <v>18.638047633163993</v>
      </c>
      <c r="AJ6" s="127">
        <v>18.627245342924191</v>
      </c>
      <c r="AK6" s="127">
        <v>18.616753382143422</v>
      </c>
      <c r="AL6" s="127">
        <v>18.606554577858702</v>
      </c>
      <c r="AM6" s="127">
        <v>18.59663314007085</v>
      </c>
      <c r="AN6" s="127">
        <v>18.586974517336788</v>
      </c>
      <c r="AO6" s="127">
        <v>18.577565270716047</v>
      </c>
      <c r="AP6" s="127">
        <v>18.568392963342752</v>
      </c>
      <c r="AQ6" s="127">
        <v>18.559446063356276</v>
      </c>
      <c r="AR6" s="127">
        <v>18.550713858298163</v>
      </c>
      <c r="AS6" s="127">
        <v>18.54218637938818</v>
      </c>
      <c r="AT6" s="127">
        <v>18.533854334343193</v>
      </c>
      <c r="AU6" s="127">
        <v>18.525709047608249</v>
      </c>
      <c r="AV6" s="127">
        <v>18.517742407040306</v>
      </c>
      <c r="AW6" s="127">
        <v>18.509946816226808</v>
      </c>
      <c r="AX6" s="127">
        <v>18.502315151739563</v>
      </c>
      <c r="AY6" s="127">
        <v>18.494840724723719</v>
      </c>
      <c r="AZ6" s="127">
        <v>18.48751724630511</v>
      </c>
      <c r="BA6" s="35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24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83"/>
    </row>
    <row r="9" spans="1:55" x14ac:dyDescent="0.25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83"/>
    </row>
    <row r="10" spans="1:55" x14ac:dyDescent="0.25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83"/>
    </row>
    <row r="11" spans="1:55" x14ac:dyDescent="0.25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83"/>
    </row>
    <row r="12" spans="1:55" x14ac:dyDescent="0.25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83"/>
    </row>
    <row r="13" spans="1:55" x14ac:dyDescent="0.25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83"/>
    </row>
    <row r="14" spans="1:55" x14ac:dyDescent="0.25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83"/>
    </row>
    <row r="15" spans="1:55" x14ac:dyDescent="0.25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83"/>
    </row>
    <row r="16" spans="1:55" x14ac:dyDescent="0.25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83"/>
    </row>
    <row r="17" spans="1:54" x14ac:dyDescent="0.25">
      <c r="A17" s="124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83"/>
    </row>
    <row r="18" spans="1:54" x14ac:dyDescent="0.25">
      <c r="A18" s="124"/>
      <c r="B18" s="124"/>
      <c r="C18" s="124"/>
      <c r="D18" s="124"/>
      <c r="E18" s="124"/>
      <c r="F18" s="124"/>
      <c r="G18" s="126"/>
      <c r="H18" s="126"/>
      <c r="I18" s="126"/>
      <c r="J18" s="126"/>
      <c r="K18" s="126"/>
      <c r="L18" s="126"/>
      <c r="M18" s="126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83"/>
    </row>
    <row r="19" spans="1:54" x14ac:dyDescent="0.25">
      <c r="A19" s="12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[1]Units!$A$2:$B$9, 2, FALSE),"/", VLOOKUP("time", [1]Units!$A$2:$B$9, 2, FALSE),"]")</f>
        <v>Table of Initial Pipeline Capacity between Sites [bbl/day]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8">
        <v>0</v>
      </c>
      <c r="P3" s="110"/>
      <c r="Q3" s="77"/>
      <c r="R3" s="7"/>
      <c r="S3" s="110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8">
        <v>0</v>
      </c>
      <c r="P4" s="110"/>
      <c r="Q4" s="77"/>
      <c r="R4" s="7"/>
      <c r="S4" s="110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8">
        <v>0</v>
      </c>
      <c r="P5" s="110"/>
      <c r="Q5" s="77"/>
      <c r="R5" s="7"/>
      <c r="S5" s="110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8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8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8">
        <v>0</v>
      </c>
      <c r="P8" s="110"/>
      <c r="Q8" s="77"/>
      <c r="R8" s="7"/>
      <c r="S8" s="110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8">
        <v>0</v>
      </c>
      <c r="P9" s="110"/>
      <c r="Q9" s="77"/>
      <c r="R9" s="7"/>
      <c r="S9" s="110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8">
        <v>0</v>
      </c>
      <c r="P10" s="110"/>
      <c r="Q10" s="77"/>
      <c r="R10" s="7"/>
      <c r="S10" s="110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8">
        <v>0</v>
      </c>
      <c r="P11" s="110"/>
      <c r="Q11" s="77"/>
      <c r="R11" s="7"/>
      <c r="S11" s="110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8">
        <v>0</v>
      </c>
      <c r="P12" s="110"/>
      <c r="Q12" s="77"/>
      <c r="R12" s="7"/>
      <c r="S12" s="110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8">
        <v>0</v>
      </c>
      <c r="P13" s="110"/>
      <c r="Q13" s="77"/>
      <c r="R13" s="7"/>
      <c r="S13" s="110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8">
        <v>0</v>
      </c>
      <c r="P14" s="110"/>
      <c r="Q14" s="77"/>
      <c r="R14" s="7"/>
      <c r="S14" s="110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8">
        <v>0</v>
      </c>
      <c r="P15" s="110"/>
      <c r="Q15" s="77"/>
      <c r="R15" s="7"/>
      <c r="S15" s="110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8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77">
        <v>0</v>
      </c>
      <c r="K17" s="110">
        <v>0</v>
      </c>
      <c r="L17" s="77">
        <v>0</v>
      </c>
      <c r="M17" s="110">
        <v>0</v>
      </c>
      <c r="N17" s="77">
        <v>0</v>
      </c>
      <c r="O17" s="108">
        <v>0</v>
      </c>
      <c r="P17" s="110"/>
      <c r="Q17" s="77"/>
      <c r="R17" s="110"/>
      <c r="S17" s="110"/>
      <c r="T17" s="77"/>
      <c r="U17" s="29">
        <v>0</v>
      </c>
    </row>
    <row r="18" spans="1:21" x14ac:dyDescent="0.25">
      <c r="A18" s="26" t="s">
        <v>276</v>
      </c>
      <c r="B18" s="110"/>
      <c r="C18" s="110"/>
      <c r="D18" s="110"/>
      <c r="E18" s="110"/>
      <c r="F18" s="110"/>
      <c r="G18" s="110"/>
      <c r="H18" s="110"/>
      <c r="I18" s="110"/>
      <c r="J18" s="77"/>
      <c r="K18" s="110"/>
      <c r="L18" s="77"/>
      <c r="M18" s="110"/>
      <c r="N18" s="77"/>
      <c r="O18" s="108"/>
      <c r="P18" s="110"/>
      <c r="Q18" s="77"/>
      <c r="R18" s="110"/>
      <c r="S18" s="110"/>
      <c r="T18" s="77"/>
      <c r="U18" s="29"/>
    </row>
    <row r="19" spans="1:21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8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8">
        <v>0</v>
      </c>
      <c r="P20" s="110"/>
      <c r="Q20" s="77"/>
      <c r="R20" s="7"/>
      <c r="S20" s="110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8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8">
        <v>0</v>
      </c>
      <c r="P22" s="110"/>
      <c r="Q22" s="77"/>
      <c r="R22" s="7"/>
      <c r="S22" s="110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9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272</v>
      </c>
    </row>
    <row r="2" spans="1:62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8"/>
      <c r="P3" s="110"/>
      <c r="Q3" s="77"/>
      <c r="R3" s="29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8"/>
      <c r="P4" s="110"/>
      <c r="Q4" s="77"/>
      <c r="R4" s="29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8"/>
      <c r="P5" s="110"/>
      <c r="Q5" s="77"/>
      <c r="R5" s="29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8"/>
      <c r="P6" s="78"/>
      <c r="Q6" s="79"/>
      <c r="R6" s="81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8"/>
      <c r="P7" s="78"/>
      <c r="Q7" s="79"/>
      <c r="R7" s="81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8"/>
      <c r="P8" s="110"/>
      <c r="Q8" s="77"/>
      <c r="R8" s="29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8"/>
      <c r="P9" s="110"/>
      <c r="Q9" s="77"/>
      <c r="R9" s="29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8"/>
      <c r="P10" s="110"/>
      <c r="Q10" s="77"/>
      <c r="R10" s="29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8"/>
      <c r="P11" s="110"/>
      <c r="Q11" s="77"/>
      <c r="R11" s="29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8"/>
      <c r="P12" s="110"/>
      <c r="Q12" s="77"/>
      <c r="R12" s="29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8"/>
      <c r="P13" s="110"/>
      <c r="Q13" s="77"/>
      <c r="R13" s="29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8"/>
      <c r="P14" s="110"/>
      <c r="Q14" s="77"/>
      <c r="R14" s="29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8"/>
      <c r="P15" s="110"/>
      <c r="Q15" s="77"/>
      <c r="R15" s="29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8"/>
      <c r="P16" s="78"/>
      <c r="Q16" s="79"/>
      <c r="R16" s="81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</row>
    <row r="17" spans="1:62" x14ac:dyDescent="0.25">
      <c r="A17" s="26" t="s">
        <v>117</v>
      </c>
      <c r="B17" s="110"/>
      <c r="C17" s="110"/>
      <c r="D17" s="110"/>
      <c r="E17" s="110"/>
      <c r="F17" s="110"/>
      <c r="G17" s="110"/>
      <c r="H17" s="110"/>
      <c r="I17" s="110"/>
      <c r="J17" s="77"/>
      <c r="K17" s="110"/>
      <c r="L17" s="77"/>
      <c r="M17" s="110"/>
      <c r="N17" s="77"/>
      <c r="O17" s="108"/>
      <c r="P17" s="110"/>
      <c r="Q17" s="77"/>
      <c r="R17" s="29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</row>
    <row r="18" spans="1:62" x14ac:dyDescent="0.25">
      <c r="A18" s="26" t="s">
        <v>276</v>
      </c>
      <c r="B18" s="110"/>
      <c r="C18" s="110"/>
      <c r="D18" s="110"/>
      <c r="E18" s="110"/>
      <c r="F18" s="110"/>
      <c r="G18" s="110"/>
      <c r="H18" s="110"/>
      <c r="I18" s="110"/>
      <c r="J18" s="77"/>
      <c r="K18" s="110"/>
      <c r="L18" s="77"/>
      <c r="M18" s="110"/>
      <c r="N18" s="77"/>
      <c r="O18" s="108"/>
      <c r="P18" s="110"/>
      <c r="Q18" s="77"/>
      <c r="R18" s="29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</row>
    <row r="19" spans="1:62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8"/>
      <c r="P19" s="78"/>
      <c r="Q19" s="79"/>
      <c r="R19" s="81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8"/>
      <c r="P20" s="110"/>
      <c r="Q20" s="77"/>
      <c r="R20" s="29">
        <v>8</v>
      </c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8"/>
      <c r="P21" s="78"/>
      <c r="Q21" s="79"/>
      <c r="R21" s="81">
        <v>8</v>
      </c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8"/>
      <c r="P22" s="110"/>
      <c r="Q22" s="77"/>
      <c r="R22" s="29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9">
        <v>8</v>
      </c>
      <c r="P23" s="8"/>
      <c r="Q23" s="82"/>
      <c r="R23" s="9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</row>
    <row r="24" spans="1:62" x14ac:dyDescent="0.25">
      <c r="A24" s="107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</row>
    <row r="25" spans="1:62" x14ac:dyDescent="0.25">
      <c r="A25" s="107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</row>
    <row r="26" spans="1:62" x14ac:dyDescent="0.25">
      <c r="A26" s="107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</row>
    <row r="27" spans="1:62" x14ac:dyDescent="0.25">
      <c r="A27" s="107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</row>
    <row r="28" spans="1:62" x14ac:dyDescent="0.25">
      <c r="A28" s="107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</row>
    <row r="29" spans="1:62" x14ac:dyDescent="0.25">
      <c r="A29" s="107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</row>
    <row r="30" spans="1:62" x14ac:dyDescent="0.25">
      <c r="A30" s="107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</row>
    <row r="31" spans="1:62" x14ac:dyDescent="0.25">
      <c r="A31" s="107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</row>
    <row r="32" spans="1:62" x14ac:dyDescent="0.25">
      <c r="A32" s="107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</row>
    <row r="33" spans="1:62" x14ac:dyDescent="0.25">
      <c r="A33" s="107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</row>
    <row r="34" spans="1:62" x14ac:dyDescent="0.25">
      <c r="A34" s="107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</row>
    <row r="35" spans="1:62" x14ac:dyDescent="0.25">
      <c r="A35" s="107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</row>
    <row r="36" spans="1:62" x14ac:dyDescent="0.25">
      <c r="A36" s="107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</row>
    <row r="37" spans="1:62" x14ac:dyDescent="0.25">
      <c r="A37" s="107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</row>
    <row r="38" spans="1:62" x14ac:dyDescent="0.25">
      <c r="A38" s="107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</row>
    <row r="39" spans="1:62" x14ac:dyDescent="0.25">
      <c r="A39" s="107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</row>
    <row r="40" spans="1:62" x14ac:dyDescent="0.25">
      <c r="A40" s="107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</row>
    <row r="41" spans="1:62" x14ac:dyDescent="0.25">
      <c r="A41" s="107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</row>
    <row r="42" spans="1:62" x14ac:dyDescent="0.25">
      <c r="A42" s="107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</row>
    <row r="43" spans="1:62" x14ac:dyDescent="0.25">
      <c r="A43" s="107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</row>
    <row r="44" spans="1:62" x14ac:dyDescent="0.25">
      <c r="A44" s="107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</row>
    <row r="45" spans="1:62" x14ac:dyDescent="0.25">
      <c r="A45" s="107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</row>
    <row r="46" spans="1:62" x14ac:dyDescent="0.25">
      <c r="A46" s="107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</row>
    <row r="47" spans="1:62" x14ac:dyDescent="0.25">
      <c r="A47" s="107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</row>
    <row r="48" spans="1:62" x14ac:dyDescent="0.25">
      <c r="A48" s="107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</row>
    <row r="49" spans="1:62" x14ac:dyDescent="0.25">
      <c r="A49" s="107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</row>
    <row r="50" spans="1:62" x14ac:dyDescent="0.25">
      <c r="A50" s="107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</row>
    <row r="51" spans="1:62" x14ac:dyDescent="0.25">
      <c r="A51" s="107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</row>
    <row r="52" spans="1:62" x14ac:dyDescent="0.25">
      <c r="A52" s="107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</row>
    <row r="53" spans="1:62" x14ac:dyDescent="0.25">
      <c r="A53" s="107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</row>
    <row r="54" spans="1:62" x14ac:dyDescent="0.25">
      <c r="A54" s="107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</row>
    <row r="55" spans="1:62" x14ac:dyDescent="0.25">
      <c r="A55" s="107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</row>
    <row r="56" spans="1:62" x14ac:dyDescent="0.25">
      <c r="A56" s="107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</row>
    <row r="57" spans="1:62" x14ac:dyDescent="0.25">
      <c r="A57" s="107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</row>
    <row r="58" spans="1:62" x14ac:dyDescent="0.25">
      <c r="A58" s="107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</row>
    <row r="59" spans="1:62" x14ac:dyDescent="0.25">
      <c r="A59" s="107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</row>
    <row r="60" spans="1:62" x14ac:dyDescent="0.25">
      <c r="A60" s="107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</row>
    <row r="61" spans="1:62" x14ac:dyDescent="0.25">
      <c r="A61" s="107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</row>
    <row r="62" spans="1:62" x14ac:dyDescent="0.25">
      <c r="A62" s="107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</row>
    <row r="63" spans="1:62" x14ac:dyDescent="0.25">
      <c r="A63" s="107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[1]Units!$A$2:$B$9, 2, FALSE),"]")</f>
        <v>Table of Initial Storage Capacity [bbl]</v>
      </c>
    </row>
    <row r="2" spans="1:2" s="6" customFormat="1" x14ac:dyDescent="0.25">
      <c r="A2" s="4" t="s">
        <v>172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276</v>
      </c>
      <c r="B4" s="35">
        <v>0</v>
      </c>
    </row>
    <row r="5" spans="1:2" ht="16.5" thickBot="1" x14ac:dyDescent="0.3">
      <c r="A5" s="27" t="s">
        <v>277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257</v>
      </c>
      <c r="E2" s="5" t="s">
        <v>258</v>
      </c>
      <c r="F2" s="25" t="s">
        <v>259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53" ht="16.5" thickBot="1" x14ac:dyDescent="0.3">
      <c r="A1" s="1" t="str">
        <f>_xlfn.CONCAT( "Table of Beneficial Reuse minimum required flow [",VLOOKUP("volume", [1]Units!$A$2:$B$9, 2, FALSE),"/", VLOOKUP("time", [1]Units!$A$2:$B$9,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280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140625" customWidth="1"/>
  </cols>
  <sheetData>
    <row r="1" spans="1:53" ht="16.5" thickBot="1" x14ac:dyDescent="0.3">
      <c r="A1" s="1" t="str">
        <f>_xlfn.CONCAT( "Table of Beneficial Reuse Capacity [",VLOOKUP("volume", [1]Units!$A$2:$B$9, 2, FALSE),"/", VLOOKUP("time", [1]Units!$A$2:$B$9,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280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252</v>
      </c>
      <c r="L1" s="1">
        <v>0.7</v>
      </c>
    </row>
    <row r="2" spans="1:53" s="6" customFormat="1" x14ac:dyDescent="0.25">
      <c r="A2" s="4" t="s">
        <v>168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232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233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253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14" sqref="A14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170</v>
      </c>
      <c r="B2" s="86" t="s">
        <v>235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257</v>
      </c>
      <c r="C7" s="29">
        <v>0.5</v>
      </c>
    </row>
    <row r="8" spans="1:3" x14ac:dyDescent="0.25">
      <c r="A8" s="26" t="s">
        <v>120</v>
      </c>
      <c r="B8" s="84" t="s">
        <v>257</v>
      </c>
      <c r="C8" s="29">
        <v>0.5</v>
      </c>
    </row>
    <row r="9" spans="1:3" x14ac:dyDescent="0.25">
      <c r="A9" s="26" t="s">
        <v>119</v>
      </c>
      <c r="B9" s="84" t="s">
        <v>258</v>
      </c>
      <c r="C9" s="29">
        <v>1</v>
      </c>
    </row>
    <row r="10" spans="1:3" x14ac:dyDescent="0.25">
      <c r="A10" s="26" t="s">
        <v>120</v>
      </c>
      <c r="B10" s="84" t="s">
        <v>258</v>
      </c>
      <c r="C10" s="29">
        <v>1</v>
      </c>
    </row>
    <row r="11" spans="1:3" x14ac:dyDescent="0.25">
      <c r="A11" s="26" t="s">
        <v>119</v>
      </c>
      <c r="B11" s="84" t="s">
        <v>259</v>
      </c>
      <c r="C11" s="29">
        <v>0.7</v>
      </c>
    </row>
    <row r="12" spans="1:3" ht="16.5" thickBot="1" x14ac:dyDescent="0.3">
      <c r="A12" s="27" t="s">
        <v>120</v>
      </c>
      <c r="B12" s="87" t="s">
        <v>259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[1]Units!$A$2:$B$9, 2, FALSE),"/", VLOOKUP("volume", [1]Units!$A$2:$B$9, 2, FALSE),"]")</f>
        <v>Table of Pipeline Operational Cost between Sites [USD/bbl]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110">
        <v>1E-4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77">
        <v>0</v>
      </c>
      <c r="K3" s="110">
        <v>0</v>
      </c>
      <c r="L3" s="77">
        <v>0</v>
      </c>
      <c r="M3" s="110">
        <v>0</v>
      </c>
      <c r="N3" s="77">
        <v>0</v>
      </c>
      <c r="O3" s="108">
        <v>0</v>
      </c>
      <c r="P3" s="110">
        <v>0</v>
      </c>
      <c r="Q3" s="77">
        <v>0</v>
      </c>
      <c r="R3" s="110">
        <v>0</v>
      </c>
      <c r="S3" s="110">
        <v>0</v>
      </c>
      <c r="T3" s="77">
        <v>0</v>
      </c>
      <c r="U3" s="29">
        <v>0</v>
      </c>
    </row>
    <row r="4" spans="1:21" x14ac:dyDescent="0.25">
      <c r="A4" s="26" t="s">
        <v>90</v>
      </c>
      <c r="B4" s="110">
        <v>0</v>
      </c>
      <c r="C4" s="110">
        <v>0</v>
      </c>
      <c r="D4" s="110">
        <v>0</v>
      </c>
      <c r="E4" s="110">
        <v>0</v>
      </c>
      <c r="F4" s="110">
        <v>1E-4</v>
      </c>
      <c r="G4" s="110">
        <v>0</v>
      </c>
      <c r="H4" s="110">
        <v>0</v>
      </c>
      <c r="I4" s="110">
        <v>0</v>
      </c>
      <c r="J4" s="77">
        <v>0</v>
      </c>
      <c r="K4" s="110">
        <v>0</v>
      </c>
      <c r="L4" s="77">
        <v>0</v>
      </c>
      <c r="M4" s="110">
        <v>0</v>
      </c>
      <c r="N4" s="77">
        <v>0</v>
      </c>
      <c r="O4" s="108">
        <v>0</v>
      </c>
      <c r="P4" s="110">
        <v>0</v>
      </c>
      <c r="Q4" s="77">
        <v>0</v>
      </c>
      <c r="R4" s="110">
        <v>0</v>
      </c>
      <c r="S4" s="110">
        <v>0</v>
      </c>
      <c r="T4" s="77">
        <v>0</v>
      </c>
      <c r="U4" s="29">
        <v>0</v>
      </c>
    </row>
    <row r="5" spans="1:21" x14ac:dyDescent="0.25">
      <c r="A5" s="26" t="s">
        <v>91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1E-4</v>
      </c>
      <c r="H5" s="110">
        <v>0</v>
      </c>
      <c r="I5" s="110">
        <v>0</v>
      </c>
      <c r="J5" s="77">
        <v>0</v>
      </c>
      <c r="K5" s="110">
        <v>0</v>
      </c>
      <c r="L5" s="77">
        <v>0</v>
      </c>
      <c r="M5" s="110">
        <v>0</v>
      </c>
      <c r="N5" s="77">
        <v>0</v>
      </c>
      <c r="O5" s="108">
        <v>0</v>
      </c>
      <c r="P5" s="110">
        <v>0</v>
      </c>
      <c r="Q5" s="77">
        <v>0</v>
      </c>
      <c r="R5" s="110">
        <v>0</v>
      </c>
      <c r="S5" s="110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8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8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110">
        <v>0</v>
      </c>
      <c r="C8" s="110">
        <v>1E-4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77">
        <v>0</v>
      </c>
      <c r="K8" s="110">
        <v>1E-4</v>
      </c>
      <c r="L8" s="77">
        <v>0</v>
      </c>
      <c r="M8" s="110">
        <v>0</v>
      </c>
      <c r="N8" s="77">
        <v>0</v>
      </c>
      <c r="O8" s="108">
        <v>0</v>
      </c>
      <c r="P8" s="110">
        <v>0</v>
      </c>
      <c r="Q8" s="77">
        <v>0</v>
      </c>
      <c r="R8" s="110">
        <v>0</v>
      </c>
      <c r="S8" s="110">
        <v>0</v>
      </c>
      <c r="T8" s="77">
        <v>0</v>
      </c>
      <c r="U8" s="29">
        <v>0</v>
      </c>
    </row>
    <row r="9" spans="1:21" x14ac:dyDescent="0.25">
      <c r="A9" s="26" t="s">
        <v>126</v>
      </c>
      <c r="B9" s="110">
        <v>1E-4</v>
      </c>
      <c r="C9" s="110">
        <v>0</v>
      </c>
      <c r="D9" s="110">
        <v>1E-4</v>
      </c>
      <c r="E9" s="110">
        <v>0</v>
      </c>
      <c r="F9" s="110">
        <v>1E-4</v>
      </c>
      <c r="G9" s="110">
        <v>0</v>
      </c>
      <c r="H9" s="110">
        <v>0</v>
      </c>
      <c r="I9" s="110">
        <v>0</v>
      </c>
      <c r="J9" s="77">
        <v>0</v>
      </c>
      <c r="K9" s="110">
        <v>0</v>
      </c>
      <c r="L9" s="77">
        <v>0</v>
      </c>
      <c r="M9" s="110">
        <v>0</v>
      </c>
      <c r="N9" s="77">
        <v>0</v>
      </c>
      <c r="O9" s="108">
        <v>0</v>
      </c>
      <c r="P9" s="110">
        <v>0</v>
      </c>
      <c r="Q9" s="77">
        <v>0</v>
      </c>
      <c r="R9" s="110">
        <v>0</v>
      </c>
      <c r="S9" s="110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110">
        <v>0</v>
      </c>
      <c r="C10" s="110">
        <v>1E-4</v>
      </c>
      <c r="D10" s="110">
        <v>0</v>
      </c>
      <c r="E10" s="110">
        <v>1E-4</v>
      </c>
      <c r="F10" s="110">
        <v>0</v>
      </c>
      <c r="G10" s="110">
        <v>0</v>
      </c>
      <c r="H10" s="110">
        <v>0</v>
      </c>
      <c r="I10" s="110">
        <v>0</v>
      </c>
      <c r="J10" s="77">
        <v>0</v>
      </c>
      <c r="K10" s="110">
        <v>0</v>
      </c>
      <c r="L10" s="77">
        <v>0</v>
      </c>
      <c r="M10" s="110">
        <v>1E-4</v>
      </c>
      <c r="N10" s="77">
        <v>0</v>
      </c>
      <c r="O10" s="108">
        <v>0</v>
      </c>
      <c r="P10" s="110">
        <v>0</v>
      </c>
      <c r="Q10" s="77">
        <v>0</v>
      </c>
      <c r="R10" s="110">
        <v>0</v>
      </c>
      <c r="S10" s="110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110">
        <v>0</v>
      </c>
      <c r="C11" s="110">
        <v>0</v>
      </c>
      <c r="D11" s="110">
        <v>1E-4</v>
      </c>
      <c r="E11" s="110">
        <v>0</v>
      </c>
      <c r="F11" s="110">
        <v>0</v>
      </c>
      <c r="G11" s="110">
        <v>1E-4</v>
      </c>
      <c r="H11" s="110">
        <v>0</v>
      </c>
      <c r="I11" s="110">
        <v>0</v>
      </c>
      <c r="J11" s="77">
        <v>0</v>
      </c>
      <c r="K11" s="110">
        <v>0</v>
      </c>
      <c r="L11" s="77">
        <v>1E-4</v>
      </c>
      <c r="M11" s="110">
        <v>0</v>
      </c>
      <c r="N11" s="77">
        <v>0</v>
      </c>
      <c r="O11" s="108">
        <v>0</v>
      </c>
      <c r="P11" s="110">
        <v>0</v>
      </c>
      <c r="Q11" s="77">
        <v>0</v>
      </c>
      <c r="R11" s="110">
        <v>0</v>
      </c>
      <c r="S11" s="110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110">
        <v>0</v>
      </c>
      <c r="C12" s="110">
        <v>1E-4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1E-4</v>
      </c>
      <c r="J12" s="77">
        <v>0</v>
      </c>
      <c r="K12" s="110">
        <v>0</v>
      </c>
      <c r="L12" s="77">
        <v>0</v>
      </c>
      <c r="M12" s="110">
        <v>0</v>
      </c>
      <c r="N12" s="77">
        <v>0</v>
      </c>
      <c r="O12" s="108">
        <v>0</v>
      </c>
      <c r="P12" s="110">
        <v>0</v>
      </c>
      <c r="Q12" s="77">
        <v>0</v>
      </c>
      <c r="R12" s="110">
        <v>0</v>
      </c>
      <c r="S12" s="110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110">
        <v>0</v>
      </c>
      <c r="C13" s="110">
        <v>0</v>
      </c>
      <c r="D13" s="110">
        <v>0</v>
      </c>
      <c r="E13" s="110">
        <v>1E-4</v>
      </c>
      <c r="F13" s="110">
        <v>0</v>
      </c>
      <c r="G13" s="110">
        <v>0</v>
      </c>
      <c r="H13" s="110">
        <v>1E-4</v>
      </c>
      <c r="I13" s="110">
        <v>0</v>
      </c>
      <c r="J13" s="77">
        <v>0</v>
      </c>
      <c r="K13" s="110">
        <v>0</v>
      </c>
      <c r="L13" s="77">
        <v>0</v>
      </c>
      <c r="M13" s="110">
        <v>0</v>
      </c>
      <c r="N13" s="77">
        <v>0</v>
      </c>
      <c r="O13" s="108">
        <v>0</v>
      </c>
      <c r="P13" s="110">
        <v>0</v>
      </c>
      <c r="Q13" s="77">
        <v>0</v>
      </c>
      <c r="R13" s="110">
        <v>0</v>
      </c>
      <c r="S13" s="110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1E-4</v>
      </c>
      <c r="H14" s="110">
        <v>0</v>
      </c>
      <c r="I14" s="110">
        <v>1E-4</v>
      </c>
      <c r="J14" s="77">
        <v>1E-4</v>
      </c>
      <c r="K14" s="110">
        <v>0</v>
      </c>
      <c r="L14" s="77">
        <v>0</v>
      </c>
      <c r="M14" s="110">
        <v>0</v>
      </c>
      <c r="N14" s="77">
        <v>0</v>
      </c>
      <c r="O14" s="108">
        <v>0</v>
      </c>
      <c r="P14" s="110">
        <v>0</v>
      </c>
      <c r="Q14" s="77">
        <v>0</v>
      </c>
      <c r="R14" s="110">
        <v>0</v>
      </c>
      <c r="S14" s="110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110">
        <v>0</v>
      </c>
      <c r="C15" s="110">
        <v>0</v>
      </c>
      <c r="D15" s="110">
        <v>0</v>
      </c>
      <c r="E15" s="110">
        <v>0</v>
      </c>
      <c r="F15" s="110">
        <v>1E-4</v>
      </c>
      <c r="G15" s="110">
        <v>0</v>
      </c>
      <c r="H15" s="110">
        <v>1E-4</v>
      </c>
      <c r="I15" s="110">
        <v>0</v>
      </c>
      <c r="J15" s="77">
        <v>0</v>
      </c>
      <c r="K15" s="110">
        <v>0</v>
      </c>
      <c r="L15" s="77">
        <v>0</v>
      </c>
      <c r="M15" s="110">
        <v>0</v>
      </c>
      <c r="N15" s="77">
        <v>0</v>
      </c>
      <c r="O15" s="108">
        <v>0</v>
      </c>
      <c r="P15" s="110">
        <v>0</v>
      </c>
      <c r="Q15" s="77">
        <v>0</v>
      </c>
      <c r="R15" s="110">
        <v>0</v>
      </c>
      <c r="S15" s="110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8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77">
        <v>0</v>
      </c>
      <c r="K17" s="110">
        <v>0</v>
      </c>
      <c r="L17" s="77">
        <v>0</v>
      </c>
      <c r="M17" s="110">
        <v>0</v>
      </c>
      <c r="N17" s="77">
        <v>0</v>
      </c>
      <c r="O17" s="108">
        <v>0</v>
      </c>
      <c r="P17" s="110">
        <v>0</v>
      </c>
      <c r="Q17" s="77">
        <v>0</v>
      </c>
      <c r="R17" s="119">
        <v>0</v>
      </c>
      <c r="S17" s="120">
        <v>0</v>
      </c>
      <c r="T17" s="117">
        <v>0</v>
      </c>
      <c r="U17" s="29">
        <v>1E-4</v>
      </c>
    </row>
    <row r="18" spans="1:21" x14ac:dyDescent="0.25">
      <c r="A18" s="26" t="s">
        <v>276</v>
      </c>
      <c r="B18" s="110">
        <v>0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77">
        <v>0</v>
      </c>
      <c r="K18" s="110">
        <v>0</v>
      </c>
      <c r="L18" s="77">
        <v>0</v>
      </c>
      <c r="M18" s="110">
        <v>0</v>
      </c>
      <c r="N18" s="77">
        <v>0</v>
      </c>
      <c r="O18" s="108">
        <v>0</v>
      </c>
      <c r="P18" s="110">
        <v>0</v>
      </c>
      <c r="Q18" s="77">
        <v>0</v>
      </c>
      <c r="R18" s="108">
        <v>1E-4</v>
      </c>
      <c r="S18" s="110">
        <v>1E-4</v>
      </c>
      <c r="T18" s="77">
        <v>0</v>
      </c>
      <c r="U18" s="29">
        <v>0</v>
      </c>
    </row>
    <row r="19" spans="1:21" x14ac:dyDescent="0.25">
      <c r="A19" s="70" t="s">
        <v>277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8">
        <v>0</v>
      </c>
      <c r="P19" s="78">
        <v>0</v>
      </c>
      <c r="Q19" s="79">
        <v>0</v>
      </c>
      <c r="R19" s="118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110">
        <v>0</v>
      </c>
      <c r="C20" s="110">
        <v>0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77">
        <v>0</v>
      </c>
      <c r="K20" s="110">
        <v>0</v>
      </c>
      <c r="L20" s="77">
        <v>0</v>
      </c>
      <c r="M20" s="110">
        <v>0</v>
      </c>
      <c r="N20" s="77">
        <v>0</v>
      </c>
      <c r="O20" s="108">
        <v>0</v>
      </c>
      <c r="P20" s="110">
        <v>0</v>
      </c>
      <c r="Q20" s="77">
        <v>0</v>
      </c>
      <c r="R20" s="110">
        <v>0</v>
      </c>
      <c r="S20" s="110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8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110">
        <v>0</v>
      </c>
      <c r="C22" s="110">
        <v>0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77">
        <v>0</v>
      </c>
      <c r="K22" s="110">
        <v>0</v>
      </c>
      <c r="L22" s="77">
        <v>0</v>
      </c>
      <c r="M22" s="110">
        <v>0</v>
      </c>
      <c r="N22" s="77">
        <v>0</v>
      </c>
      <c r="O22" s="108">
        <v>0</v>
      </c>
      <c r="P22" s="110">
        <v>1E-4</v>
      </c>
      <c r="Q22" s="77">
        <v>1E-4</v>
      </c>
      <c r="R22" s="110">
        <v>1E-4</v>
      </c>
      <c r="S22" s="120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9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232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9" sqref="A9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234</v>
      </c>
    </row>
    <row r="2" spans="1:3" x14ac:dyDescent="0.25">
      <c r="A2" s="3" t="s">
        <v>232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233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172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170</v>
      </c>
      <c r="B2" s="80" t="s">
        <v>235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239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242</v>
      </c>
    </row>
    <row r="3" spans="1:2" ht="16.5" thickBot="1" x14ac:dyDescent="0.3">
      <c r="A3" s="27" t="s">
        <v>243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C5" sqref="C5:E6"/>
      <selection pane="bottomLeft" activeCell="A25" sqref="A25"/>
    </sheetView>
  </sheetViews>
  <sheetFormatPr defaultRowHeight="15" x14ac:dyDescent="0.25"/>
  <sheetData>
    <row r="1" spans="1:21" ht="16.5" thickBot="1" x14ac:dyDescent="0.3">
      <c r="A1" s="1" t="str">
        <f>_xlfn.CONCAT( "Table of Pipeline Expansion Distances [",VLOOKUP("distance", [1]Units!$A$2:$B$9, 2, FALSE),"]")</f>
        <v>Table of Pipeline Expansion Distances [mile]</v>
      </c>
      <c r="B1" s="1"/>
      <c r="C1" s="1"/>
      <c r="H1" s="1"/>
    </row>
    <row r="2" spans="1:21" ht="15.75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ht="15.75" x14ac:dyDescent="0.25">
      <c r="A3" s="26" t="s">
        <v>89</v>
      </c>
      <c r="B3" s="110">
        <v>1.4259999999999999</v>
      </c>
      <c r="C3" s="110" t="s">
        <v>244</v>
      </c>
      <c r="D3" s="110" t="s">
        <v>244</v>
      </c>
      <c r="E3" s="110" t="s">
        <v>244</v>
      </c>
      <c r="F3" s="110" t="s">
        <v>244</v>
      </c>
      <c r="G3" s="110" t="s">
        <v>244</v>
      </c>
      <c r="H3" s="110" t="s">
        <v>244</v>
      </c>
      <c r="I3" s="110" t="s">
        <v>244</v>
      </c>
      <c r="J3" s="77" t="s">
        <v>244</v>
      </c>
      <c r="K3" s="110" t="s">
        <v>244</v>
      </c>
      <c r="L3" s="77" t="s">
        <v>244</v>
      </c>
      <c r="M3" s="110" t="s">
        <v>244</v>
      </c>
      <c r="N3" s="77"/>
      <c r="O3" s="108" t="s">
        <v>244</v>
      </c>
      <c r="P3" s="110"/>
      <c r="Q3" s="77"/>
      <c r="R3" s="110"/>
      <c r="S3" s="110"/>
      <c r="T3" s="77"/>
      <c r="U3" s="29" t="s">
        <v>244</v>
      </c>
    </row>
    <row r="4" spans="1:21" ht="15.75" x14ac:dyDescent="0.25">
      <c r="A4" s="26" t="s">
        <v>90</v>
      </c>
      <c r="B4" s="110" t="s">
        <v>244</v>
      </c>
      <c r="C4" s="110" t="s">
        <v>244</v>
      </c>
      <c r="D4" s="110" t="s">
        <v>244</v>
      </c>
      <c r="E4" s="110" t="s">
        <v>244</v>
      </c>
      <c r="F4" s="110">
        <v>1.6847000000000001</v>
      </c>
      <c r="G4" s="110" t="s">
        <v>244</v>
      </c>
      <c r="H4" s="110" t="s">
        <v>244</v>
      </c>
      <c r="I4" s="110" t="s">
        <v>244</v>
      </c>
      <c r="J4" s="77" t="s">
        <v>244</v>
      </c>
      <c r="K4" s="110" t="s">
        <v>244</v>
      </c>
      <c r="L4" s="77" t="s">
        <v>244</v>
      </c>
      <c r="M4" s="110" t="s">
        <v>244</v>
      </c>
      <c r="N4" s="77"/>
      <c r="O4" s="108" t="s">
        <v>244</v>
      </c>
      <c r="P4" s="110"/>
      <c r="Q4" s="77"/>
      <c r="R4" s="110"/>
      <c r="S4" s="110"/>
      <c r="T4" s="77"/>
      <c r="U4" s="29" t="s">
        <v>244</v>
      </c>
    </row>
    <row r="5" spans="1:21" ht="15.75" x14ac:dyDescent="0.25">
      <c r="A5" s="26" t="s">
        <v>91</v>
      </c>
      <c r="B5" s="110" t="s">
        <v>244</v>
      </c>
      <c r="C5" s="110" t="s">
        <v>244</v>
      </c>
      <c r="D5" s="110" t="s">
        <v>244</v>
      </c>
      <c r="E5" s="110" t="s">
        <v>244</v>
      </c>
      <c r="F5" s="110" t="s">
        <v>244</v>
      </c>
      <c r="G5" s="110">
        <v>1.2563</v>
      </c>
      <c r="H5" s="110" t="s">
        <v>244</v>
      </c>
      <c r="I5" s="110" t="s">
        <v>244</v>
      </c>
      <c r="J5" s="77" t="s">
        <v>244</v>
      </c>
      <c r="K5" s="110" t="s">
        <v>244</v>
      </c>
      <c r="L5" s="77" t="s">
        <v>244</v>
      </c>
      <c r="M5" s="110" t="s">
        <v>244</v>
      </c>
      <c r="N5" s="77"/>
      <c r="O5" s="108" t="s">
        <v>244</v>
      </c>
      <c r="P5" s="110"/>
      <c r="Q5" s="77"/>
      <c r="R5" s="110"/>
      <c r="S5" s="110"/>
      <c r="T5" s="77"/>
      <c r="U5" s="29" t="s">
        <v>244</v>
      </c>
    </row>
    <row r="6" spans="1:21" ht="15.75" x14ac:dyDescent="0.25">
      <c r="A6" s="70" t="s">
        <v>92</v>
      </c>
      <c r="B6" s="78" t="s">
        <v>244</v>
      </c>
      <c r="C6" s="78" t="s">
        <v>244</v>
      </c>
      <c r="D6" s="78" t="s">
        <v>244</v>
      </c>
      <c r="E6" s="78" t="s">
        <v>244</v>
      </c>
      <c r="F6" s="78" t="s">
        <v>244</v>
      </c>
      <c r="G6" s="78" t="s">
        <v>244</v>
      </c>
      <c r="H6" s="78" t="s">
        <v>244</v>
      </c>
      <c r="I6" s="78" t="s">
        <v>244</v>
      </c>
      <c r="J6" s="79">
        <v>2.5074000000000001</v>
      </c>
      <c r="K6" s="78" t="s">
        <v>244</v>
      </c>
      <c r="L6" s="79" t="s">
        <v>244</v>
      </c>
      <c r="M6" s="78" t="s">
        <v>244</v>
      </c>
      <c r="N6" s="79"/>
      <c r="O6" s="118" t="s">
        <v>244</v>
      </c>
      <c r="P6" s="78"/>
      <c r="Q6" s="79"/>
      <c r="R6" s="78"/>
      <c r="S6" s="78"/>
      <c r="T6" s="79"/>
      <c r="U6" s="81" t="s">
        <v>244</v>
      </c>
    </row>
    <row r="7" spans="1:21" ht="15.75" x14ac:dyDescent="0.25">
      <c r="A7" s="90" t="s">
        <v>109</v>
      </c>
      <c r="B7" s="92" t="s">
        <v>244</v>
      </c>
      <c r="C7" s="92" t="s">
        <v>244</v>
      </c>
      <c r="D7" s="92"/>
      <c r="E7" s="92" t="s">
        <v>244</v>
      </c>
      <c r="F7" s="92" t="s">
        <v>244</v>
      </c>
      <c r="G7" s="92" t="s">
        <v>244</v>
      </c>
      <c r="H7" s="92" t="s">
        <v>244</v>
      </c>
      <c r="I7" s="92">
        <f>2*F4</f>
        <v>3.3694000000000002</v>
      </c>
      <c r="J7" s="79" t="s">
        <v>244</v>
      </c>
      <c r="K7" s="93" t="s">
        <v>244</v>
      </c>
      <c r="L7" s="96" t="s">
        <v>244</v>
      </c>
      <c r="M7" s="92"/>
      <c r="N7" s="95"/>
      <c r="O7" s="122" t="s">
        <v>244</v>
      </c>
      <c r="P7" s="92"/>
      <c r="Q7" s="95"/>
      <c r="R7" s="92"/>
      <c r="S7" s="92"/>
      <c r="T7" s="95"/>
      <c r="U7" s="94" t="s">
        <v>244</v>
      </c>
    </row>
    <row r="8" spans="1:21" ht="15.75" x14ac:dyDescent="0.25">
      <c r="A8" s="26" t="s">
        <v>125</v>
      </c>
      <c r="B8" s="123" t="s">
        <v>244</v>
      </c>
      <c r="C8" s="123">
        <v>4.0752409775985399</v>
      </c>
      <c r="D8" s="110" t="s">
        <v>244</v>
      </c>
      <c r="E8" s="110" t="s">
        <v>244</v>
      </c>
      <c r="F8" s="110" t="s">
        <v>244</v>
      </c>
      <c r="G8" s="110" t="s">
        <v>244</v>
      </c>
      <c r="H8" s="110" t="s">
        <v>244</v>
      </c>
      <c r="I8" s="110" t="s">
        <v>244</v>
      </c>
      <c r="J8" s="77" t="s">
        <v>244</v>
      </c>
      <c r="K8" s="123">
        <v>4.1717000000000004</v>
      </c>
      <c r="L8" s="77" t="s">
        <v>244</v>
      </c>
      <c r="M8" s="110" t="s">
        <v>244</v>
      </c>
      <c r="N8" s="77"/>
      <c r="O8" s="108"/>
      <c r="P8" s="110"/>
      <c r="Q8" s="77"/>
      <c r="R8" s="110"/>
      <c r="S8" s="110"/>
      <c r="T8" s="77"/>
      <c r="U8" s="29"/>
    </row>
    <row r="9" spans="1:21" ht="15.75" x14ac:dyDescent="0.25">
      <c r="A9" s="26" t="s">
        <v>126</v>
      </c>
      <c r="B9" s="123">
        <v>4.0752409775985399</v>
      </c>
      <c r="C9" s="123" t="s">
        <v>244</v>
      </c>
      <c r="D9" s="110">
        <v>8.2970000000000006</v>
      </c>
      <c r="E9" s="110" t="s">
        <v>244</v>
      </c>
      <c r="F9" s="110">
        <v>1.8142</v>
      </c>
      <c r="G9" s="110" t="s">
        <v>244</v>
      </c>
      <c r="H9" s="110" t="s">
        <v>244</v>
      </c>
      <c r="I9" s="110" t="s">
        <v>244</v>
      </c>
      <c r="J9" s="77" t="s">
        <v>244</v>
      </c>
      <c r="K9" s="110" t="s">
        <v>244</v>
      </c>
      <c r="L9" s="77" t="s">
        <v>244</v>
      </c>
      <c r="M9" s="110" t="s">
        <v>244</v>
      </c>
      <c r="N9" s="77"/>
      <c r="O9" s="108"/>
      <c r="P9" s="110"/>
      <c r="Q9" s="77"/>
      <c r="R9" s="110"/>
      <c r="S9" s="110"/>
      <c r="T9" s="77"/>
      <c r="U9" s="29"/>
    </row>
    <row r="10" spans="1:21" ht="15.75" x14ac:dyDescent="0.25">
      <c r="A10" s="26" t="s">
        <v>127</v>
      </c>
      <c r="B10" s="110" t="s">
        <v>244</v>
      </c>
      <c r="C10" s="110">
        <v>8.2970000000000006</v>
      </c>
      <c r="D10" s="110" t="s">
        <v>244</v>
      </c>
      <c r="E10" s="110">
        <v>8.3129999999999988</v>
      </c>
      <c r="F10" s="110" t="s">
        <v>244</v>
      </c>
      <c r="G10" s="110" t="s">
        <v>244</v>
      </c>
      <c r="H10" s="110" t="s">
        <v>244</v>
      </c>
      <c r="I10" s="110" t="s">
        <v>244</v>
      </c>
      <c r="J10" s="77" t="s">
        <v>244</v>
      </c>
      <c r="K10" s="110" t="s">
        <v>244</v>
      </c>
      <c r="L10" s="77" t="s">
        <v>244</v>
      </c>
      <c r="M10" s="110">
        <v>1.4</v>
      </c>
      <c r="N10" s="77"/>
      <c r="O10" s="108"/>
      <c r="P10" s="110"/>
      <c r="Q10" s="77"/>
      <c r="R10" s="110"/>
      <c r="S10" s="110"/>
      <c r="T10" s="77"/>
      <c r="U10" s="29"/>
    </row>
    <row r="11" spans="1:21" ht="15.75" x14ac:dyDescent="0.25">
      <c r="A11" s="26" t="s">
        <v>128</v>
      </c>
      <c r="B11" s="110" t="s">
        <v>244</v>
      </c>
      <c r="C11" s="110" t="s">
        <v>244</v>
      </c>
      <c r="D11" s="110">
        <v>8.3129999999999988</v>
      </c>
      <c r="E11" s="110" t="s">
        <v>244</v>
      </c>
      <c r="F11" s="110" t="s">
        <v>244</v>
      </c>
      <c r="G11" s="110">
        <v>1.2533000000000001</v>
      </c>
      <c r="H11" s="110" t="s">
        <v>244</v>
      </c>
      <c r="I11" s="110" t="s">
        <v>244</v>
      </c>
      <c r="J11" s="77" t="s">
        <v>244</v>
      </c>
      <c r="K11" s="110" t="s">
        <v>244</v>
      </c>
      <c r="L11" s="77">
        <v>1.3163</v>
      </c>
      <c r="M11" s="110" t="s">
        <v>244</v>
      </c>
      <c r="N11" s="77"/>
      <c r="O11" s="108"/>
      <c r="P11" s="110"/>
      <c r="Q11" s="77"/>
      <c r="R11" s="110"/>
      <c r="S11" s="110"/>
      <c r="T11" s="77"/>
      <c r="U11" s="29"/>
    </row>
    <row r="12" spans="1:21" ht="15.75" x14ac:dyDescent="0.25">
      <c r="A12" s="26" t="s">
        <v>129</v>
      </c>
      <c r="B12" s="110" t="s">
        <v>244</v>
      </c>
      <c r="C12" s="123">
        <v>1.8142</v>
      </c>
      <c r="D12" s="110" t="s">
        <v>244</v>
      </c>
      <c r="E12" s="110" t="s">
        <v>244</v>
      </c>
      <c r="F12" s="110" t="s">
        <v>244</v>
      </c>
      <c r="G12" s="110" t="s">
        <v>244</v>
      </c>
      <c r="H12" s="110" t="s">
        <v>244</v>
      </c>
      <c r="I12" s="110">
        <v>1.4431</v>
      </c>
      <c r="J12" s="77" t="s">
        <v>244</v>
      </c>
      <c r="K12" s="110" t="s">
        <v>244</v>
      </c>
      <c r="L12" s="77" t="s">
        <v>244</v>
      </c>
      <c r="M12" s="110" t="s">
        <v>244</v>
      </c>
      <c r="N12" s="77"/>
      <c r="O12" s="108"/>
      <c r="P12" s="110"/>
      <c r="Q12" s="77"/>
      <c r="R12" s="110"/>
      <c r="S12" s="110"/>
      <c r="T12" s="77"/>
      <c r="U12" s="29"/>
    </row>
    <row r="13" spans="1:21" ht="15.75" x14ac:dyDescent="0.25">
      <c r="A13" s="26" t="s">
        <v>130</v>
      </c>
      <c r="B13" s="110" t="s">
        <v>244</v>
      </c>
      <c r="C13" s="110" t="s">
        <v>244</v>
      </c>
      <c r="D13" s="110" t="s">
        <v>244</v>
      </c>
      <c r="E13" s="110">
        <v>1.2533000000000001</v>
      </c>
      <c r="F13" s="110" t="s">
        <v>244</v>
      </c>
      <c r="G13" s="110" t="s">
        <v>244</v>
      </c>
      <c r="H13" s="110">
        <v>1.153</v>
      </c>
      <c r="I13" s="110" t="s">
        <v>244</v>
      </c>
      <c r="J13" s="77" t="s">
        <v>244</v>
      </c>
      <c r="K13" s="110" t="s">
        <v>244</v>
      </c>
      <c r="L13" s="77" t="s">
        <v>244</v>
      </c>
      <c r="M13" s="110" t="s">
        <v>244</v>
      </c>
      <c r="N13" s="77"/>
      <c r="O13" s="108"/>
      <c r="P13" s="110"/>
      <c r="Q13" s="77"/>
      <c r="R13" s="110"/>
      <c r="S13" s="110"/>
      <c r="T13" s="77"/>
      <c r="U13" s="29"/>
    </row>
    <row r="14" spans="1:21" ht="15.75" x14ac:dyDescent="0.25">
      <c r="A14" s="26" t="s">
        <v>131</v>
      </c>
      <c r="B14" s="110" t="s">
        <v>244</v>
      </c>
      <c r="C14" s="110" t="s">
        <v>244</v>
      </c>
      <c r="D14" s="110" t="s">
        <v>244</v>
      </c>
      <c r="E14" s="110" t="s">
        <v>244</v>
      </c>
      <c r="F14" s="110" t="s">
        <v>244</v>
      </c>
      <c r="G14" s="110">
        <v>1.153</v>
      </c>
      <c r="H14" s="110" t="s">
        <v>244</v>
      </c>
      <c r="I14" s="110">
        <v>6.0780000000000003</v>
      </c>
      <c r="J14" s="77">
        <v>2.4449000000000001</v>
      </c>
      <c r="K14" s="110" t="s">
        <v>244</v>
      </c>
      <c r="L14" s="77" t="s">
        <v>244</v>
      </c>
      <c r="M14" s="110" t="s">
        <v>244</v>
      </c>
      <c r="N14" s="77"/>
      <c r="O14" s="108"/>
      <c r="P14" s="110"/>
      <c r="Q14" s="77"/>
      <c r="R14" s="110"/>
      <c r="S14" s="110"/>
      <c r="T14" s="77"/>
      <c r="U14" s="29"/>
    </row>
    <row r="15" spans="1:21" ht="15.75" x14ac:dyDescent="0.25">
      <c r="A15" s="26" t="s">
        <v>132</v>
      </c>
      <c r="B15" s="110" t="s">
        <v>244</v>
      </c>
      <c r="C15" s="110" t="s">
        <v>244</v>
      </c>
      <c r="D15" s="110" t="s">
        <v>244</v>
      </c>
      <c r="E15" s="110" t="s">
        <v>244</v>
      </c>
      <c r="F15" s="110">
        <v>1.4431</v>
      </c>
      <c r="G15" s="110" t="s">
        <v>244</v>
      </c>
      <c r="H15" s="110">
        <v>6.0780000000000003</v>
      </c>
      <c r="I15" s="110" t="s">
        <v>244</v>
      </c>
      <c r="J15" s="77" t="s">
        <v>244</v>
      </c>
      <c r="K15" s="110" t="s">
        <v>244</v>
      </c>
      <c r="L15" s="77" t="s">
        <v>244</v>
      </c>
      <c r="M15" s="110"/>
      <c r="N15" s="77"/>
      <c r="O15" s="108"/>
      <c r="P15" s="110"/>
      <c r="Q15" s="77"/>
      <c r="R15" s="110"/>
      <c r="S15" s="110"/>
      <c r="T15" s="77"/>
      <c r="U15" s="29"/>
    </row>
    <row r="16" spans="1:21" ht="15.75" x14ac:dyDescent="0.25">
      <c r="A16" s="26" t="s">
        <v>133</v>
      </c>
      <c r="B16" s="110" t="s">
        <v>244</v>
      </c>
      <c r="C16" s="110" t="s">
        <v>244</v>
      </c>
      <c r="D16" s="110" t="s">
        <v>244</v>
      </c>
      <c r="E16" s="110" t="s">
        <v>244</v>
      </c>
      <c r="F16" s="110" t="s">
        <v>244</v>
      </c>
      <c r="G16" s="110" t="s">
        <v>244</v>
      </c>
      <c r="H16" s="110">
        <v>2.4449000000000001</v>
      </c>
      <c r="I16" s="110" t="s">
        <v>244</v>
      </c>
      <c r="J16" s="77" t="s">
        <v>244</v>
      </c>
      <c r="K16" s="110" t="s">
        <v>244</v>
      </c>
      <c r="L16" s="77" t="s">
        <v>244</v>
      </c>
      <c r="M16" s="110" t="s">
        <v>244</v>
      </c>
      <c r="N16" s="77">
        <v>2.5</v>
      </c>
      <c r="O16" s="108"/>
      <c r="P16" s="110"/>
      <c r="Q16" s="77"/>
      <c r="R16" s="110"/>
      <c r="S16" s="110"/>
      <c r="T16" s="77"/>
      <c r="U16" s="29"/>
    </row>
    <row r="17" spans="1:21" ht="15.75" x14ac:dyDescent="0.25">
      <c r="A17" s="47" t="s">
        <v>117</v>
      </c>
      <c r="B17" s="120"/>
      <c r="C17" s="120"/>
      <c r="D17" s="120"/>
      <c r="E17" s="120"/>
      <c r="F17" s="120"/>
      <c r="G17" s="120"/>
      <c r="H17" s="120"/>
      <c r="I17" s="120"/>
      <c r="J17" s="117"/>
      <c r="K17" s="120"/>
      <c r="L17" s="117"/>
      <c r="M17" s="120"/>
      <c r="N17" s="117"/>
      <c r="O17" s="119"/>
      <c r="P17" s="120"/>
      <c r="Q17" s="117"/>
      <c r="R17" s="120"/>
      <c r="S17" s="120"/>
      <c r="T17" s="117"/>
      <c r="U17" s="121">
        <v>9</v>
      </c>
    </row>
    <row r="18" spans="1:21" ht="15.75" x14ac:dyDescent="0.25">
      <c r="A18" s="26" t="s">
        <v>276</v>
      </c>
      <c r="B18" s="110"/>
      <c r="C18" s="110"/>
      <c r="D18" s="110"/>
      <c r="E18" s="110"/>
      <c r="F18" s="110"/>
      <c r="G18" s="110"/>
      <c r="H18" s="110"/>
      <c r="I18" s="110"/>
      <c r="J18" s="77"/>
      <c r="K18" s="110"/>
      <c r="L18" s="77"/>
      <c r="M18" s="110"/>
      <c r="N18" s="77"/>
      <c r="O18" s="110"/>
      <c r="P18" s="110"/>
      <c r="Q18" s="77"/>
      <c r="R18" s="110">
        <v>48</v>
      </c>
      <c r="S18" s="110">
        <v>48</v>
      </c>
      <c r="T18" s="77"/>
      <c r="U18" s="29"/>
    </row>
    <row r="19" spans="1:21" ht="15.75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ht="15.75" x14ac:dyDescent="0.25">
      <c r="A20" s="26" t="s">
        <v>114</v>
      </c>
      <c r="B20" s="110" t="s">
        <v>244</v>
      </c>
      <c r="C20" s="110" t="s">
        <v>244</v>
      </c>
      <c r="D20" s="110" t="s">
        <v>244</v>
      </c>
      <c r="E20" s="110" t="s">
        <v>244</v>
      </c>
      <c r="F20" s="110" t="s">
        <v>244</v>
      </c>
      <c r="G20" s="110" t="s">
        <v>244</v>
      </c>
      <c r="H20" s="110" t="s">
        <v>244</v>
      </c>
      <c r="I20" s="110" t="s">
        <v>244</v>
      </c>
      <c r="J20" s="77" t="s">
        <v>244</v>
      </c>
      <c r="K20" s="110" t="s">
        <v>244</v>
      </c>
      <c r="L20" s="77" t="s">
        <v>244</v>
      </c>
      <c r="M20" s="110" t="s">
        <v>244</v>
      </c>
      <c r="N20" s="77"/>
      <c r="O20" s="108" t="s">
        <v>244</v>
      </c>
      <c r="P20" s="110"/>
      <c r="Q20" s="77"/>
      <c r="R20" s="110"/>
      <c r="S20" s="110"/>
      <c r="T20" s="77"/>
      <c r="U20" s="29">
        <v>2.6</v>
      </c>
    </row>
    <row r="21" spans="1:21" ht="15.75" x14ac:dyDescent="0.25">
      <c r="A21" s="70" t="s">
        <v>115</v>
      </c>
      <c r="B21" s="78" t="s">
        <v>244</v>
      </c>
      <c r="C21" s="78" t="s">
        <v>244</v>
      </c>
      <c r="D21" s="78" t="s">
        <v>244</v>
      </c>
      <c r="E21" s="78" t="s">
        <v>244</v>
      </c>
      <c r="F21" s="78" t="s">
        <v>244</v>
      </c>
      <c r="G21" s="78" t="s">
        <v>244</v>
      </c>
      <c r="H21" s="78" t="s">
        <v>244</v>
      </c>
      <c r="I21" s="78" t="s">
        <v>244</v>
      </c>
      <c r="J21" s="79" t="s">
        <v>244</v>
      </c>
      <c r="K21" s="78" t="s">
        <v>244</v>
      </c>
      <c r="L21" s="79" t="s">
        <v>244</v>
      </c>
      <c r="M21" s="78" t="s">
        <v>244</v>
      </c>
      <c r="N21" s="79"/>
      <c r="O21" s="118" t="s">
        <v>244</v>
      </c>
      <c r="P21" s="78"/>
      <c r="Q21" s="79"/>
      <c r="R21" s="78"/>
      <c r="S21" s="78"/>
      <c r="T21" s="79"/>
      <c r="U21" s="81">
        <v>2.6</v>
      </c>
    </row>
    <row r="22" spans="1:21" ht="15.75" x14ac:dyDescent="0.25">
      <c r="A22" s="26" t="s">
        <v>119</v>
      </c>
      <c r="B22" s="110" t="s">
        <v>244</v>
      </c>
      <c r="C22" s="110" t="s">
        <v>244</v>
      </c>
      <c r="D22" s="110"/>
      <c r="E22" s="110" t="s">
        <v>244</v>
      </c>
      <c r="F22" s="110" t="s">
        <v>244</v>
      </c>
      <c r="G22" s="110" t="s">
        <v>244</v>
      </c>
      <c r="H22" s="110" t="s">
        <v>244</v>
      </c>
      <c r="I22" s="110"/>
      <c r="J22" s="77" t="s">
        <v>244</v>
      </c>
      <c r="K22" s="110" t="s">
        <v>244</v>
      </c>
      <c r="L22" s="77" t="s">
        <v>244</v>
      </c>
      <c r="M22" s="110" t="s">
        <v>244</v>
      </c>
      <c r="N22" s="77"/>
      <c r="O22" s="108" t="s">
        <v>244</v>
      </c>
      <c r="P22" s="110">
        <v>2</v>
      </c>
      <c r="Q22" s="77">
        <v>2</v>
      </c>
      <c r="R22" s="110">
        <v>50</v>
      </c>
      <c r="S22" s="110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244</v>
      </c>
      <c r="C23" s="8" t="s">
        <v>244</v>
      </c>
      <c r="D23" s="8"/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2"/>
      <c r="K23" s="8" t="s">
        <v>244</v>
      </c>
      <c r="L23" s="82" t="s">
        <v>244</v>
      </c>
      <c r="M23" s="8" t="s">
        <v>244</v>
      </c>
      <c r="N23" s="82"/>
      <c r="O23" s="109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232</v>
      </c>
      <c r="B2" s="86" t="s">
        <v>232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240</v>
      </c>
    </row>
    <row r="2" spans="1:3" ht="15.75" x14ac:dyDescent="0.25">
      <c r="A2" s="4" t="s">
        <v>170</v>
      </c>
      <c r="B2" s="86" t="s">
        <v>235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29">
        <v>0.95</v>
      </c>
    </row>
    <row r="4" spans="1:3" ht="15.75" x14ac:dyDescent="0.25">
      <c r="A4" s="26" t="s">
        <v>120</v>
      </c>
      <c r="B4" s="84" t="s">
        <v>121</v>
      </c>
      <c r="C4" s="29">
        <v>0.95</v>
      </c>
    </row>
    <row r="5" spans="1:3" ht="15.75" x14ac:dyDescent="0.25">
      <c r="A5" s="26" t="s">
        <v>119</v>
      </c>
      <c r="B5" s="84" t="s">
        <v>122</v>
      </c>
      <c r="C5" s="29">
        <v>0.95</v>
      </c>
    </row>
    <row r="6" spans="1:3" ht="15.75" x14ac:dyDescent="0.25">
      <c r="A6" s="26" t="s">
        <v>120</v>
      </c>
      <c r="B6" s="84" t="s">
        <v>122</v>
      </c>
      <c r="C6" s="29">
        <v>0.95</v>
      </c>
    </row>
    <row r="7" spans="1:3" ht="15.75" x14ac:dyDescent="0.25">
      <c r="A7" s="26" t="s">
        <v>119</v>
      </c>
      <c r="B7" s="84" t="s">
        <v>257</v>
      </c>
      <c r="C7" s="29">
        <v>0.5</v>
      </c>
    </row>
    <row r="8" spans="1:3" ht="15.75" x14ac:dyDescent="0.25">
      <c r="A8" s="26" t="s">
        <v>120</v>
      </c>
      <c r="B8" s="84" t="s">
        <v>257</v>
      </c>
      <c r="C8" s="29">
        <v>0.5</v>
      </c>
    </row>
    <row r="9" spans="1:3" ht="15.75" x14ac:dyDescent="0.25">
      <c r="A9" s="26" t="s">
        <v>119</v>
      </c>
      <c r="B9" s="84" t="s">
        <v>258</v>
      </c>
      <c r="C9" s="29">
        <v>0.5</v>
      </c>
    </row>
    <row r="10" spans="1:3" ht="15.75" x14ac:dyDescent="0.25">
      <c r="A10" s="26" t="s">
        <v>120</v>
      </c>
      <c r="B10" s="84" t="s">
        <v>258</v>
      </c>
      <c r="C10" s="29">
        <v>0.5</v>
      </c>
    </row>
    <row r="11" spans="1:3" ht="15.75" x14ac:dyDescent="0.25">
      <c r="A11" s="26" t="s">
        <v>119</v>
      </c>
      <c r="B11" s="84" t="s">
        <v>259</v>
      </c>
      <c r="C11" s="29">
        <v>0.5</v>
      </c>
    </row>
    <row r="12" spans="1:3" ht="16.5" thickBot="1" x14ac:dyDescent="0.3">
      <c r="A12" s="27" t="s">
        <v>120</v>
      </c>
      <c r="B12" s="87" t="s">
        <v>259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260</v>
      </c>
    </row>
    <row r="2" spans="1:3" ht="15.75" x14ac:dyDescent="0.25">
      <c r="A2" s="4" t="s">
        <v>170</v>
      </c>
      <c r="B2" s="86" t="s">
        <v>235</v>
      </c>
      <c r="C2" s="25" t="s">
        <v>241</v>
      </c>
    </row>
    <row r="3" spans="1:3" ht="15.75" x14ac:dyDescent="0.25">
      <c r="A3" s="26" t="s">
        <v>119</v>
      </c>
      <c r="B3" s="84" t="s">
        <v>121</v>
      </c>
      <c r="C3" s="29">
        <v>0</v>
      </c>
    </row>
    <row r="4" spans="1:3" ht="15.75" x14ac:dyDescent="0.25">
      <c r="A4" s="26" t="s">
        <v>120</v>
      </c>
      <c r="B4" s="84" t="s">
        <v>121</v>
      </c>
      <c r="C4" s="29">
        <v>0</v>
      </c>
    </row>
    <row r="5" spans="1:3" ht="15.75" x14ac:dyDescent="0.25">
      <c r="A5" s="26" t="s">
        <v>119</v>
      </c>
      <c r="B5" s="84" t="s">
        <v>122</v>
      </c>
      <c r="C5" s="29">
        <v>0</v>
      </c>
    </row>
    <row r="6" spans="1:3" ht="15.75" x14ac:dyDescent="0.25">
      <c r="A6" s="26" t="s">
        <v>120</v>
      </c>
      <c r="B6" s="84" t="s">
        <v>122</v>
      </c>
      <c r="C6" s="29">
        <v>0</v>
      </c>
    </row>
    <row r="7" spans="1:3" ht="15.75" x14ac:dyDescent="0.25">
      <c r="A7" s="26" t="s">
        <v>119</v>
      </c>
      <c r="B7" s="84" t="s">
        <v>257</v>
      </c>
      <c r="C7" s="29">
        <v>0.99</v>
      </c>
    </row>
    <row r="8" spans="1:3" ht="15.75" x14ac:dyDescent="0.25">
      <c r="A8" s="26" t="s">
        <v>120</v>
      </c>
      <c r="B8" s="84" t="s">
        <v>257</v>
      </c>
      <c r="C8" s="29">
        <v>0.99</v>
      </c>
    </row>
    <row r="9" spans="1:3" ht="15.75" x14ac:dyDescent="0.25">
      <c r="A9" s="26" t="s">
        <v>119</v>
      </c>
      <c r="B9" s="84" t="s">
        <v>258</v>
      </c>
      <c r="C9" s="29">
        <v>0.99</v>
      </c>
    </row>
    <row r="10" spans="1:3" ht="15.75" x14ac:dyDescent="0.25">
      <c r="A10" s="26" t="s">
        <v>120</v>
      </c>
      <c r="B10" s="84" t="s">
        <v>258</v>
      </c>
      <c r="C10" s="29">
        <v>0.99</v>
      </c>
    </row>
    <row r="11" spans="1:3" ht="15.75" x14ac:dyDescent="0.25">
      <c r="A11" s="26" t="s">
        <v>119</v>
      </c>
      <c r="B11" s="84" t="s">
        <v>259</v>
      </c>
      <c r="C11" s="29">
        <v>0.99</v>
      </c>
    </row>
    <row r="12" spans="1:3" ht="16.5" thickBot="1" x14ac:dyDescent="0.3">
      <c r="A12" s="27" t="s">
        <v>120</v>
      </c>
      <c r="B12" s="87" t="s">
        <v>259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9" sqref="A9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235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257</v>
      </c>
      <c r="B5" s="35">
        <v>1</v>
      </c>
    </row>
    <row r="6" spans="1:2" ht="15.75" x14ac:dyDescent="0.25">
      <c r="A6" s="88" t="s">
        <v>258</v>
      </c>
      <c r="B6" s="35">
        <v>1</v>
      </c>
    </row>
    <row r="7" spans="1:2" ht="16.5" thickBot="1" x14ac:dyDescent="0.3">
      <c r="A7" s="27" t="s">
        <v>259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8.5703125" customWidth="1"/>
  </cols>
  <sheetData>
    <row r="1" spans="1:2" ht="16.5" thickBot="1" x14ac:dyDescent="0.3">
      <c r="A1" s="1" t="str">
        <f>_xlfn.CONCAT( "Table with credit received for sending water to beneficial reuse [",VLOOKUP("currency", [1]Units!$A$2:$B$9, 2, FALSE),"/", VLOOKUP("volume", [1]Units!$A$2:$B$9, 2, FALSE),"]")</f>
        <v>Table with credit received for sending water to beneficial reuse [USD/bbl]</v>
      </c>
    </row>
    <row r="2" spans="1:2" ht="15.75" x14ac:dyDescent="0.25">
      <c r="A2" s="4" t="s">
        <v>288</v>
      </c>
      <c r="B2" s="25" t="s">
        <v>46</v>
      </c>
    </row>
    <row r="3" spans="1:2" ht="15.75" x14ac:dyDescent="0.25">
      <c r="A3" s="26" t="s">
        <v>278</v>
      </c>
      <c r="B3" s="29">
        <v>0.21</v>
      </c>
    </row>
    <row r="4" spans="1:2" ht="15.75" x14ac:dyDescent="0.25">
      <c r="A4" s="26" t="s">
        <v>279</v>
      </c>
      <c r="B4" s="29">
        <v>0.25</v>
      </c>
    </row>
    <row r="5" spans="1:2" ht="16.5" thickBot="1" x14ac:dyDescent="0.3">
      <c r="A5" s="27" t="s">
        <v>280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245</v>
      </c>
    </row>
    <row r="2" spans="1:3" ht="15.75" x14ac:dyDescent="0.25">
      <c r="A2" s="4" t="s">
        <v>45</v>
      </c>
      <c r="B2" s="25" t="s">
        <v>242</v>
      </c>
    </row>
    <row r="3" spans="1:3" ht="15.75" x14ac:dyDescent="0.25">
      <c r="A3" s="26" t="s">
        <v>246</v>
      </c>
      <c r="B3" s="35">
        <v>110</v>
      </c>
    </row>
    <row r="4" spans="1:3" ht="15.75" x14ac:dyDescent="0.25">
      <c r="A4" s="26" t="s">
        <v>247</v>
      </c>
      <c r="B4" s="41">
        <v>0.03</v>
      </c>
    </row>
    <row r="5" spans="1:3" ht="15.75" x14ac:dyDescent="0.25">
      <c r="A5" s="26" t="s">
        <v>273</v>
      </c>
      <c r="B5" s="35">
        <v>10</v>
      </c>
      <c r="C5" t="s">
        <v>262</v>
      </c>
    </row>
    <row r="6" spans="1:3" ht="16.5" thickBot="1" x14ac:dyDescent="0.3">
      <c r="A6" s="27" t="s">
        <v>274</v>
      </c>
      <c r="B6" s="37">
        <v>150</v>
      </c>
      <c r="C6" t="s">
        <v>262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248</v>
      </c>
    </row>
    <row r="2" spans="1:2" ht="15.75" x14ac:dyDescent="0.25">
      <c r="A2" s="4" t="s">
        <v>45</v>
      </c>
      <c r="B2" s="25" t="s">
        <v>242</v>
      </c>
    </row>
    <row r="3" spans="1:2" ht="15.75" x14ac:dyDescent="0.25">
      <c r="A3" s="26" t="s">
        <v>249</v>
      </c>
      <c r="B3" s="41">
        <v>0.08</v>
      </c>
    </row>
    <row r="4" spans="1:2" ht="16.5" thickBot="1" x14ac:dyDescent="0.3">
      <c r="A4" s="27" t="s">
        <v>250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117</v>
      </c>
      <c r="B3" s="48">
        <v>150000</v>
      </c>
    </row>
    <row r="4" spans="1:2" ht="15.75" x14ac:dyDescent="0.25">
      <c r="A4" s="26" t="s">
        <v>276</v>
      </c>
      <c r="B4" s="49">
        <v>150000</v>
      </c>
    </row>
    <row r="5" spans="1:2" ht="16.5" thickBot="1" x14ac:dyDescent="0.3">
      <c r="A5" s="27" t="s">
        <v>277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241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2023-08-07T17:00:59Z</dcterms:modified>
  <cp:category/>
  <cp:contentStatus/>
</cp:coreProperties>
</file>