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6"/>
  </bookViews>
  <sheets>
    <sheet name="Events_Old" sheetId="1" r:id="rId1"/>
    <sheet name="Structures" sheetId="2" r:id="rId2"/>
    <sheet name="Units_Old" sheetId="3" r:id="rId3"/>
    <sheet name="Upgrades" sheetId="4" r:id="rId4"/>
    <sheet name="All" sheetId="5" r:id="rId5"/>
    <sheet name="Stuff" sheetId="6" r:id="rId6"/>
    <sheet name="Events" sheetId="7" r:id="rId7"/>
    <sheet name="Units" sheetId="8" r:id="rId8"/>
  </sheets>
  <calcPr calcId="145621"/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2" i="7"/>
  <c r="Q3" i="7"/>
  <c r="R3" i="7"/>
  <c r="S3" i="7"/>
  <c r="T3" i="7"/>
  <c r="Q4" i="7"/>
  <c r="R4" i="7"/>
  <c r="S4" i="7"/>
  <c r="T4" i="7"/>
  <c r="Q5" i="7"/>
  <c r="R5" i="7"/>
  <c r="S5" i="7"/>
  <c r="T5" i="7"/>
  <c r="Q6" i="7"/>
  <c r="R6" i="7"/>
  <c r="S6" i="7"/>
  <c r="T6" i="7"/>
  <c r="Q7" i="7"/>
  <c r="R7" i="7"/>
  <c r="S7" i="7"/>
  <c r="T7" i="7"/>
  <c r="Q8" i="7"/>
  <c r="R8" i="7"/>
  <c r="S8" i="7"/>
  <c r="T8" i="7"/>
  <c r="Q9" i="7"/>
  <c r="R9" i="7"/>
  <c r="S9" i="7"/>
  <c r="T9" i="7"/>
  <c r="Q10" i="7"/>
  <c r="R10" i="7"/>
  <c r="S10" i="7"/>
  <c r="T10" i="7"/>
  <c r="Q11" i="7"/>
  <c r="R11" i="7"/>
  <c r="S11" i="7"/>
  <c r="T11" i="7"/>
  <c r="Q12" i="7"/>
  <c r="R12" i="7"/>
  <c r="S12" i="7"/>
  <c r="T12" i="7"/>
  <c r="Q13" i="7"/>
  <c r="R13" i="7"/>
  <c r="S13" i="7"/>
  <c r="T13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T2" i="7"/>
  <c r="S2" i="7"/>
  <c r="R2" i="7"/>
  <c r="Q2" i="7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" i="6"/>
  <c r="B32" i="5"/>
  <c r="B26" i="5"/>
  <c r="B31" i="5"/>
  <c r="B30" i="5"/>
  <c r="B29" i="5"/>
  <c r="B28" i="5"/>
  <c r="B27" i="5"/>
  <c r="B25" i="5"/>
  <c r="B24" i="5"/>
  <c r="B23" i="5"/>
  <c r="B22" i="5"/>
  <c r="B21" i="5"/>
  <c r="B20" i="5"/>
  <c r="B19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B5" i="5"/>
  <c r="H4" i="5"/>
  <c r="B4" i="5"/>
  <c r="H3" i="5"/>
  <c r="B3" i="5"/>
  <c r="B2" i="5"/>
  <c r="O2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H22" i="2"/>
  <c r="B22" i="2"/>
  <c r="H21" i="2"/>
  <c r="B21" i="2"/>
  <c r="B20" i="2"/>
  <c r="B19" i="2"/>
  <c r="H17" i="2"/>
  <c r="H16" i="2"/>
  <c r="H15" i="2"/>
  <c r="H14" i="2"/>
  <c r="H13" i="2"/>
  <c r="B18" i="2"/>
  <c r="H12" i="2"/>
  <c r="B5" i="2"/>
  <c r="H7" i="2"/>
  <c r="H6" i="2"/>
  <c r="H8" i="2"/>
  <c r="H11" i="2"/>
  <c r="H10" i="2"/>
  <c r="H9" i="2"/>
  <c r="H4" i="2"/>
  <c r="H3" i="2"/>
  <c r="F28" i="4"/>
  <c r="B28" i="4"/>
  <c r="F27" i="4"/>
  <c r="B27" i="4"/>
  <c r="F26" i="4"/>
  <c r="B26" i="4"/>
  <c r="B25" i="4"/>
  <c r="B24" i="4"/>
  <c r="F23" i="4"/>
  <c r="B23" i="4"/>
  <c r="B22" i="4"/>
  <c r="F21" i="4"/>
  <c r="F19" i="4"/>
  <c r="F18" i="4"/>
  <c r="B21" i="4"/>
  <c r="B20" i="4"/>
  <c r="B19" i="4"/>
  <c r="B18" i="4"/>
  <c r="B17" i="4"/>
  <c r="B15" i="4"/>
  <c r="B16" i="4"/>
  <c r="B14" i="4"/>
  <c r="B9" i="4"/>
  <c r="B10" i="4"/>
  <c r="B8" i="4"/>
  <c r="B12" i="4"/>
  <c r="B13" i="4"/>
  <c r="B11" i="4"/>
  <c r="B3" i="4"/>
  <c r="B4" i="4"/>
  <c r="B5" i="4"/>
  <c r="B6" i="4"/>
  <c r="B7" i="4"/>
  <c r="F6" i="4"/>
  <c r="F7" i="4"/>
  <c r="F9" i="4"/>
  <c r="F10" i="4"/>
  <c r="F12" i="4"/>
  <c r="F13" i="4"/>
  <c r="F15" i="4"/>
  <c r="F16" i="4"/>
  <c r="F4" i="4"/>
  <c r="F3" i="4"/>
  <c r="B2" i="4"/>
  <c r="B17" i="2"/>
  <c r="B4" i="2"/>
  <c r="B3" i="2"/>
  <c r="F14" i="3"/>
  <c r="F13" i="3"/>
  <c r="F12" i="3"/>
  <c r="F11" i="3"/>
  <c r="F10" i="3"/>
  <c r="F9" i="3"/>
  <c r="F8" i="3"/>
  <c r="F7" i="3"/>
  <c r="F6" i="3"/>
  <c r="F5" i="3"/>
  <c r="B2" i="3"/>
  <c r="B8" i="3"/>
  <c r="B14" i="3"/>
  <c r="B4" i="3"/>
  <c r="B5" i="3"/>
  <c r="B6" i="3"/>
  <c r="B7" i="3"/>
  <c r="B9" i="3"/>
  <c r="B10" i="3"/>
  <c r="B11" i="3"/>
  <c r="B12" i="3"/>
  <c r="B13" i="3"/>
  <c r="B3" i="3"/>
  <c r="A16" i="1"/>
  <c r="A12" i="1"/>
  <c r="B6" i="2"/>
  <c r="B7" i="2"/>
  <c r="B8" i="2"/>
  <c r="B9" i="2"/>
  <c r="B10" i="2"/>
  <c r="B11" i="2"/>
  <c r="B12" i="2"/>
  <c r="B13" i="2"/>
  <c r="B14" i="2"/>
  <c r="B15" i="2"/>
  <c r="B16" i="2"/>
  <c r="B2" i="2"/>
  <c r="H13" i="1"/>
  <c r="A13" i="1" s="1"/>
  <c r="H12" i="1"/>
  <c r="H11" i="1"/>
  <c r="A11" i="1" s="1"/>
  <c r="H10" i="1"/>
  <c r="A10" i="1" s="1"/>
  <c r="H9" i="1"/>
  <c r="A9" i="1" s="1"/>
  <c r="H8" i="1"/>
  <c r="A8" i="1" s="1"/>
  <c r="H7" i="1"/>
  <c r="A7" i="1" s="1"/>
  <c r="H6" i="1"/>
  <c r="A6" i="1" s="1"/>
  <c r="G13" i="1"/>
  <c r="G12" i="1"/>
  <c r="G11" i="1"/>
  <c r="G10" i="1"/>
  <c r="G9" i="1"/>
  <c r="G8" i="1"/>
  <c r="G7" i="1"/>
  <c r="G6" i="1"/>
  <c r="C13" i="1"/>
  <c r="C12" i="1"/>
  <c r="C11" i="1"/>
  <c r="C10" i="1"/>
  <c r="C9" i="1"/>
  <c r="C8" i="1"/>
  <c r="C7" i="1"/>
  <c r="C6" i="1"/>
  <c r="H5" i="1"/>
  <c r="A5" i="1" s="1"/>
  <c r="G5" i="1"/>
  <c r="C5" i="1"/>
  <c r="H3" i="1"/>
  <c r="A3" i="1" s="1"/>
  <c r="C3" i="1"/>
  <c r="C2" i="1"/>
  <c r="H4" i="1"/>
  <c r="A4" i="1" s="1"/>
  <c r="G4" i="1"/>
  <c r="C4" i="1"/>
  <c r="H15" i="1"/>
  <c r="A15" i="1" s="1"/>
  <c r="G15" i="1"/>
  <c r="H14" i="1"/>
  <c r="A14" i="1" s="1"/>
  <c r="H2" i="1"/>
  <c r="A2" i="1" s="1"/>
</calcChain>
</file>

<file path=xl/sharedStrings.xml><?xml version="1.0" encoding="utf-8"?>
<sst xmlns="http://schemas.openxmlformats.org/spreadsheetml/2006/main" count="973" uniqueCount="349">
  <si>
    <t>Name</t>
  </si>
  <si>
    <t>Unit</t>
  </si>
  <si>
    <t>Unit Used</t>
  </si>
  <si>
    <t>Mineral Cost</t>
  </si>
  <si>
    <t>Gas Cost</t>
  </si>
  <si>
    <t>Time</t>
  </si>
  <si>
    <t>Requirement</t>
  </si>
  <si>
    <t>Args</t>
  </si>
  <si>
    <t>Requirements</t>
  </si>
  <si>
    <t>Larvae</t>
  </si>
  <si>
    <t>add_unit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</si>
  <si>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</si>
  <si>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</si>
  <si>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</si>
  <si>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</si>
  <si>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</si>
  <si>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</si>
  <si>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</si>
  <si>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</si>
  <si>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</si>
  <si>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</si>
  <si>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</si>
  <si>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</si>
  <si>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</si>
  <si>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</si>
  <si>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</si>
  <si>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</si>
  <si>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</si>
  <si>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</si>
  <si>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</si>
  <si>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</si>
  <si>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</si>
  <si>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</si>
  <si>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</si>
  <si>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</si>
  <si>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</si>
  <si>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Morph Brood Lord</t>
  </si>
  <si>
    <t>Greater Spire</t>
  </si>
  <si>
    <t>Morph Baneling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</si>
  <si>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</si>
  <si>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</si>
  <si>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</si>
  <si>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</si>
  <si>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</si>
  <si>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</si>
  <si>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</si>
  <si>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</si>
  <si>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</si>
  <si>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</si>
  <si>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</si>
  <si>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</si>
  <si>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</si>
  <si>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</si>
  <si>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</si>
  <si>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</si>
  <si>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</si>
  <si>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Glial Reconstitution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</si>
  <si>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</si>
  <si>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</si>
  <si>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</si>
  <si>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</si>
  <si>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</si>
  <si>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</si>
  <si>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</si>
  <si>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</si>
  <si>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</si>
  <si>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Structure</t>
  </si>
  <si>
    <t>Action</t>
  </si>
  <si>
    <t>Build</t>
  </si>
  <si>
    <t>Spawn</t>
  </si>
  <si>
    <t>Morph</t>
  </si>
  <si>
    <t>Type</t>
  </si>
  <si>
    <t>Start Energy</t>
  </si>
  <si>
    <t>Max Energy</t>
  </si>
  <si>
    <t>Regeneration</t>
  </si>
  <si>
    <t>Extractor</t>
  </si>
  <si>
    <t>Nydus Worm</t>
  </si>
  <si>
    <t>Hydralisk Den</t>
  </si>
  <si>
    <t>Ultralisk Cavern</t>
  </si>
  <si>
    <t>Energy Cost</t>
  </si>
  <si>
    <t>Creep Tumor</t>
  </si>
  <si>
    <t>SCV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</si>
  <si>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</si>
  <si>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</si>
  <si>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</si>
  <si>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</si>
  <si>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</si>
  <si>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</si>
  <si>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</si>
  <si>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</si>
  <si>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</si>
  <si>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</si>
  <si>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</si>
  <si>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</si>
  <si>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</si>
  <si>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</si>
  <si>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</si>
  <si>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</si>
  <si>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</si>
  <si>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</si>
  <si>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</si>
  <si>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</si>
  <si>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</si>
  <si>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</si>
  <si>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</si>
  <si>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</si>
  <si>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</si>
  <si>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</si>
  <si>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</si>
  <si>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</si>
  <si>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</si>
  <si>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</si>
  <si>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</si>
  <si>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</si>
  <si>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MULE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</si>
  <si>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</si>
  <si>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</si>
  <si>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</si>
  <si>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</si>
  <si>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</si>
  <si>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</si>
  <si>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</si>
  <si>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</si>
  <si>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</si>
  <si>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</si>
  <si>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</si>
  <si>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</si>
  <si>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Auto-Turret</t>
  </si>
  <si>
    <t>Point Defense Drone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</si>
  <si>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</si>
  <si>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</si>
  <si>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</si>
  <si>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</si>
  <si>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</si>
  <si>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</si>
  <si>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</si>
  <si>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</si>
  <si>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</si>
  <si>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</si>
  <si>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</si>
  <si>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</si>
  <si>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</si>
  <si>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</si>
  <si>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Interceptor</t>
  </si>
  <si>
    <t>Mothership</t>
  </si>
  <si>
    <t>Consumption</t>
  </si>
  <si>
    <t>Assumption</t>
  </si>
  <si>
    <t>Obstruction</t>
  </si>
  <si>
    <t>Code</t>
  </si>
  <si>
    <t>,</t>
  </si>
  <si>
    <t>"</t>
  </si>
  <si>
    <t>Requirement 1</t>
  </si>
  <si>
    <t>Requirement 2</t>
  </si>
  <si>
    <t>Larva</t>
  </si>
  <si>
    <t>Ground Weapons Level 1</t>
  </si>
  <si>
    <t>Ground Weapons Level 2</t>
  </si>
  <si>
    <t>Ground Weapons Level 3</t>
  </si>
  <si>
    <t>Air Weapons Level 1</t>
  </si>
  <si>
    <t>Air Weapons Level 2</t>
  </si>
  <si>
    <t>Air Weapons Level 3</t>
  </si>
  <si>
    <t>Ground Armor Level 1</t>
  </si>
  <si>
    <t>Ground Armor Level 2</t>
  </si>
  <si>
    <t>Ground Armor Level 3</t>
  </si>
  <si>
    <t>Air Armor Level 1</t>
  </si>
  <si>
    <t>Air Armor Level 2</t>
  </si>
  <si>
    <t>Air Armor Level 3</t>
  </si>
  <si>
    <t>Shields Level 1</t>
  </si>
  <si>
    <t>Shields Level 2</t>
  </si>
  <si>
    <t>Shields Level 3</t>
  </si>
  <si>
    <t>Charge</t>
  </si>
  <si>
    <t>Gravitic Boosters</t>
  </si>
  <si>
    <t>Gravitic Drive</t>
  </si>
  <si>
    <t>Anion Pulse-Crystals</t>
  </si>
  <si>
    <t>Extended Thermal Lance</t>
  </si>
  <si>
    <t>Psionic Storm</t>
  </si>
  <si>
    <t>Hallucination</t>
  </si>
  <si>
    <t>Blink</t>
  </si>
  <si>
    <t>Graviton Catapult</t>
  </si>
  <si>
    <t>Infantry Weapons Level 1</t>
  </si>
  <si>
    <t>Infantry Weapons Level 2</t>
  </si>
  <si>
    <t>Infantry Weapons Level 3</t>
  </si>
  <si>
    <t>Vehicle Weapons Level 1</t>
  </si>
  <si>
    <t>Vehicle Weapons Level 2</t>
  </si>
  <si>
    <t>Vehicle Weapons Level 3</t>
  </si>
  <si>
    <t>Ship Weapons Level 1</t>
  </si>
  <si>
    <t>Ship Weapons Level 2</t>
  </si>
  <si>
    <t>Ship Weapons Level 3</t>
  </si>
  <si>
    <t>Infantry Armor Level 1</t>
  </si>
  <si>
    <t>Infantry Armor Level 2</t>
  </si>
  <si>
    <t>Infantry Armor Level 3</t>
  </si>
  <si>
    <t>Vehicle Plating Level 1</t>
  </si>
  <si>
    <t>Vehicle Plating Level 2</t>
  </si>
  <si>
    <t>Vehicle Plating Level 3</t>
  </si>
  <si>
    <t>Ship Plating Level 1</t>
  </si>
  <si>
    <t>Ship Plating Level 2</t>
  </si>
  <si>
    <t>Ship Plating Level 3</t>
  </si>
  <si>
    <t>Nitro Packs</t>
  </si>
  <si>
    <t>Hi-Sec Auto Tracking</t>
  </si>
  <si>
    <t>Cloaking Field</t>
  </si>
  <si>
    <t>Concussive Shells</t>
  </si>
  <si>
    <t>Personal Cloaking</t>
  </si>
  <si>
    <t>Siege Tech</t>
  </si>
  <si>
    <t>Stimpack</t>
  </si>
  <si>
    <t>Weapon Refit</t>
  </si>
  <si>
    <t>Behemoth Reactor</t>
  </si>
  <si>
    <t>Caduceus Reactor</t>
  </si>
  <si>
    <t>Corvid Reactor</t>
  </si>
  <si>
    <t>Moebius Reactor</t>
  </si>
  <si>
    <t>Building Armor</t>
  </si>
  <si>
    <t>Combat Shield</t>
  </si>
  <si>
    <t>Durable Materials</t>
  </si>
  <si>
    <t>Infernal Pre-Igniter</t>
  </si>
  <si>
    <t>Neosteel Frame</t>
  </si>
  <si>
    <t>Strike Cannons</t>
  </si>
  <si>
    <t>Event Name</t>
  </si>
  <si>
    <t>Spawn Drone</t>
  </si>
  <si>
    <t>Req 1</t>
  </si>
  <si>
    <t>Req 2</t>
  </si>
  <si>
    <t>Req 3</t>
  </si>
  <si>
    <t>Req 4</t>
  </si>
  <si>
    <t>C</t>
  </si>
  <si>
    <t>LARVA</t>
  </si>
  <si>
    <t>Function</t>
  </si>
  <si>
    <t>DRONE</t>
  </si>
  <si>
    <t>BANELING_NEST</t>
  </si>
  <si>
    <t>GREATER_SPIRE</t>
  </si>
  <si>
    <t>HATCHERY</t>
  </si>
  <si>
    <t>Spawn Overlord</t>
  </si>
  <si>
    <t>Spawn Queen</t>
  </si>
  <si>
    <t>Spawn Zerglings</t>
  </si>
  <si>
    <t>Spawn Roach</t>
  </si>
  <si>
    <t>Spawn Hydralisk</t>
  </si>
  <si>
    <t>Spawn Infestor</t>
  </si>
  <si>
    <t>Spawn Mutalisk</t>
  </si>
  <si>
    <t>Spawn Corruptor</t>
  </si>
  <si>
    <t>Spawn Ultralisk</t>
  </si>
  <si>
    <t>O</t>
  </si>
  <si>
    <t>SPAWNING_POOL</t>
  </si>
  <si>
    <t>ROACH_WARREN</t>
  </si>
  <si>
    <t>HYDRALISK_DEN</t>
  </si>
  <si>
    <t>INFESTATION_PIT</t>
  </si>
  <si>
    <t>SPIRE</t>
  </si>
  <si>
    <t>ULTRALISK_CAVERN</t>
  </si>
  <si>
    <t>ZERGLING</t>
  </si>
  <si>
    <t>CORRUPTOR</t>
  </si>
  <si>
    <t>A</t>
  </si>
  <si>
    <t>OVERLORD</t>
  </si>
  <si>
    <t>QUEEN</t>
  </si>
  <si>
    <t>ROACH</t>
  </si>
  <si>
    <t>BANELING</t>
  </si>
  <si>
    <t>HYDRALISK</t>
  </si>
  <si>
    <t>INFESTOR</t>
  </si>
  <si>
    <t>MUTALISK</t>
  </si>
  <si>
    <t>ULTRALISK</t>
  </si>
  <si>
    <t>BROOD_LORD</t>
  </si>
  <si>
    <t>Build Hatchery</t>
  </si>
  <si>
    <t>Morph Lair</t>
  </si>
  <si>
    <t>Morph Hive</t>
  </si>
  <si>
    <t>Build Extractor</t>
  </si>
  <si>
    <t>Build Spawning Pool</t>
  </si>
  <si>
    <t>Build Evolution Chamber</t>
  </si>
  <si>
    <t>Build Spore Crawler</t>
  </si>
  <si>
    <t>Build Spine Crawler</t>
  </si>
  <si>
    <t>Build Roach Warren</t>
  </si>
  <si>
    <t>Build Baneling Nest</t>
  </si>
  <si>
    <t>Build Hydralisk Den</t>
  </si>
  <si>
    <t>Build Spire</t>
  </si>
  <si>
    <t>Build Nydus Network</t>
  </si>
  <si>
    <t>Build Infestation Pit</t>
  </si>
  <si>
    <t>Build Ultralisk Cavern</t>
  </si>
  <si>
    <t>Build Greater Spire</t>
  </si>
  <si>
    <t>Summon Nydus Worm</t>
  </si>
  <si>
    <t>LAIR</t>
  </si>
  <si>
    <t>NYDUS_NETWORK</t>
  </si>
  <si>
    <t>CREEP_TUMOR</t>
  </si>
  <si>
    <t>EVOLUTION_CHAMBER</t>
  </si>
  <si>
    <t>HIVE</t>
  </si>
  <si>
    <t>EXTRACTOR</t>
  </si>
  <si>
    <t>SPORE_CRAWLER</t>
  </si>
  <si>
    <t>SPINE_CRAWLER</t>
  </si>
  <si>
    <t>NYDUS_WORM</t>
  </si>
  <si>
    <t>Supply Used</t>
  </si>
  <si>
    <t>Supply Added</t>
  </si>
  <si>
    <t>Energy Start</t>
  </si>
  <si>
    <t>Max</t>
  </si>
  <si>
    <t>Inc</t>
  </si>
  <si>
    <t>Substitute</t>
  </si>
  <si>
    <t>Spawn Larva (Hatchery)</t>
  </si>
  <si>
    <t>Spawn Larva (Queen)</t>
  </si>
  <si>
    <t>Spawn Creep Tumor (Queen)</t>
  </si>
  <si>
    <t>Spawn Creep Tumor (Creep Tumor)</t>
  </si>
  <si>
    <t>Research Melee Attacks Level 1</t>
  </si>
  <si>
    <t>Research Melee Attacks Level 2</t>
  </si>
  <si>
    <t>Research Melee Attacks Level 3</t>
  </si>
  <si>
    <t>MELEE_ATTACKS_LEVEL_1</t>
  </si>
  <si>
    <t>MELEE_ATTACKS_LEVEL_2</t>
  </si>
  <si>
    <t>MELEE_ATTACKS_LEVEL_3</t>
  </si>
  <si>
    <t>N</t>
  </si>
  <si>
    <t>research</t>
  </si>
  <si>
    <t>Research Missile Attacks Level 1</t>
  </si>
  <si>
    <t>Research Missile Attacks Level 2</t>
  </si>
  <si>
    <t>Research Missile Attacks Level 3</t>
  </si>
  <si>
    <t>MISSILE_ATTACKS_LEVEL_1</t>
  </si>
  <si>
    <t>MISSILE_ATTACKS_LEVEL_2</t>
  </si>
  <si>
    <t>MISSILE_ATTACKS_LEVEL_3</t>
  </si>
  <si>
    <t>Research Flyer Attacks Level 1</t>
  </si>
  <si>
    <t>FLYER_ATTACKS_LEVEL_1</t>
  </si>
  <si>
    <t>Research Flyer Attacks Level 2</t>
  </si>
  <si>
    <t>FLYER_ATTACKS_LEVEL_2</t>
  </si>
  <si>
    <t>Research Flyer Attacks Level 3</t>
  </si>
  <si>
    <t>FLYER_ATTACKS_LEVEL_3</t>
  </si>
  <si>
    <t>Research Ground Carapace Level 1</t>
  </si>
  <si>
    <t>GROUND_CARAPACE_LEVEL_1</t>
  </si>
  <si>
    <t>Research Flyer Carapace Level 1</t>
  </si>
  <si>
    <t>Research Chitinous Plating</t>
  </si>
  <si>
    <t>Research Centrifugal Hooks</t>
  </si>
  <si>
    <t>Research Glial Reconstitution</t>
  </si>
  <si>
    <t>Research Metabolic Boost</t>
  </si>
  <si>
    <t>Research Pneumatized Carapace</t>
  </si>
  <si>
    <t>Research Grooved Spines</t>
  </si>
  <si>
    <t>Research Burrow</t>
  </si>
  <si>
    <t>Research Neural Parasite</t>
  </si>
  <si>
    <t>Research Pathogen Glands</t>
  </si>
  <si>
    <t>Research Adrenal Glands</t>
  </si>
  <si>
    <t>Research Tunneling Claws</t>
  </si>
  <si>
    <t>Research Ventral Sacs</t>
  </si>
  <si>
    <t>INFESTATION PIT</t>
  </si>
  <si>
    <t>CHITINOUS_PLATING</t>
  </si>
  <si>
    <t>CENTRIFUGAL_HOOKS</t>
  </si>
  <si>
    <t>GLIAL_RECONSTRUCTION</t>
  </si>
  <si>
    <t>METABOLIC_BOOST</t>
  </si>
  <si>
    <t>PNEUMATIZED_CARAPACE</t>
  </si>
  <si>
    <t>GROOVED_SPINES</t>
  </si>
  <si>
    <t>BURROW</t>
  </si>
  <si>
    <t>NEURAL_PARASITE</t>
  </si>
  <si>
    <t>PATHOGEN_GLANDS</t>
  </si>
  <si>
    <t>ADRENAL_GLANDS</t>
  </si>
  <si>
    <t>TUNNELING_CLAWS</t>
  </si>
  <si>
    <t>VENTRAL_SACS</t>
  </si>
  <si>
    <t>Delta</t>
  </si>
  <si>
    <t>Research Ground Carapace Level 2</t>
  </si>
  <si>
    <t>GROUND_CARAPACE_LEVEL_2</t>
  </si>
  <si>
    <t>Research Ground Carapace Level 3</t>
  </si>
  <si>
    <t>GROUND_CARAPACE_LEVEL_3</t>
  </si>
  <si>
    <t>FLYER_CARAPACE_LEVEL_1</t>
  </si>
  <si>
    <t>Research Flyer Carapace Level 2</t>
  </si>
  <si>
    <t>FLYER_CARAPACE_LEVEL_2</t>
  </si>
  <si>
    <t>Research Flyer Carapace Level 3</t>
  </si>
  <si>
    <t>FLYER_CARAPACE_LEVEL_3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</si>
</sst>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6" sqref="B26"/>
    </sheetView>
  </sheetViews>
  <sheetFormatPr defaultRowHeight="14.4" x14ac:dyDescent="0.3"/>
  <cols>
    <col min="1" max="1" width="17.44140625" bestFit="1" customWidth="1"/>
    <col min="2" max="2" width="8.44140625" bestFit="1" customWidth="1"/>
    <col min="7" max="7" width="12.77734375" bestFit="1" customWidth="1"/>
  </cols>
  <sheetData>
    <row r="1" spans="1:8" x14ac:dyDescent="0.3">
      <c r="A1" t="s">
        <v>0</v>
      </c>
      <c r="B1" t="s">
        <v>67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</row>
    <row r="2" spans="1:8" x14ac:dyDescent="0.3">
      <c r="A2" t="str">
        <f>CONCATENATE(B2," ",H2)</f>
        <v>Spawn Drone</v>
      </c>
      <c r="B2" t="s">
        <v>69</v>
      </c>
      <c r="C2" t="str">
        <f>Units_Old!A2</f>
        <v>Larvae</v>
      </c>
      <c r="D2">
        <v>50</v>
      </c>
      <c r="E2">
        <v>0</v>
      </c>
      <c r="F2">
        <v>17</v>
      </c>
      <c r="H2" t="str">
        <f>Units_Old!A3</f>
        <v>Drone</v>
      </c>
    </row>
    <row r="3" spans="1:8" x14ac:dyDescent="0.3">
      <c r="A3" t="str">
        <f t="shared" ref="A3:A13" si="0">CONCATENATE(B3," ",H3)</f>
        <v>Spawn Overlord</v>
      </c>
      <c r="B3" t="s">
        <v>69</v>
      </c>
      <c r="C3" t="str">
        <f>Units_Old!A2</f>
        <v>Larvae</v>
      </c>
      <c r="D3">
        <v>100</v>
      </c>
      <c r="E3">
        <v>0</v>
      </c>
      <c r="F3">
        <v>25</v>
      </c>
      <c r="H3" t="str">
        <f>Units_Old!A4</f>
        <v>Overlord</v>
      </c>
    </row>
    <row r="4" spans="1:8" x14ac:dyDescent="0.3">
      <c r="A4" t="str">
        <f t="shared" si="0"/>
        <v>Spawn Queen</v>
      </c>
      <c r="B4" t="s">
        <v>69</v>
      </c>
      <c r="C4" t="str">
        <f>Structures!A2</f>
        <v>Hatchery</v>
      </c>
      <c r="D4">
        <v>150</v>
      </c>
      <c r="E4">
        <v>0</v>
      </c>
      <c r="F4">
        <v>50</v>
      </c>
      <c r="G4" t="str">
        <f>Structures!A2</f>
        <v>Hatchery</v>
      </c>
      <c r="H4" t="str">
        <f>Units_Old!A5</f>
        <v>Queen</v>
      </c>
    </row>
    <row r="5" spans="1:8" x14ac:dyDescent="0.3">
      <c r="A5" t="str">
        <f t="shared" si="0"/>
        <v>Spawn Zergling</v>
      </c>
      <c r="B5" t="s">
        <v>69</v>
      </c>
      <c r="C5" t="str">
        <f>Units_Old!A2</f>
        <v>Larvae</v>
      </c>
      <c r="D5">
        <v>50</v>
      </c>
      <c r="E5">
        <v>0</v>
      </c>
      <c r="F5">
        <v>24</v>
      </c>
      <c r="G5" t="str">
        <f>Structures!A6</f>
        <v>Spawning Pool</v>
      </c>
      <c r="H5" t="str">
        <f>Units_Old!A6</f>
        <v>Zergling</v>
      </c>
    </row>
    <row r="6" spans="1:8" x14ac:dyDescent="0.3">
      <c r="A6" t="str">
        <f t="shared" si="0"/>
        <v>Morph Baneling</v>
      </c>
      <c r="B6" t="s">
        <v>70</v>
      </c>
      <c r="C6" t="str">
        <f>Units_Old!A6</f>
        <v>Zergling</v>
      </c>
      <c r="D6">
        <v>25</v>
      </c>
      <c r="E6">
        <v>25</v>
      </c>
      <c r="F6">
        <v>20</v>
      </c>
      <c r="G6" t="str">
        <f>Structures!A11</f>
        <v>Baneling Nest</v>
      </c>
      <c r="H6" t="str">
        <f>Units_Old!A8</f>
        <v>Baneling</v>
      </c>
    </row>
    <row r="7" spans="1:8" x14ac:dyDescent="0.3">
      <c r="A7" t="str">
        <f t="shared" si="0"/>
        <v>Spawn Roach</v>
      </c>
      <c r="B7" t="s">
        <v>69</v>
      </c>
      <c r="C7" t="str">
        <f>Units_Old!A2</f>
        <v>Larvae</v>
      </c>
      <c r="D7">
        <v>75</v>
      </c>
      <c r="E7">
        <v>25</v>
      </c>
      <c r="F7">
        <v>27</v>
      </c>
      <c r="G7" t="str">
        <f>Structures!A10</f>
        <v>Roach Warren</v>
      </c>
      <c r="H7" t="str">
        <f>Units_Old!A7</f>
        <v>Roach</v>
      </c>
    </row>
    <row r="8" spans="1:8" x14ac:dyDescent="0.3">
      <c r="A8" t="str">
        <f t="shared" si="0"/>
        <v>Spawn Hydralisk</v>
      </c>
      <c r="B8" t="s">
        <v>69</v>
      </c>
      <c r="C8" t="str">
        <f>Units_Old!A2</f>
        <v>Larvae</v>
      </c>
      <c r="D8">
        <v>100</v>
      </c>
      <c r="E8">
        <v>50</v>
      </c>
      <c r="F8">
        <v>33</v>
      </c>
      <c r="G8" t="str">
        <f>Structures!A12</f>
        <v>Hydralisk Den</v>
      </c>
      <c r="H8" t="str">
        <f>Units_Old!A9</f>
        <v>Hydralisk</v>
      </c>
    </row>
    <row r="9" spans="1:8" x14ac:dyDescent="0.3">
      <c r="A9" t="str">
        <f t="shared" si="0"/>
        <v>Spawn Infestor</v>
      </c>
      <c r="B9" t="s">
        <v>69</v>
      </c>
      <c r="C9" t="str">
        <f>Units_Old!A2</f>
        <v>Larvae</v>
      </c>
      <c r="D9">
        <v>100</v>
      </c>
      <c r="E9">
        <v>150</v>
      </c>
      <c r="F9">
        <v>50</v>
      </c>
      <c r="G9" t="str">
        <f>Structures!A15</f>
        <v>Infestation Pit</v>
      </c>
      <c r="H9" t="str">
        <f>Units_Old!A10</f>
        <v>Infestor</v>
      </c>
    </row>
    <row r="10" spans="1:8" x14ac:dyDescent="0.3">
      <c r="A10" t="str">
        <f t="shared" si="0"/>
        <v>Spawn Mutalisk</v>
      </c>
      <c r="B10" t="s">
        <v>69</v>
      </c>
      <c r="C10" t="str">
        <f>Units_Old!A2</f>
        <v>Larvae</v>
      </c>
      <c r="D10">
        <v>100</v>
      </c>
      <c r="E10">
        <v>100</v>
      </c>
      <c r="F10">
        <v>33</v>
      </c>
      <c r="G10" t="str">
        <f>Structures!A13</f>
        <v>Spire</v>
      </c>
      <c r="H10" t="str">
        <f>Units_Old!A11</f>
        <v>Mutalisk</v>
      </c>
    </row>
    <row r="11" spans="1:8" x14ac:dyDescent="0.3">
      <c r="A11" t="str">
        <f t="shared" si="0"/>
        <v>Spawn Corruptor</v>
      </c>
      <c r="B11" t="s">
        <v>69</v>
      </c>
      <c r="C11" t="str">
        <f>Units_Old!A2</f>
        <v>Larvae</v>
      </c>
      <c r="D11">
        <v>150</v>
      </c>
      <c r="E11">
        <v>100</v>
      </c>
      <c r="F11">
        <v>40</v>
      </c>
      <c r="G11" t="str">
        <f>Structures!A13</f>
        <v>Spire</v>
      </c>
      <c r="H11" t="str">
        <f>Units_Old!A12</f>
        <v>Corruptor</v>
      </c>
    </row>
    <row r="12" spans="1:8" x14ac:dyDescent="0.3">
      <c r="A12" t="str">
        <f t="shared" si="0"/>
        <v>Morph Brood Lord</v>
      </c>
      <c r="B12" t="s">
        <v>70</v>
      </c>
      <c r="C12" t="str">
        <f>Units_Old!A12</f>
        <v>Corruptor</v>
      </c>
      <c r="D12">
        <v>150</v>
      </c>
      <c r="E12">
        <v>150</v>
      </c>
      <c r="F12">
        <v>34</v>
      </c>
      <c r="G12" t="str">
        <f>Structures!A17</f>
        <v>Greater Spire</v>
      </c>
      <c r="H12" t="str">
        <f>Units_Old!A14</f>
        <v>Brood Lord</v>
      </c>
    </row>
    <row r="13" spans="1:8" x14ac:dyDescent="0.3">
      <c r="A13" t="str">
        <f t="shared" si="0"/>
        <v>Spawn Ultralisk</v>
      </c>
      <c r="B13" t="s">
        <v>69</v>
      </c>
      <c r="C13" t="str">
        <f>Units_Old!A2</f>
        <v>Larvae</v>
      </c>
      <c r="D13">
        <v>300</v>
      </c>
      <c r="E13">
        <v>200</v>
      </c>
      <c r="F13">
        <v>70</v>
      </c>
      <c r="G13" t="str">
        <f>Structures!A16</f>
        <v>Ultralisk Cavern</v>
      </c>
      <c r="H13" t="str">
        <f>Units_Old!A13</f>
        <v>Ultralisk</v>
      </c>
    </row>
    <row r="14" spans="1:8" x14ac:dyDescent="0.3">
      <c r="A14" t="str">
        <f>CONCATENATE(B14," ",H14)</f>
        <v>Build Hatchery</v>
      </c>
      <c r="B14" t="s">
        <v>68</v>
      </c>
      <c r="C14" t="s">
        <v>11</v>
      </c>
      <c r="D14">
        <v>300</v>
      </c>
      <c r="E14">
        <v>0</v>
      </c>
      <c r="F14">
        <v>100</v>
      </c>
      <c r="H14" t="str">
        <f>Structures!A2</f>
        <v>Hatchery</v>
      </c>
    </row>
    <row r="15" spans="1:8" x14ac:dyDescent="0.3">
      <c r="A15" t="str">
        <f>CONCATENATE(B15," ",H15)</f>
        <v>Build Spawning Pool</v>
      </c>
      <c r="B15" t="s">
        <v>68</v>
      </c>
      <c r="C15" t="s">
        <v>11</v>
      </c>
      <c r="D15">
        <v>200</v>
      </c>
      <c r="E15">
        <v>0</v>
      </c>
      <c r="F15">
        <v>65</v>
      </c>
      <c r="G15" t="str">
        <f>Structures!A2</f>
        <v>Hatchery</v>
      </c>
      <c r="H15" t="str">
        <f>Structures!A6</f>
        <v>Spawning Pool</v>
      </c>
    </row>
    <row r="16" spans="1:8" x14ac:dyDescent="0.3">
      <c r="A16" t="str">
        <f>CONCATENATE(B16," ",H16)</f>
        <v xml:space="preserve">Build </v>
      </c>
      <c r="B1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I22" sqref="A2:I22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1.33203125" bestFit="1" customWidth="1"/>
    <col min="4" max="4" width="8.109375" bestFit="1" customWidth="1"/>
    <col min="5" max="5" width="10.5546875" bestFit="1" customWidth="1"/>
    <col min="6" max="6" width="8.109375" customWidth="1"/>
    <col min="8" max="8" width="16.5546875" bestFit="1" customWidth="1"/>
    <col min="9" max="9" width="11.77734375" bestFit="1" customWidth="1"/>
    <col min="10" max="10" width="10.77734375" bestFit="1" customWidth="1"/>
    <col min="11" max="11" width="10.44140625" bestFit="1" customWidth="1"/>
    <col min="12" max="12" width="11.88671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79</v>
      </c>
      <c r="F1" t="s">
        <v>5</v>
      </c>
      <c r="G1" t="s">
        <v>13</v>
      </c>
      <c r="H1" t="s">
        <v>6</v>
      </c>
      <c r="I1" t="s">
        <v>71</v>
      </c>
      <c r="J1" t="s">
        <v>72</v>
      </c>
      <c r="K1" t="s">
        <v>73</v>
      </c>
      <c r="L1" t="s">
        <v>74</v>
      </c>
      <c r="N1" t="s">
        <v>148</v>
      </c>
      <c r="O1" t="s">
        <v>150</v>
      </c>
      <c r="P1" t="s">
        <v>149</v>
      </c>
    </row>
    <row r="2" spans="1:16" x14ac:dyDescent="0.3">
      <c r="A2" t="s">
        <v>12</v>
      </c>
      <c r="B2" t="str">
        <f>Units_Old!$A$3</f>
        <v>Drone</v>
      </c>
      <c r="C2">
        <v>300</v>
      </c>
      <c r="D2">
        <v>0</v>
      </c>
      <c r="E2">
        <v>0</v>
      </c>
      <c r="F2">
        <v>100</v>
      </c>
      <c r="G2">
        <v>2</v>
      </c>
      <c r="I2" t="s">
        <v>145</v>
      </c>
      <c r="J2">
        <v>0</v>
      </c>
      <c r="K2">
        <v>0</v>
      </c>
      <c r="L2">
        <v>0</v>
      </c>
      <c r="O2" t="str">
        <f>CONCATENATE(O1,A2,O1,P1)</f>
        <v>"Hatchery",</v>
      </c>
    </row>
    <row r="3" spans="1:16" x14ac:dyDescent="0.3">
      <c r="A3" t="s">
        <v>34</v>
      </c>
      <c r="B3" t="str">
        <f>$A$2</f>
        <v>Hatchery</v>
      </c>
      <c r="C3">
        <v>150</v>
      </c>
      <c r="D3">
        <v>100</v>
      </c>
      <c r="E3">
        <v>0</v>
      </c>
      <c r="F3">
        <v>80</v>
      </c>
      <c r="G3">
        <v>2</v>
      </c>
      <c r="H3" t="str">
        <f>$A$6</f>
        <v>Spawning Pool</v>
      </c>
      <c r="I3" t="s">
        <v>145</v>
      </c>
      <c r="J3">
        <v>0</v>
      </c>
      <c r="K3">
        <v>0</v>
      </c>
      <c r="L3">
        <v>0</v>
      </c>
    </row>
    <row r="4" spans="1:16" x14ac:dyDescent="0.3">
      <c r="A4" t="s">
        <v>35</v>
      </c>
      <c r="B4" t="str">
        <f>$A$3</f>
        <v>Lair</v>
      </c>
      <c r="C4">
        <v>200</v>
      </c>
      <c r="D4">
        <v>150</v>
      </c>
      <c r="E4">
        <v>0</v>
      </c>
      <c r="F4">
        <v>100</v>
      </c>
      <c r="G4">
        <v>2</v>
      </c>
      <c r="H4" t="str">
        <f>$A$15</f>
        <v>Infestation Pit</v>
      </c>
      <c r="I4" t="s">
        <v>145</v>
      </c>
      <c r="J4">
        <v>0</v>
      </c>
      <c r="K4">
        <v>0</v>
      </c>
      <c r="L4">
        <v>0</v>
      </c>
    </row>
    <row r="5" spans="1:16" x14ac:dyDescent="0.3">
      <c r="A5" t="s">
        <v>75</v>
      </c>
      <c r="B5" t="str">
        <f>Units_Old!$A$3</f>
        <v>Drone</v>
      </c>
      <c r="C5">
        <v>25</v>
      </c>
      <c r="D5">
        <v>0</v>
      </c>
      <c r="E5">
        <v>0</v>
      </c>
      <c r="F5">
        <v>30</v>
      </c>
      <c r="G5">
        <v>0</v>
      </c>
      <c r="I5" t="s">
        <v>145</v>
      </c>
      <c r="J5">
        <v>0</v>
      </c>
      <c r="K5">
        <v>0</v>
      </c>
      <c r="L5">
        <v>0</v>
      </c>
    </row>
    <row r="6" spans="1:16" x14ac:dyDescent="0.3">
      <c r="A6" t="s">
        <v>14</v>
      </c>
      <c r="B6" t="str">
        <f>Units_Old!$A$3</f>
        <v>Drone</v>
      </c>
      <c r="C6">
        <v>100</v>
      </c>
      <c r="D6">
        <v>0</v>
      </c>
      <c r="E6">
        <v>0</v>
      </c>
      <c r="F6">
        <v>50</v>
      </c>
      <c r="G6">
        <v>0</v>
      </c>
      <c r="H6" t="str">
        <f>$A$2</f>
        <v>Hatchery</v>
      </c>
      <c r="I6" t="s">
        <v>145</v>
      </c>
      <c r="J6">
        <v>0</v>
      </c>
      <c r="K6">
        <v>0</v>
      </c>
      <c r="L6">
        <v>0</v>
      </c>
    </row>
    <row r="7" spans="1:16" x14ac:dyDescent="0.3">
      <c r="A7" t="s">
        <v>27</v>
      </c>
      <c r="B7" t="str">
        <f>Units_Old!$A$3</f>
        <v>Drone</v>
      </c>
      <c r="C7">
        <v>75</v>
      </c>
      <c r="D7">
        <v>0</v>
      </c>
      <c r="E7">
        <v>0</v>
      </c>
      <c r="F7">
        <v>35</v>
      </c>
      <c r="G7">
        <v>0</v>
      </c>
      <c r="H7" t="str">
        <f>$A$2</f>
        <v>Hatchery</v>
      </c>
      <c r="I7" t="s">
        <v>145</v>
      </c>
      <c r="J7">
        <v>0</v>
      </c>
      <c r="K7">
        <v>0</v>
      </c>
      <c r="L7">
        <v>0</v>
      </c>
    </row>
    <row r="8" spans="1:16" x14ac:dyDescent="0.3">
      <c r="A8" t="s">
        <v>28</v>
      </c>
      <c r="B8" t="str">
        <f>Units_Old!$A$3</f>
        <v>Drone</v>
      </c>
      <c r="C8">
        <v>75</v>
      </c>
      <c r="D8">
        <v>0</v>
      </c>
      <c r="E8">
        <v>0</v>
      </c>
      <c r="F8">
        <v>30</v>
      </c>
      <c r="G8">
        <v>0</v>
      </c>
      <c r="H8" t="str">
        <f>A7</f>
        <v>Evolution Chamber</v>
      </c>
      <c r="I8" t="s">
        <v>145</v>
      </c>
      <c r="J8">
        <v>0</v>
      </c>
      <c r="K8">
        <v>0</v>
      </c>
      <c r="L8">
        <v>0</v>
      </c>
    </row>
    <row r="9" spans="1:16" x14ac:dyDescent="0.3">
      <c r="A9" t="s">
        <v>29</v>
      </c>
      <c r="B9" t="str">
        <f>Units_Old!$A$3</f>
        <v>Drone</v>
      </c>
      <c r="C9">
        <v>100</v>
      </c>
      <c r="D9">
        <v>0</v>
      </c>
      <c r="E9">
        <v>0</v>
      </c>
      <c r="F9">
        <v>50</v>
      </c>
      <c r="G9">
        <v>0</v>
      </c>
      <c r="H9" t="str">
        <f>$A$6</f>
        <v>Spawning Pool</v>
      </c>
      <c r="I9" t="s">
        <v>145</v>
      </c>
      <c r="J9">
        <v>0</v>
      </c>
      <c r="K9">
        <v>0</v>
      </c>
      <c r="L9">
        <v>0</v>
      </c>
    </row>
    <row r="10" spans="1:16" x14ac:dyDescent="0.3">
      <c r="A10" t="s">
        <v>26</v>
      </c>
      <c r="B10" t="str">
        <f>Units_Old!$A$3</f>
        <v>Drone</v>
      </c>
      <c r="C10">
        <v>150</v>
      </c>
      <c r="D10">
        <v>0</v>
      </c>
      <c r="E10">
        <v>0</v>
      </c>
      <c r="F10">
        <v>55</v>
      </c>
      <c r="G10">
        <v>0</v>
      </c>
      <c r="H10" t="str">
        <f>$A$6</f>
        <v>Spawning Pool</v>
      </c>
      <c r="I10" t="s">
        <v>145</v>
      </c>
      <c r="J10">
        <v>0</v>
      </c>
      <c r="K10">
        <v>0</v>
      </c>
      <c r="L10">
        <v>0</v>
      </c>
    </row>
    <row r="11" spans="1:16" x14ac:dyDescent="0.3">
      <c r="A11" t="s">
        <v>30</v>
      </c>
      <c r="B11" t="str">
        <f>Units_Old!$A$3</f>
        <v>Drone</v>
      </c>
      <c r="C11">
        <v>100</v>
      </c>
      <c r="D11">
        <v>50</v>
      </c>
      <c r="E11">
        <v>0</v>
      </c>
      <c r="F11">
        <v>60</v>
      </c>
      <c r="G11">
        <v>0</v>
      </c>
      <c r="H11" t="str">
        <f>$A$6</f>
        <v>Spawning Pool</v>
      </c>
      <c r="I11" t="s">
        <v>145</v>
      </c>
      <c r="J11">
        <v>0</v>
      </c>
      <c r="K11">
        <v>0</v>
      </c>
      <c r="L11">
        <v>0</v>
      </c>
    </row>
    <row r="12" spans="1:16" x14ac:dyDescent="0.3">
      <c r="A12" t="s">
        <v>77</v>
      </c>
      <c r="B12" t="str">
        <f>Units_Old!$A$3</f>
        <v>Drone</v>
      </c>
      <c r="C12">
        <v>100</v>
      </c>
      <c r="D12">
        <v>100</v>
      </c>
      <c r="E12">
        <v>0</v>
      </c>
      <c r="F12">
        <v>40</v>
      </c>
      <c r="G12">
        <v>0</v>
      </c>
      <c r="H12" t="str">
        <f>$A$3</f>
        <v>Lair</v>
      </c>
      <c r="I12" t="s">
        <v>145</v>
      </c>
      <c r="J12">
        <v>0</v>
      </c>
      <c r="K12">
        <v>0</v>
      </c>
      <c r="L12">
        <v>0</v>
      </c>
    </row>
    <row r="13" spans="1:16" x14ac:dyDescent="0.3">
      <c r="A13" t="s">
        <v>31</v>
      </c>
      <c r="B13" t="str">
        <f>Units_Old!$A$3</f>
        <v>Drone</v>
      </c>
      <c r="C13">
        <v>200</v>
      </c>
      <c r="D13">
        <v>200</v>
      </c>
      <c r="E13">
        <v>0</v>
      </c>
      <c r="F13">
        <v>100</v>
      </c>
      <c r="G13">
        <v>0</v>
      </c>
      <c r="H13" t="str">
        <f>$A$3</f>
        <v>Lair</v>
      </c>
      <c r="I13" t="s">
        <v>145</v>
      </c>
      <c r="J13">
        <v>0</v>
      </c>
      <c r="K13">
        <v>0</v>
      </c>
      <c r="L13">
        <v>0</v>
      </c>
    </row>
    <row r="14" spans="1:16" x14ac:dyDescent="0.3">
      <c r="A14" t="s">
        <v>32</v>
      </c>
      <c r="B14" t="str">
        <f>Units_Old!$A$3</f>
        <v>Drone</v>
      </c>
      <c r="C14">
        <v>150</v>
      </c>
      <c r="D14">
        <v>200</v>
      </c>
      <c r="E14">
        <v>0</v>
      </c>
      <c r="F14">
        <v>50</v>
      </c>
      <c r="G14">
        <v>0</v>
      </c>
      <c r="H14" t="str">
        <f>$A$3</f>
        <v>Lair</v>
      </c>
      <c r="I14" t="s">
        <v>145</v>
      </c>
      <c r="J14">
        <v>0</v>
      </c>
      <c r="K14">
        <v>0</v>
      </c>
      <c r="L14">
        <v>0</v>
      </c>
    </row>
    <row r="15" spans="1:16" x14ac:dyDescent="0.3">
      <c r="A15" t="s">
        <v>33</v>
      </c>
      <c r="B15" t="str">
        <f>Units_Old!$A$3</f>
        <v>Drone</v>
      </c>
      <c r="C15">
        <v>100</v>
      </c>
      <c r="D15">
        <v>100</v>
      </c>
      <c r="E15">
        <v>0</v>
      </c>
      <c r="F15">
        <v>50</v>
      </c>
      <c r="G15">
        <v>0</v>
      </c>
      <c r="H15" t="str">
        <f>$A$3</f>
        <v>Lair</v>
      </c>
      <c r="I15" t="s">
        <v>145</v>
      </c>
      <c r="J15">
        <v>0</v>
      </c>
      <c r="K15">
        <v>0</v>
      </c>
      <c r="L15">
        <v>0</v>
      </c>
    </row>
    <row r="16" spans="1:16" x14ac:dyDescent="0.3">
      <c r="A16" t="s">
        <v>78</v>
      </c>
      <c r="B16" t="str">
        <f>Units_Old!$A$3</f>
        <v>Drone</v>
      </c>
      <c r="C16">
        <v>150</v>
      </c>
      <c r="D16">
        <v>200</v>
      </c>
      <c r="E16">
        <v>0</v>
      </c>
      <c r="F16">
        <v>65</v>
      </c>
      <c r="G16">
        <v>0</v>
      </c>
      <c r="H16" t="str">
        <f>$A$4</f>
        <v>Hive</v>
      </c>
      <c r="I16" t="s">
        <v>145</v>
      </c>
      <c r="J16">
        <v>0</v>
      </c>
      <c r="K16">
        <v>0</v>
      </c>
      <c r="L16">
        <v>0</v>
      </c>
    </row>
    <row r="17" spans="1:12" x14ac:dyDescent="0.3">
      <c r="A17" t="s">
        <v>37</v>
      </c>
      <c r="B17" t="str">
        <f>$A$13</f>
        <v>Spire</v>
      </c>
      <c r="C17">
        <v>100</v>
      </c>
      <c r="D17">
        <v>150</v>
      </c>
      <c r="E17">
        <v>0</v>
      </c>
      <c r="F17">
        <v>100</v>
      </c>
      <c r="G17">
        <v>0</v>
      </c>
      <c r="H17" t="str">
        <f>$A$4</f>
        <v>Hive</v>
      </c>
      <c r="I17" t="s">
        <v>145</v>
      </c>
      <c r="J17">
        <v>0</v>
      </c>
      <c r="K17">
        <v>0</v>
      </c>
      <c r="L17">
        <v>0</v>
      </c>
    </row>
    <row r="18" spans="1:12" x14ac:dyDescent="0.3">
      <c r="A18" t="s">
        <v>76</v>
      </c>
      <c r="B18" t="str">
        <f>$A$14</f>
        <v>Nydus Network</v>
      </c>
      <c r="C18">
        <v>100</v>
      </c>
      <c r="D18">
        <v>100</v>
      </c>
      <c r="E18">
        <v>0</v>
      </c>
      <c r="F18">
        <v>20</v>
      </c>
      <c r="G18">
        <v>0</v>
      </c>
      <c r="I18" t="s">
        <v>147</v>
      </c>
      <c r="J18">
        <v>0</v>
      </c>
      <c r="K18">
        <v>0</v>
      </c>
      <c r="L18">
        <v>0</v>
      </c>
    </row>
    <row r="19" spans="1:12" x14ac:dyDescent="0.3">
      <c r="A19" t="s">
        <v>80</v>
      </c>
      <c r="B19" t="str">
        <f>Units_Old!A5</f>
        <v>Queen</v>
      </c>
      <c r="C19">
        <v>0</v>
      </c>
      <c r="D19">
        <v>0</v>
      </c>
      <c r="E19">
        <v>25</v>
      </c>
      <c r="F19">
        <v>15</v>
      </c>
      <c r="G19">
        <v>0</v>
      </c>
      <c r="I19" t="s">
        <v>146</v>
      </c>
      <c r="J19">
        <v>0</v>
      </c>
      <c r="K19">
        <v>0</v>
      </c>
      <c r="L19">
        <v>0</v>
      </c>
    </row>
    <row r="20" spans="1:12" x14ac:dyDescent="0.3">
      <c r="A20" t="s">
        <v>82</v>
      </c>
      <c r="B20" t="str">
        <f>Units_Old!$A$15</f>
        <v>SCV</v>
      </c>
      <c r="C20">
        <v>400</v>
      </c>
      <c r="D20">
        <v>0</v>
      </c>
      <c r="E20">
        <v>0</v>
      </c>
      <c r="F20">
        <v>100</v>
      </c>
      <c r="G20">
        <v>2</v>
      </c>
      <c r="I20" t="s">
        <v>147</v>
      </c>
      <c r="J20">
        <v>0</v>
      </c>
      <c r="K20">
        <v>0</v>
      </c>
      <c r="L20">
        <v>0</v>
      </c>
    </row>
    <row r="21" spans="1:12" x14ac:dyDescent="0.3">
      <c r="A21" t="s">
        <v>83</v>
      </c>
      <c r="B21" t="str">
        <f>$A$20</f>
        <v>Command Center</v>
      </c>
      <c r="C21">
        <v>150</v>
      </c>
      <c r="D21">
        <v>150</v>
      </c>
      <c r="E21">
        <v>0</v>
      </c>
      <c r="F21">
        <v>50</v>
      </c>
      <c r="G21">
        <v>2</v>
      </c>
      <c r="H21" t="str">
        <f>$A$26</f>
        <v>Engineering Bay</v>
      </c>
      <c r="I21" t="s">
        <v>145</v>
      </c>
      <c r="J21">
        <v>0</v>
      </c>
      <c r="K21">
        <v>0</v>
      </c>
      <c r="L21">
        <v>0</v>
      </c>
    </row>
    <row r="22" spans="1:12" x14ac:dyDescent="0.3">
      <c r="A22" t="s">
        <v>84</v>
      </c>
      <c r="B22" t="str">
        <f>$A$20</f>
        <v>Command Center</v>
      </c>
      <c r="C22">
        <v>150</v>
      </c>
      <c r="D22">
        <v>0</v>
      </c>
      <c r="E22">
        <v>0</v>
      </c>
      <c r="F22">
        <v>35</v>
      </c>
      <c r="G22">
        <v>2</v>
      </c>
      <c r="H22" t="str">
        <f>$A$25</f>
        <v>Barracks</v>
      </c>
      <c r="I22" t="s">
        <v>145</v>
      </c>
      <c r="J22">
        <v>50</v>
      </c>
      <c r="K22">
        <v>200</v>
      </c>
      <c r="L22">
        <v>0.5625</v>
      </c>
    </row>
    <row r="23" spans="1:12" x14ac:dyDescent="0.3">
      <c r="A23" t="s">
        <v>85</v>
      </c>
      <c r="B23" t="str">
        <f>Units_Old!$A$15</f>
        <v>SCV</v>
      </c>
    </row>
    <row r="24" spans="1:12" x14ac:dyDescent="0.3">
      <c r="A24" t="s">
        <v>86</v>
      </c>
      <c r="B24" t="str">
        <f>Units_Old!$A$15</f>
        <v>SCV</v>
      </c>
    </row>
    <row r="25" spans="1:12" x14ac:dyDescent="0.3">
      <c r="A25" t="s">
        <v>87</v>
      </c>
      <c r="B25" t="str">
        <f>Units_Old!$A$15</f>
        <v>SCV</v>
      </c>
    </row>
    <row r="26" spans="1:12" x14ac:dyDescent="0.3">
      <c r="A26" t="s">
        <v>88</v>
      </c>
      <c r="B26" t="str">
        <f>Units_Old!$A$15</f>
        <v>SCV</v>
      </c>
    </row>
    <row r="27" spans="1:12" x14ac:dyDescent="0.3">
      <c r="A27" t="s">
        <v>89</v>
      </c>
      <c r="B27" t="str">
        <f>Units_Old!$A$15</f>
        <v>SCV</v>
      </c>
    </row>
    <row r="28" spans="1:12" x14ac:dyDescent="0.3">
      <c r="A28" t="s">
        <v>90</v>
      </c>
      <c r="B28" t="str">
        <f>Units_Old!$A$15</f>
        <v>SCV</v>
      </c>
    </row>
    <row r="29" spans="1:12" x14ac:dyDescent="0.3">
      <c r="A29" t="s">
        <v>91</v>
      </c>
      <c r="B29" t="str">
        <f>Units_Old!$A$15</f>
        <v>SCV</v>
      </c>
    </row>
    <row r="30" spans="1:12" x14ac:dyDescent="0.3">
      <c r="A30" t="s">
        <v>92</v>
      </c>
      <c r="B30" t="str">
        <f>Units_Old!$A$15</f>
        <v>SCV</v>
      </c>
    </row>
    <row r="31" spans="1:12" x14ac:dyDescent="0.3">
      <c r="A31" t="s">
        <v>93</v>
      </c>
      <c r="B31" t="str">
        <f>Units_Old!$A$15</f>
        <v>SCV</v>
      </c>
    </row>
    <row r="32" spans="1:12" x14ac:dyDescent="0.3">
      <c r="A32" t="s">
        <v>94</v>
      </c>
      <c r="B32" t="str">
        <f>Units_Old!$A$15</f>
        <v>SCV</v>
      </c>
    </row>
    <row r="33" spans="1:2" x14ac:dyDescent="0.3">
      <c r="A33" t="s">
        <v>95</v>
      </c>
      <c r="B33" t="str">
        <f>Units_Old!$A$15</f>
        <v>SCV</v>
      </c>
    </row>
    <row r="34" spans="1:2" x14ac:dyDescent="0.3">
      <c r="A34" t="s">
        <v>96</v>
      </c>
      <c r="B34" t="str">
        <f>Units_Old!$A$15</f>
        <v>SCV</v>
      </c>
    </row>
    <row r="35" spans="1:2" x14ac:dyDescent="0.3">
      <c r="A35" t="s">
        <v>97</v>
      </c>
      <c r="B35" t="str">
        <f>Units_Old!$A$15</f>
        <v>SCV</v>
      </c>
    </row>
    <row r="36" spans="1:2" x14ac:dyDescent="0.3">
      <c r="A36" t="s">
        <v>98</v>
      </c>
      <c r="B36" t="str">
        <f>Units_Old!$A$15</f>
        <v>SCV</v>
      </c>
    </row>
    <row r="37" spans="1:2" x14ac:dyDescent="0.3">
      <c r="A37" t="s">
        <v>99</v>
      </c>
    </row>
    <row r="38" spans="1:2" x14ac:dyDescent="0.3">
      <c r="A38" t="s">
        <v>100</v>
      </c>
    </row>
    <row r="39" spans="1:2" x14ac:dyDescent="0.3">
      <c r="A39" t="s">
        <v>101</v>
      </c>
    </row>
    <row r="40" spans="1:2" x14ac:dyDescent="0.3">
      <c r="A40" t="s">
        <v>102</v>
      </c>
    </row>
    <row r="41" spans="1:2" x14ac:dyDescent="0.3">
      <c r="A41" t="s">
        <v>103</v>
      </c>
    </row>
    <row r="42" spans="1:2" x14ac:dyDescent="0.3">
      <c r="A42" t="s">
        <v>104</v>
      </c>
    </row>
    <row r="43" spans="1:2" x14ac:dyDescent="0.3">
      <c r="A43" t="s">
        <v>105</v>
      </c>
    </row>
    <row r="44" spans="1:2" x14ac:dyDescent="0.3">
      <c r="A44" t="s">
        <v>106</v>
      </c>
    </row>
    <row r="45" spans="1:2" x14ac:dyDescent="0.3">
      <c r="A45" t="s">
        <v>107</v>
      </c>
    </row>
    <row r="46" spans="1:2" x14ac:dyDescent="0.3">
      <c r="A46" t="s">
        <v>108</v>
      </c>
    </row>
    <row r="47" spans="1:2" x14ac:dyDescent="0.3">
      <c r="A47" t="s">
        <v>109</v>
      </c>
    </row>
    <row r="48" spans="1:2" x14ac:dyDescent="0.3">
      <c r="A48" t="s">
        <v>110</v>
      </c>
    </row>
    <row r="49" spans="1:1" x14ac:dyDescent="0.3">
      <c r="A49" t="s">
        <v>111</v>
      </c>
    </row>
    <row r="50" spans="1:1" x14ac:dyDescent="0.3">
      <c r="A50" t="s">
        <v>112</v>
      </c>
    </row>
    <row r="51" spans="1:1" x14ac:dyDescent="0.3">
      <c r="A51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C31" sqref="C31"/>
    </sheetView>
  </sheetViews>
  <sheetFormatPr defaultRowHeight="14.4" x14ac:dyDescent="0.3"/>
  <cols>
    <col min="1" max="1" width="10.109375" bestFit="1" customWidth="1"/>
    <col min="2" max="2" width="10.109375" customWidth="1"/>
    <col min="3" max="3" width="11.33203125" bestFit="1" customWidth="1"/>
    <col min="4" max="5" width="10.109375" customWidth="1"/>
    <col min="6" max="6" width="14.554687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13</v>
      </c>
      <c r="H1" t="s">
        <v>71</v>
      </c>
      <c r="I1" t="s">
        <v>72</v>
      </c>
      <c r="J1" t="s">
        <v>73</v>
      </c>
      <c r="K1" t="s">
        <v>74</v>
      </c>
    </row>
    <row r="2" spans="1:11" x14ac:dyDescent="0.3">
      <c r="A2" t="s">
        <v>9</v>
      </c>
      <c r="B2" t="str">
        <f>Structures!$A$2</f>
        <v>Hatchery</v>
      </c>
      <c r="C2">
        <v>0</v>
      </c>
      <c r="D2">
        <v>0</v>
      </c>
      <c r="E2">
        <v>15</v>
      </c>
      <c r="G2">
        <v>0</v>
      </c>
      <c r="H2" t="s">
        <v>69</v>
      </c>
      <c r="I2">
        <v>0</v>
      </c>
      <c r="J2">
        <v>0</v>
      </c>
      <c r="K2">
        <v>0</v>
      </c>
    </row>
    <row r="3" spans="1:11" x14ac:dyDescent="0.3">
      <c r="A3" t="s">
        <v>11</v>
      </c>
      <c r="B3" t="str">
        <f>$A$2</f>
        <v>Larvae</v>
      </c>
      <c r="C3">
        <v>50</v>
      </c>
      <c r="D3">
        <v>0</v>
      </c>
      <c r="E3">
        <v>17</v>
      </c>
      <c r="G3">
        <v>1</v>
      </c>
      <c r="H3" t="s">
        <v>70</v>
      </c>
      <c r="I3">
        <v>0</v>
      </c>
      <c r="J3">
        <v>0</v>
      </c>
      <c r="K3">
        <v>0</v>
      </c>
    </row>
    <row r="4" spans="1:11" x14ac:dyDescent="0.3">
      <c r="A4" t="s">
        <v>17</v>
      </c>
      <c r="B4" t="str">
        <f t="shared" ref="B4:B13" si="0">$A$2</f>
        <v>Larvae</v>
      </c>
      <c r="C4">
        <v>100</v>
      </c>
      <c r="D4">
        <v>0</v>
      </c>
      <c r="E4">
        <v>25</v>
      </c>
      <c r="G4">
        <v>0</v>
      </c>
      <c r="H4" t="s">
        <v>70</v>
      </c>
      <c r="I4">
        <v>0</v>
      </c>
      <c r="J4">
        <v>0</v>
      </c>
      <c r="K4">
        <v>0</v>
      </c>
    </row>
    <row r="5" spans="1:11" x14ac:dyDescent="0.3">
      <c r="A5" t="s">
        <v>15</v>
      </c>
      <c r="B5" t="str">
        <f t="shared" si="0"/>
        <v>Larvae</v>
      </c>
      <c r="C5">
        <v>150</v>
      </c>
      <c r="D5">
        <v>0</v>
      </c>
      <c r="E5">
        <v>50</v>
      </c>
      <c r="F5" t="str">
        <f>Structures!A6</f>
        <v>Spawning Pool</v>
      </c>
      <c r="G5">
        <v>2</v>
      </c>
      <c r="H5" t="s">
        <v>70</v>
      </c>
      <c r="I5">
        <v>25</v>
      </c>
      <c r="J5">
        <v>200</v>
      </c>
      <c r="K5">
        <v>0.5625</v>
      </c>
    </row>
    <row r="6" spans="1:11" x14ac:dyDescent="0.3">
      <c r="A6" t="s">
        <v>16</v>
      </c>
      <c r="B6" t="str">
        <f t="shared" si="0"/>
        <v>Larvae</v>
      </c>
      <c r="C6">
        <v>50</v>
      </c>
      <c r="D6">
        <v>0</v>
      </c>
      <c r="E6">
        <v>24</v>
      </c>
      <c r="F6" t="str">
        <f>Structures!A6</f>
        <v>Spawning Pool</v>
      </c>
      <c r="G6">
        <v>0.5</v>
      </c>
      <c r="H6" t="s">
        <v>70</v>
      </c>
      <c r="I6">
        <v>0</v>
      </c>
      <c r="J6">
        <v>0</v>
      </c>
      <c r="K6">
        <v>0</v>
      </c>
    </row>
    <row r="7" spans="1:11" x14ac:dyDescent="0.3">
      <c r="A7" t="s">
        <v>18</v>
      </c>
      <c r="B7" t="str">
        <f t="shared" si="0"/>
        <v>Larvae</v>
      </c>
      <c r="C7">
        <v>75</v>
      </c>
      <c r="D7">
        <v>25</v>
      </c>
      <c r="E7">
        <v>27</v>
      </c>
      <c r="F7" t="str">
        <f>Structures!A10</f>
        <v>Roach Warren</v>
      </c>
      <c r="G7">
        <v>2</v>
      </c>
      <c r="H7" t="s">
        <v>70</v>
      </c>
      <c r="I7">
        <v>0</v>
      </c>
      <c r="J7">
        <v>0</v>
      </c>
      <c r="K7">
        <v>0</v>
      </c>
    </row>
    <row r="8" spans="1:11" x14ac:dyDescent="0.3">
      <c r="A8" t="s">
        <v>19</v>
      </c>
      <c r="B8" t="str">
        <f>$A$6</f>
        <v>Zergling</v>
      </c>
      <c r="C8">
        <v>25</v>
      </c>
      <c r="D8">
        <v>25</v>
      </c>
      <c r="E8">
        <v>20</v>
      </c>
      <c r="F8" t="str">
        <f>Structures!A11</f>
        <v>Baneling Nest</v>
      </c>
      <c r="G8">
        <v>0.5</v>
      </c>
      <c r="H8" t="s">
        <v>70</v>
      </c>
      <c r="I8">
        <v>0</v>
      </c>
      <c r="J8">
        <v>0</v>
      </c>
      <c r="K8">
        <v>0</v>
      </c>
    </row>
    <row r="9" spans="1:11" x14ac:dyDescent="0.3">
      <c r="A9" t="s">
        <v>20</v>
      </c>
      <c r="B9" t="str">
        <f t="shared" si="0"/>
        <v>Larvae</v>
      </c>
      <c r="C9">
        <v>100</v>
      </c>
      <c r="D9">
        <v>50</v>
      </c>
      <c r="E9">
        <v>33</v>
      </c>
      <c r="F9" t="str">
        <f>Structures!A12</f>
        <v>Hydralisk Den</v>
      </c>
      <c r="G9">
        <v>2</v>
      </c>
      <c r="H9" t="s">
        <v>70</v>
      </c>
      <c r="I9">
        <v>0</v>
      </c>
      <c r="J9">
        <v>0</v>
      </c>
      <c r="K9">
        <v>0</v>
      </c>
    </row>
    <row r="10" spans="1:11" x14ac:dyDescent="0.3">
      <c r="A10" t="s">
        <v>21</v>
      </c>
      <c r="B10" t="str">
        <f t="shared" si="0"/>
        <v>Larvae</v>
      </c>
      <c r="C10">
        <v>100</v>
      </c>
      <c r="D10">
        <v>150</v>
      </c>
      <c r="E10">
        <v>50</v>
      </c>
      <c r="F10" t="str">
        <f>Structures!A15</f>
        <v>Infestation Pit</v>
      </c>
      <c r="G10">
        <v>2</v>
      </c>
      <c r="H10" t="s">
        <v>70</v>
      </c>
      <c r="I10">
        <v>50</v>
      </c>
      <c r="J10">
        <v>200</v>
      </c>
      <c r="K10">
        <v>0.5625</v>
      </c>
    </row>
    <row r="11" spans="1:11" x14ac:dyDescent="0.3">
      <c r="A11" t="s">
        <v>22</v>
      </c>
      <c r="B11" t="str">
        <f t="shared" si="0"/>
        <v>Larvae</v>
      </c>
      <c r="C11">
        <v>100</v>
      </c>
      <c r="D11">
        <v>100</v>
      </c>
      <c r="E11">
        <v>33</v>
      </c>
      <c r="F11" t="str">
        <f>Structures!A13</f>
        <v>Spire</v>
      </c>
      <c r="G11">
        <v>2</v>
      </c>
      <c r="H11" t="s">
        <v>70</v>
      </c>
      <c r="I11">
        <v>0</v>
      </c>
      <c r="J11">
        <v>0</v>
      </c>
      <c r="K11">
        <v>0</v>
      </c>
    </row>
    <row r="12" spans="1:11" x14ac:dyDescent="0.3">
      <c r="A12" t="s">
        <v>23</v>
      </c>
      <c r="B12" t="str">
        <f t="shared" si="0"/>
        <v>Larvae</v>
      </c>
      <c r="C12">
        <v>150</v>
      </c>
      <c r="D12">
        <v>100</v>
      </c>
      <c r="E12">
        <v>40</v>
      </c>
      <c r="F12" t="str">
        <f>Structures!A13</f>
        <v>Spire</v>
      </c>
      <c r="G12">
        <v>2</v>
      </c>
      <c r="H12" t="s">
        <v>70</v>
      </c>
      <c r="I12">
        <v>0</v>
      </c>
      <c r="J12">
        <v>0</v>
      </c>
      <c r="K12">
        <v>0</v>
      </c>
    </row>
    <row r="13" spans="1:11" x14ac:dyDescent="0.3">
      <c r="A13" t="s">
        <v>24</v>
      </c>
      <c r="B13" t="str">
        <f t="shared" si="0"/>
        <v>Larvae</v>
      </c>
      <c r="C13">
        <v>300</v>
      </c>
      <c r="D13">
        <v>200</v>
      </c>
      <c r="E13">
        <v>70</v>
      </c>
      <c r="F13" t="str">
        <f>Structures!A16</f>
        <v>Ultralisk Cavern</v>
      </c>
      <c r="G13">
        <v>6</v>
      </c>
      <c r="H13" t="s">
        <v>70</v>
      </c>
      <c r="I13">
        <v>0</v>
      </c>
      <c r="J13">
        <v>0</v>
      </c>
      <c r="K13">
        <v>0</v>
      </c>
    </row>
    <row r="14" spans="1:11" x14ac:dyDescent="0.3">
      <c r="A14" t="s">
        <v>25</v>
      </c>
      <c r="B14" t="str">
        <f>$A$12</f>
        <v>Corruptor</v>
      </c>
      <c r="C14">
        <v>150</v>
      </c>
      <c r="D14">
        <v>150</v>
      </c>
      <c r="E14">
        <v>34</v>
      </c>
      <c r="F14" t="str">
        <f>Structures!A17</f>
        <v>Greater Spire</v>
      </c>
      <c r="G14">
        <v>4</v>
      </c>
      <c r="H14" t="s">
        <v>70</v>
      </c>
      <c r="I14">
        <v>0</v>
      </c>
      <c r="J14">
        <v>0</v>
      </c>
      <c r="K14">
        <v>0</v>
      </c>
    </row>
    <row r="15" spans="1:11" x14ac:dyDescent="0.3">
      <c r="A15" t="s">
        <v>81</v>
      </c>
    </row>
    <row r="16" spans="1:11" x14ac:dyDescent="0.3">
      <c r="A16" t="s">
        <v>114</v>
      </c>
    </row>
    <row r="17" spans="1:1" x14ac:dyDescent="0.3">
      <c r="A17" t="s">
        <v>115</v>
      </c>
    </row>
    <row r="18" spans="1:1" x14ac:dyDescent="0.3">
      <c r="A18" t="s">
        <v>116</v>
      </c>
    </row>
    <row r="19" spans="1:1" x14ac:dyDescent="0.3">
      <c r="A19" t="s">
        <v>117</v>
      </c>
    </row>
    <row r="20" spans="1:1" x14ac:dyDescent="0.3">
      <c r="A20" t="s">
        <v>118</v>
      </c>
    </row>
    <row r="21" spans="1:1" x14ac:dyDescent="0.3">
      <c r="A21" t="s">
        <v>119</v>
      </c>
    </row>
    <row r="22" spans="1:1" x14ac:dyDescent="0.3">
      <c r="A22" t="s">
        <v>120</v>
      </c>
    </row>
    <row r="23" spans="1:1" x14ac:dyDescent="0.3">
      <c r="A23" t="s">
        <v>121</v>
      </c>
    </row>
    <row r="24" spans="1:1" x14ac:dyDescent="0.3">
      <c r="A24" t="s">
        <v>122</v>
      </c>
    </row>
    <row r="25" spans="1:1" x14ac:dyDescent="0.3">
      <c r="A25" t="s">
        <v>123</v>
      </c>
    </row>
    <row r="26" spans="1:1" x14ac:dyDescent="0.3">
      <c r="A26" t="s">
        <v>124</v>
      </c>
    </row>
    <row r="27" spans="1:1" x14ac:dyDescent="0.3">
      <c r="A27" t="s">
        <v>125</v>
      </c>
    </row>
    <row r="28" spans="1:1" x14ac:dyDescent="0.3">
      <c r="A28" t="s">
        <v>126</v>
      </c>
    </row>
    <row r="29" spans="1:1" x14ac:dyDescent="0.3">
      <c r="A29" t="s">
        <v>127</v>
      </c>
    </row>
    <row r="30" spans="1:1" x14ac:dyDescent="0.3">
      <c r="A30" t="s">
        <v>128</v>
      </c>
    </row>
    <row r="31" spans="1:1" x14ac:dyDescent="0.3">
      <c r="A31" t="s">
        <v>129</v>
      </c>
    </row>
    <row r="32" spans="1:1" x14ac:dyDescent="0.3">
      <c r="A32" t="s">
        <v>130</v>
      </c>
    </row>
    <row r="33" spans="1:1" x14ac:dyDescent="0.3">
      <c r="A33" t="s">
        <v>131</v>
      </c>
    </row>
    <row r="34" spans="1:1" x14ac:dyDescent="0.3">
      <c r="A34" t="s">
        <v>132</v>
      </c>
    </row>
    <row r="35" spans="1:1" x14ac:dyDescent="0.3">
      <c r="A35" t="s">
        <v>133</v>
      </c>
    </row>
    <row r="36" spans="1:1" x14ac:dyDescent="0.3">
      <c r="A36" t="s">
        <v>134</v>
      </c>
    </row>
    <row r="37" spans="1:1" x14ac:dyDescent="0.3">
      <c r="A37" t="s">
        <v>135</v>
      </c>
    </row>
    <row r="38" spans="1:1" x14ac:dyDescent="0.3">
      <c r="A38" t="s">
        <v>136</v>
      </c>
    </row>
    <row r="39" spans="1:1" x14ac:dyDescent="0.3">
      <c r="A39" t="s">
        <v>137</v>
      </c>
    </row>
    <row r="40" spans="1:1" x14ac:dyDescent="0.3">
      <c r="A40" t="s">
        <v>138</v>
      </c>
    </row>
    <row r="41" spans="1:1" x14ac:dyDescent="0.3">
      <c r="A41" t="s">
        <v>139</v>
      </c>
    </row>
    <row r="42" spans="1:1" x14ac:dyDescent="0.3">
      <c r="A42" t="s">
        <v>140</v>
      </c>
    </row>
    <row r="43" spans="1:1" x14ac:dyDescent="0.3">
      <c r="A43" t="s">
        <v>141</v>
      </c>
    </row>
    <row r="44" spans="1:1" x14ac:dyDescent="0.3">
      <c r="A44" t="s">
        <v>142</v>
      </c>
    </row>
    <row r="45" spans="1:1" x14ac:dyDescent="0.3">
      <c r="A45" t="s">
        <v>143</v>
      </c>
    </row>
    <row r="46" spans="1:1" x14ac:dyDescent="0.3">
      <c r="A46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" sqref="A2:F28"/>
    </sheetView>
  </sheetViews>
  <sheetFormatPr defaultRowHeight="14.4" x14ac:dyDescent="0.3"/>
  <cols>
    <col min="1" max="1" width="21.5546875" bestFit="1" customWidth="1"/>
    <col min="2" max="2" width="16.5546875" bestFit="1" customWidth="1"/>
    <col min="3" max="3" width="11.33203125" bestFit="1" customWidth="1"/>
    <col min="4" max="4" width="8.109375" bestFit="1" customWidth="1"/>
    <col min="6" max="6" width="11.44140625" bestFit="1" customWidth="1"/>
  </cols>
  <sheetData>
    <row r="1" spans="1:6" x14ac:dyDescent="0.3">
      <c r="A1" t="s">
        <v>0</v>
      </c>
      <c r="B1" t="s">
        <v>66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39</v>
      </c>
      <c r="B2" t="str">
        <f>Structures!$A$7</f>
        <v>Evolution Chamber</v>
      </c>
      <c r="C2">
        <v>100</v>
      </c>
      <c r="D2">
        <v>100</v>
      </c>
      <c r="E2">
        <v>160</v>
      </c>
    </row>
    <row r="3" spans="1:6" x14ac:dyDescent="0.3">
      <c r="A3" t="s">
        <v>40</v>
      </c>
      <c r="B3" t="str">
        <f>Structures!$A$7</f>
        <v>Evolution Chamber</v>
      </c>
      <c r="C3">
        <v>150</v>
      </c>
      <c r="D3">
        <v>150</v>
      </c>
      <c r="E3">
        <v>190</v>
      </c>
      <c r="F3" t="str">
        <f>CONCATENATE(A2,", ",Structures!$A$3)</f>
        <v>Melee Attacks Level 1, Lair</v>
      </c>
    </row>
    <row r="4" spans="1:6" x14ac:dyDescent="0.3">
      <c r="A4" t="s">
        <v>41</v>
      </c>
      <c r="B4" t="str">
        <f>Structures!$A$7</f>
        <v>Evolution Chamber</v>
      </c>
      <c r="C4">
        <v>200</v>
      </c>
      <c r="D4">
        <v>200</v>
      </c>
      <c r="E4">
        <v>220</v>
      </c>
      <c r="F4" t="str">
        <f>CONCATENATE(A3,", ",Structures!$A$4)</f>
        <v>Melee Attacks Level 2, Hive</v>
      </c>
    </row>
    <row r="5" spans="1:6" x14ac:dyDescent="0.3">
      <c r="A5" t="s">
        <v>42</v>
      </c>
      <c r="B5" t="str">
        <f>Structures!$A$7</f>
        <v>Evolution Chamber</v>
      </c>
      <c r="C5">
        <v>100</v>
      </c>
      <c r="D5">
        <v>100</v>
      </c>
      <c r="E5">
        <v>160</v>
      </c>
    </row>
    <row r="6" spans="1:6" x14ac:dyDescent="0.3">
      <c r="A6" t="s">
        <v>43</v>
      </c>
      <c r="B6" t="str">
        <f>Structures!$A$7</f>
        <v>Evolution Chamber</v>
      </c>
      <c r="C6">
        <v>150</v>
      </c>
      <c r="D6">
        <v>150</v>
      </c>
      <c r="E6">
        <v>190</v>
      </c>
      <c r="F6" t="str">
        <f>CONCATENATE(A5,", ",Structures!$A$3)</f>
        <v>Missile Attacks Level 1, Lair</v>
      </c>
    </row>
    <row r="7" spans="1:6" x14ac:dyDescent="0.3">
      <c r="A7" t="s">
        <v>44</v>
      </c>
      <c r="B7" t="str">
        <f>Structures!$A$7</f>
        <v>Evolution Chamber</v>
      </c>
      <c r="C7">
        <v>200</v>
      </c>
      <c r="D7">
        <v>200</v>
      </c>
      <c r="E7">
        <v>220</v>
      </c>
      <c r="F7" t="str">
        <f>CONCATENATE(A6,", ",Structures!$A$4)</f>
        <v>Missile Attacks Level 2, Hive</v>
      </c>
    </row>
    <row r="8" spans="1:6" x14ac:dyDescent="0.3">
      <c r="A8" t="s">
        <v>45</v>
      </c>
      <c r="B8" t="str">
        <f>Structures!$A$13</f>
        <v>Spire</v>
      </c>
      <c r="C8">
        <v>100</v>
      </c>
      <c r="D8">
        <v>100</v>
      </c>
      <c r="E8">
        <v>160</v>
      </c>
    </row>
    <row r="9" spans="1:6" x14ac:dyDescent="0.3">
      <c r="A9" t="s">
        <v>46</v>
      </c>
      <c r="B9" t="str">
        <f>Structures!$A$13</f>
        <v>Spire</v>
      </c>
      <c r="C9">
        <v>175</v>
      </c>
      <c r="D9">
        <v>175</v>
      </c>
      <c r="E9">
        <v>190</v>
      </c>
      <c r="F9" t="str">
        <f>CONCATENATE(A8,", ",Structures!$A$3)</f>
        <v>Flyer Attacks Level 1, Lair</v>
      </c>
    </row>
    <row r="10" spans="1:6" x14ac:dyDescent="0.3">
      <c r="A10" t="s">
        <v>47</v>
      </c>
      <c r="B10" t="str">
        <f>Structures!$A$13</f>
        <v>Spire</v>
      </c>
      <c r="C10">
        <v>250</v>
      </c>
      <c r="D10">
        <v>250</v>
      </c>
      <c r="E10">
        <v>220</v>
      </c>
      <c r="F10" t="str">
        <f>CONCATENATE(A9,", ",Structures!$A$4)</f>
        <v>Flyer Attacks Level 2, Hive</v>
      </c>
    </row>
    <row r="11" spans="1:6" x14ac:dyDescent="0.3">
      <c r="A11" t="s">
        <v>48</v>
      </c>
      <c r="B11" t="str">
        <f>Structures!$A$7</f>
        <v>Evolution Chamber</v>
      </c>
      <c r="C11">
        <v>150</v>
      </c>
      <c r="D11">
        <v>150</v>
      </c>
      <c r="E11">
        <v>160</v>
      </c>
    </row>
    <row r="12" spans="1:6" x14ac:dyDescent="0.3">
      <c r="A12" t="s">
        <v>49</v>
      </c>
      <c r="B12" t="str">
        <f>Structures!$A$7</f>
        <v>Evolution Chamber</v>
      </c>
      <c r="C12">
        <v>225</v>
      </c>
      <c r="D12">
        <v>225</v>
      </c>
      <c r="E12">
        <v>190</v>
      </c>
      <c r="F12" t="str">
        <f>CONCATENATE(A11,", ",Structures!$A$3)</f>
        <v>Ground Carapace Level 1, Lair</v>
      </c>
    </row>
    <row r="13" spans="1:6" x14ac:dyDescent="0.3">
      <c r="A13" t="s">
        <v>50</v>
      </c>
      <c r="B13" t="str">
        <f>Structures!$A$7</f>
        <v>Evolution Chamber</v>
      </c>
      <c r="C13">
        <v>300</v>
      </c>
      <c r="D13">
        <v>300</v>
      </c>
      <c r="E13">
        <v>220</v>
      </c>
      <c r="F13" t="str">
        <f>CONCATENATE(A12,", ",Structures!$A$4)</f>
        <v>Ground Carapace Level 2, Hive</v>
      </c>
    </row>
    <row r="14" spans="1:6" x14ac:dyDescent="0.3">
      <c r="A14" t="s">
        <v>51</v>
      </c>
      <c r="B14" t="str">
        <f>Structures!$A$13</f>
        <v>Spire</v>
      </c>
      <c r="C14">
        <v>150</v>
      </c>
      <c r="D14">
        <v>150</v>
      </c>
      <c r="E14">
        <v>160</v>
      </c>
    </row>
    <row r="15" spans="1:6" x14ac:dyDescent="0.3">
      <c r="A15" t="s">
        <v>52</v>
      </c>
      <c r="B15" t="str">
        <f>Structures!$A$13</f>
        <v>Spire</v>
      </c>
      <c r="C15">
        <v>225</v>
      </c>
      <c r="D15">
        <v>225</v>
      </c>
      <c r="E15">
        <v>190</v>
      </c>
      <c r="F15" t="str">
        <f>CONCATENATE(A14,", ",Structures!$A$3)</f>
        <v>Flyer Carapace Level 1, Lair</v>
      </c>
    </row>
    <row r="16" spans="1:6" x14ac:dyDescent="0.3">
      <c r="A16" t="s">
        <v>53</v>
      </c>
      <c r="B16" t="str">
        <f>Structures!$A$13</f>
        <v>Spire</v>
      </c>
      <c r="C16">
        <v>300</v>
      </c>
      <c r="D16">
        <v>300</v>
      </c>
      <c r="E16">
        <v>220</v>
      </c>
      <c r="F16" t="str">
        <f>CONCATENATE(A15,", ",Structures!$A$4)</f>
        <v>Flyer Carapace Level 2, Hive</v>
      </c>
    </row>
    <row r="17" spans="1:6" x14ac:dyDescent="0.3">
      <c r="A17" t="s">
        <v>54</v>
      </c>
      <c r="B17" t="str">
        <f>Structures!A16</f>
        <v>Ultralisk Cavern</v>
      </c>
      <c r="C17">
        <v>150</v>
      </c>
      <c r="D17">
        <v>150</v>
      </c>
      <c r="E17">
        <v>110</v>
      </c>
    </row>
    <row r="18" spans="1:6" x14ac:dyDescent="0.3">
      <c r="A18" t="s">
        <v>55</v>
      </c>
      <c r="B18" t="str">
        <f>Structures!$A$11</f>
        <v>Baneling Nest</v>
      </c>
      <c r="C18">
        <v>150</v>
      </c>
      <c r="D18">
        <v>150</v>
      </c>
      <c r="E18">
        <v>110</v>
      </c>
      <c r="F18" t="str">
        <f>Structures!$A$3</f>
        <v>Lair</v>
      </c>
    </row>
    <row r="19" spans="1:6" x14ac:dyDescent="0.3">
      <c r="A19" t="s">
        <v>56</v>
      </c>
      <c r="B19" t="str">
        <f>Structures!$A$10</f>
        <v>Roach Warren</v>
      </c>
      <c r="C19">
        <v>100</v>
      </c>
      <c r="D19">
        <v>100</v>
      </c>
      <c r="E19">
        <v>110</v>
      </c>
      <c r="F19" t="str">
        <f>Structures!$A$3</f>
        <v>Lair</v>
      </c>
    </row>
    <row r="20" spans="1:6" x14ac:dyDescent="0.3">
      <c r="A20" t="s">
        <v>57</v>
      </c>
      <c r="B20" t="str">
        <f>Structures!$A$6</f>
        <v>Spawning Pool</v>
      </c>
      <c r="C20">
        <v>100</v>
      </c>
      <c r="D20">
        <v>100</v>
      </c>
      <c r="E20">
        <v>110</v>
      </c>
    </row>
    <row r="21" spans="1:6" x14ac:dyDescent="0.3">
      <c r="A21" t="s">
        <v>58</v>
      </c>
      <c r="B21" t="str">
        <f>Structures!$A$2</f>
        <v>Hatchery</v>
      </c>
      <c r="C21">
        <v>100</v>
      </c>
      <c r="D21">
        <v>100</v>
      </c>
      <c r="E21">
        <v>60</v>
      </c>
      <c r="F21" t="str">
        <f>Structures!$A$3</f>
        <v>Lair</v>
      </c>
    </row>
    <row r="22" spans="1:6" x14ac:dyDescent="0.3">
      <c r="A22" t="s">
        <v>59</v>
      </c>
      <c r="B22" t="str">
        <f>Structures!$A$12</f>
        <v>Hydralisk Den</v>
      </c>
      <c r="C22">
        <v>150</v>
      </c>
      <c r="D22">
        <v>150</v>
      </c>
      <c r="E22">
        <v>80</v>
      </c>
    </row>
    <row r="23" spans="1:6" x14ac:dyDescent="0.3">
      <c r="A23" t="s">
        <v>60</v>
      </c>
      <c r="B23" t="str">
        <f>Structures!$A$2</f>
        <v>Hatchery</v>
      </c>
      <c r="C23">
        <v>100</v>
      </c>
      <c r="D23">
        <v>100</v>
      </c>
      <c r="E23">
        <v>100</v>
      </c>
      <c r="F23" t="str">
        <f>Structures!$A$3</f>
        <v>Lair</v>
      </c>
    </row>
    <row r="24" spans="1:6" x14ac:dyDescent="0.3">
      <c r="A24" t="s">
        <v>61</v>
      </c>
      <c r="B24" t="str">
        <f>Structures!$A$15</f>
        <v>Infestation Pit</v>
      </c>
      <c r="C24">
        <v>150</v>
      </c>
      <c r="D24">
        <v>150</v>
      </c>
      <c r="E24">
        <v>110</v>
      </c>
    </row>
    <row r="25" spans="1:6" x14ac:dyDescent="0.3">
      <c r="A25" t="s">
        <v>62</v>
      </c>
      <c r="B25" t="str">
        <f>Structures!$A$15</f>
        <v>Infestation Pit</v>
      </c>
      <c r="C25">
        <v>150</v>
      </c>
      <c r="D25">
        <v>150</v>
      </c>
      <c r="E25">
        <v>80</v>
      </c>
    </row>
    <row r="26" spans="1:6" x14ac:dyDescent="0.3">
      <c r="A26" t="s">
        <v>63</v>
      </c>
      <c r="B26" t="str">
        <f>Structures!$A$6</f>
        <v>Spawning Pool</v>
      </c>
      <c r="C26">
        <v>200</v>
      </c>
      <c r="D26">
        <v>200</v>
      </c>
      <c r="E26">
        <v>130</v>
      </c>
      <c r="F26" t="str">
        <f>Structures!$A$4</f>
        <v>Hive</v>
      </c>
    </row>
    <row r="27" spans="1:6" x14ac:dyDescent="0.3">
      <c r="A27" t="s">
        <v>64</v>
      </c>
      <c r="B27" t="str">
        <f>Structures!$A$10</f>
        <v>Roach Warren</v>
      </c>
      <c r="C27">
        <v>150</v>
      </c>
      <c r="D27">
        <v>150</v>
      </c>
      <c r="E27">
        <v>110</v>
      </c>
      <c r="F27" t="str">
        <f>Structures!$A$3</f>
        <v>Lair</v>
      </c>
    </row>
    <row r="28" spans="1:6" x14ac:dyDescent="0.3">
      <c r="A28" t="s">
        <v>65</v>
      </c>
      <c r="B28" t="str">
        <f>Structures!$A$2</f>
        <v>Hatchery</v>
      </c>
      <c r="C28">
        <v>200</v>
      </c>
      <c r="D28">
        <v>200</v>
      </c>
      <c r="E28">
        <v>130</v>
      </c>
      <c r="F28" t="str">
        <f>Structures!$A$3</f>
        <v>Lair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9" sqref="A29"/>
    </sheetView>
  </sheetViews>
  <sheetFormatPr defaultRowHeight="14.4" x14ac:dyDescent="0.3"/>
  <cols>
    <col min="1" max="1" width="16.5546875" bestFit="1" customWidth="1"/>
    <col min="10" max="10" width="11.77734375" bestFit="1" customWidth="1"/>
    <col min="11" max="11" width="10.77734375" bestFit="1" customWidth="1"/>
    <col min="12" max="12" width="10.44140625" bestFit="1" customWidth="1"/>
    <col min="13" max="13" width="11.88671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79</v>
      </c>
      <c r="F1" t="s">
        <v>5</v>
      </c>
      <c r="G1" t="s">
        <v>13</v>
      </c>
      <c r="H1" t="s">
        <v>151</v>
      </c>
      <c r="I1" t="s">
        <v>152</v>
      </c>
      <c r="J1" t="s">
        <v>71</v>
      </c>
      <c r="K1" t="s">
        <v>72</v>
      </c>
      <c r="L1" t="s">
        <v>73</v>
      </c>
      <c r="M1" t="s">
        <v>74</v>
      </c>
      <c r="O1" t="s">
        <v>148</v>
      </c>
      <c r="P1" t="s">
        <v>150</v>
      </c>
    </row>
    <row r="2" spans="1:16" x14ac:dyDescent="0.3">
      <c r="A2" t="s">
        <v>12</v>
      </c>
      <c r="B2" t="str">
        <f>Units_Old!$A$3</f>
        <v>Drone</v>
      </c>
      <c r="C2">
        <v>300</v>
      </c>
      <c r="D2">
        <v>0</v>
      </c>
      <c r="E2">
        <v>0</v>
      </c>
      <c r="F2">
        <v>100</v>
      </c>
      <c r="G2">
        <v>2</v>
      </c>
      <c r="J2" t="s">
        <v>145</v>
      </c>
      <c r="K2">
        <v>0</v>
      </c>
      <c r="L2">
        <v>0</v>
      </c>
      <c r="M2">
        <v>0</v>
      </c>
    </row>
    <row r="3" spans="1:16" x14ac:dyDescent="0.3">
      <c r="A3" t="s">
        <v>34</v>
      </c>
      <c r="B3" t="str">
        <f>$A$2</f>
        <v>Hatchery</v>
      </c>
      <c r="C3">
        <v>150</v>
      </c>
      <c r="D3">
        <v>100</v>
      </c>
      <c r="E3">
        <v>0</v>
      </c>
      <c r="F3">
        <v>80</v>
      </c>
      <c r="G3">
        <v>2</v>
      </c>
      <c r="H3" t="str">
        <f>$A$6</f>
        <v>Spawning Pool</v>
      </c>
      <c r="J3" t="s">
        <v>145</v>
      </c>
      <c r="K3">
        <v>0</v>
      </c>
      <c r="L3">
        <v>0</v>
      </c>
      <c r="M3">
        <v>0</v>
      </c>
    </row>
    <row r="4" spans="1:16" x14ac:dyDescent="0.3">
      <c r="A4" t="s">
        <v>35</v>
      </c>
      <c r="B4" t="str">
        <f>$A$3</f>
        <v>Lair</v>
      </c>
      <c r="C4">
        <v>200</v>
      </c>
      <c r="D4">
        <v>150</v>
      </c>
      <c r="E4">
        <v>0</v>
      </c>
      <c r="F4">
        <v>100</v>
      </c>
      <c r="G4">
        <v>2</v>
      </c>
      <c r="H4" t="str">
        <f>$A$15</f>
        <v>Infestation Pit</v>
      </c>
      <c r="J4" t="s">
        <v>145</v>
      </c>
      <c r="K4">
        <v>0</v>
      </c>
      <c r="L4">
        <v>0</v>
      </c>
      <c r="M4">
        <v>0</v>
      </c>
    </row>
    <row r="5" spans="1:16" x14ac:dyDescent="0.3">
      <c r="A5" t="s">
        <v>75</v>
      </c>
      <c r="B5" t="str">
        <f>Units_Old!$A$3</f>
        <v>Drone</v>
      </c>
      <c r="C5">
        <v>25</v>
      </c>
      <c r="D5">
        <v>0</v>
      </c>
      <c r="E5">
        <v>0</v>
      </c>
      <c r="F5">
        <v>30</v>
      </c>
      <c r="G5">
        <v>0</v>
      </c>
      <c r="J5" t="s">
        <v>145</v>
      </c>
      <c r="K5">
        <v>0</v>
      </c>
      <c r="L5">
        <v>0</v>
      </c>
      <c r="M5">
        <v>0</v>
      </c>
    </row>
    <row r="6" spans="1:16" x14ac:dyDescent="0.3">
      <c r="A6" t="s">
        <v>14</v>
      </c>
      <c r="B6" t="str">
        <f>Units_Old!$A$3</f>
        <v>Drone</v>
      </c>
      <c r="C6">
        <v>100</v>
      </c>
      <c r="D6">
        <v>0</v>
      </c>
      <c r="E6">
        <v>0</v>
      </c>
      <c r="F6">
        <v>50</v>
      </c>
      <c r="G6">
        <v>0</v>
      </c>
      <c r="H6" t="str">
        <f>$A$2</f>
        <v>Hatchery</v>
      </c>
      <c r="J6" t="s">
        <v>145</v>
      </c>
      <c r="K6">
        <v>0</v>
      </c>
      <c r="L6">
        <v>0</v>
      </c>
      <c r="M6">
        <v>0</v>
      </c>
    </row>
    <row r="7" spans="1:16" x14ac:dyDescent="0.3">
      <c r="A7" t="s">
        <v>27</v>
      </c>
      <c r="B7" t="str">
        <f>Units_Old!$A$3</f>
        <v>Drone</v>
      </c>
      <c r="C7">
        <v>75</v>
      </c>
      <c r="D7">
        <v>0</v>
      </c>
      <c r="E7">
        <v>0</v>
      </c>
      <c r="F7">
        <v>35</v>
      </c>
      <c r="G7">
        <v>0</v>
      </c>
      <c r="H7" t="str">
        <f>$A$2</f>
        <v>Hatchery</v>
      </c>
      <c r="J7" t="s">
        <v>145</v>
      </c>
      <c r="K7">
        <v>0</v>
      </c>
      <c r="L7">
        <v>0</v>
      </c>
      <c r="M7">
        <v>0</v>
      </c>
    </row>
    <row r="8" spans="1:16" x14ac:dyDescent="0.3">
      <c r="A8" t="s">
        <v>28</v>
      </c>
      <c r="B8" t="str">
        <f>Units_Old!$A$3</f>
        <v>Drone</v>
      </c>
      <c r="C8">
        <v>75</v>
      </c>
      <c r="D8">
        <v>0</v>
      </c>
      <c r="E8">
        <v>0</v>
      </c>
      <c r="F8">
        <v>30</v>
      </c>
      <c r="G8">
        <v>0</v>
      </c>
      <c r="H8" t="str">
        <f>A7</f>
        <v>Evolution Chamber</v>
      </c>
      <c r="J8" t="s">
        <v>145</v>
      </c>
      <c r="K8">
        <v>0</v>
      </c>
      <c r="L8">
        <v>0</v>
      </c>
      <c r="M8">
        <v>0</v>
      </c>
    </row>
    <row r="9" spans="1:16" x14ac:dyDescent="0.3">
      <c r="A9" t="s">
        <v>29</v>
      </c>
      <c r="B9" t="str">
        <f>Units_Old!$A$3</f>
        <v>Drone</v>
      </c>
      <c r="C9">
        <v>100</v>
      </c>
      <c r="D9">
        <v>0</v>
      </c>
      <c r="E9">
        <v>0</v>
      </c>
      <c r="F9">
        <v>50</v>
      </c>
      <c r="G9">
        <v>0</v>
      </c>
      <c r="H9" t="str">
        <f>$A$6</f>
        <v>Spawning Pool</v>
      </c>
      <c r="J9" t="s">
        <v>145</v>
      </c>
      <c r="K9">
        <v>0</v>
      </c>
      <c r="L9">
        <v>0</v>
      </c>
      <c r="M9">
        <v>0</v>
      </c>
    </row>
    <row r="10" spans="1:16" x14ac:dyDescent="0.3">
      <c r="A10" t="s">
        <v>26</v>
      </c>
      <c r="B10" t="str">
        <f>Units_Old!$A$3</f>
        <v>Drone</v>
      </c>
      <c r="C10">
        <v>150</v>
      </c>
      <c r="D10">
        <v>0</v>
      </c>
      <c r="E10">
        <v>0</v>
      </c>
      <c r="F10">
        <v>55</v>
      </c>
      <c r="G10">
        <v>0</v>
      </c>
      <c r="H10" t="str">
        <f>$A$6</f>
        <v>Spawning Pool</v>
      </c>
      <c r="J10" t="s">
        <v>145</v>
      </c>
      <c r="K10">
        <v>0</v>
      </c>
      <c r="L10">
        <v>0</v>
      </c>
      <c r="M10">
        <v>0</v>
      </c>
    </row>
    <row r="11" spans="1:16" x14ac:dyDescent="0.3">
      <c r="A11" t="s">
        <v>30</v>
      </c>
      <c r="B11" t="str">
        <f>Units_Old!$A$3</f>
        <v>Drone</v>
      </c>
      <c r="C11">
        <v>100</v>
      </c>
      <c r="D11">
        <v>50</v>
      </c>
      <c r="E11">
        <v>0</v>
      </c>
      <c r="F11">
        <v>60</v>
      </c>
      <c r="G11">
        <v>0</v>
      </c>
      <c r="H11" t="str">
        <f>$A$6</f>
        <v>Spawning Pool</v>
      </c>
      <c r="J11" t="s">
        <v>145</v>
      </c>
      <c r="K11">
        <v>0</v>
      </c>
      <c r="L11">
        <v>0</v>
      </c>
      <c r="M11">
        <v>0</v>
      </c>
    </row>
    <row r="12" spans="1:16" x14ac:dyDescent="0.3">
      <c r="A12" t="s">
        <v>77</v>
      </c>
      <c r="B12" t="str">
        <f>Units_Old!$A$3</f>
        <v>Drone</v>
      </c>
      <c r="C12">
        <v>100</v>
      </c>
      <c r="D12">
        <v>100</v>
      </c>
      <c r="E12">
        <v>0</v>
      </c>
      <c r="F12">
        <v>40</v>
      </c>
      <c r="G12">
        <v>0</v>
      </c>
      <c r="H12" t="str">
        <f>$A$3</f>
        <v>Lair</v>
      </c>
      <c r="J12" t="s">
        <v>145</v>
      </c>
      <c r="K12">
        <v>0</v>
      </c>
      <c r="L12">
        <v>0</v>
      </c>
      <c r="M12">
        <v>0</v>
      </c>
    </row>
    <row r="13" spans="1:16" x14ac:dyDescent="0.3">
      <c r="A13" t="s">
        <v>31</v>
      </c>
      <c r="B13" t="str">
        <f>Units_Old!$A$3</f>
        <v>Drone</v>
      </c>
      <c r="C13">
        <v>200</v>
      </c>
      <c r="D13">
        <v>200</v>
      </c>
      <c r="E13">
        <v>0</v>
      </c>
      <c r="F13">
        <v>100</v>
      </c>
      <c r="G13">
        <v>0</v>
      </c>
      <c r="H13" t="str">
        <f>$A$3</f>
        <v>Lair</v>
      </c>
      <c r="J13" t="s">
        <v>145</v>
      </c>
      <c r="K13">
        <v>0</v>
      </c>
      <c r="L13">
        <v>0</v>
      </c>
      <c r="M13">
        <v>0</v>
      </c>
    </row>
    <row r="14" spans="1:16" x14ac:dyDescent="0.3">
      <c r="A14" t="s">
        <v>32</v>
      </c>
      <c r="B14" t="str">
        <f>Units_Old!$A$3</f>
        <v>Drone</v>
      </c>
      <c r="C14">
        <v>150</v>
      </c>
      <c r="D14">
        <v>200</v>
      </c>
      <c r="E14">
        <v>0</v>
      </c>
      <c r="F14">
        <v>50</v>
      </c>
      <c r="G14">
        <v>0</v>
      </c>
      <c r="H14" t="str">
        <f>$A$3</f>
        <v>Lair</v>
      </c>
      <c r="J14" t="s">
        <v>145</v>
      </c>
      <c r="K14">
        <v>0</v>
      </c>
      <c r="L14">
        <v>0</v>
      </c>
      <c r="M14">
        <v>0</v>
      </c>
    </row>
    <row r="15" spans="1:16" x14ac:dyDescent="0.3">
      <c r="A15" t="s">
        <v>33</v>
      </c>
      <c r="B15" t="str">
        <f>Units_Old!$A$3</f>
        <v>Drone</v>
      </c>
      <c r="C15">
        <v>100</v>
      </c>
      <c r="D15">
        <v>100</v>
      </c>
      <c r="E15">
        <v>0</v>
      </c>
      <c r="F15">
        <v>50</v>
      </c>
      <c r="G15">
        <v>0</v>
      </c>
      <c r="H15" t="str">
        <f>$A$3</f>
        <v>Lair</v>
      </c>
      <c r="J15" t="s">
        <v>145</v>
      </c>
      <c r="K15">
        <v>0</v>
      </c>
      <c r="L15">
        <v>0</v>
      </c>
      <c r="M15">
        <v>0</v>
      </c>
    </row>
    <row r="16" spans="1:16" x14ac:dyDescent="0.3">
      <c r="A16" t="s">
        <v>78</v>
      </c>
      <c r="B16" t="str">
        <f>Units_Old!$A$3</f>
        <v>Drone</v>
      </c>
      <c r="C16">
        <v>150</v>
      </c>
      <c r="D16">
        <v>200</v>
      </c>
      <c r="E16">
        <v>0</v>
      </c>
      <c r="F16">
        <v>65</v>
      </c>
      <c r="G16">
        <v>0</v>
      </c>
      <c r="H16" t="str">
        <f>$A$4</f>
        <v>Hive</v>
      </c>
      <c r="J16" t="s">
        <v>145</v>
      </c>
      <c r="K16">
        <v>0</v>
      </c>
      <c r="L16">
        <v>0</v>
      </c>
      <c r="M16">
        <v>0</v>
      </c>
    </row>
    <row r="17" spans="1:13" x14ac:dyDescent="0.3">
      <c r="A17" t="s">
        <v>37</v>
      </c>
      <c r="B17" t="str">
        <f>$A$13</f>
        <v>Spire</v>
      </c>
      <c r="C17">
        <v>100</v>
      </c>
      <c r="D17">
        <v>150</v>
      </c>
      <c r="E17">
        <v>0</v>
      </c>
      <c r="F17">
        <v>100</v>
      </c>
      <c r="G17">
        <v>0</v>
      </c>
      <c r="H17" t="str">
        <f>$A$4</f>
        <v>Hive</v>
      </c>
      <c r="J17" t="s">
        <v>145</v>
      </c>
      <c r="K17">
        <v>0</v>
      </c>
      <c r="L17">
        <v>0</v>
      </c>
      <c r="M17">
        <v>0</v>
      </c>
    </row>
    <row r="18" spans="1:13" x14ac:dyDescent="0.3">
      <c r="A18" t="s">
        <v>76</v>
      </c>
      <c r="B18" t="str">
        <f>$A$14</f>
        <v>Nydus Network</v>
      </c>
      <c r="C18">
        <v>100</v>
      </c>
      <c r="D18">
        <v>100</v>
      </c>
      <c r="E18">
        <v>0</v>
      </c>
      <c r="F18">
        <v>20</v>
      </c>
      <c r="G18">
        <v>0</v>
      </c>
      <c r="J18" t="s">
        <v>147</v>
      </c>
      <c r="K18">
        <v>0</v>
      </c>
      <c r="L18">
        <v>0</v>
      </c>
      <c r="M18">
        <v>0</v>
      </c>
    </row>
    <row r="19" spans="1:13" x14ac:dyDescent="0.3">
      <c r="A19" t="s">
        <v>80</v>
      </c>
      <c r="B19" t="str">
        <f>Units_Old!A5</f>
        <v>Queen</v>
      </c>
      <c r="C19">
        <v>0</v>
      </c>
      <c r="D19">
        <v>0</v>
      </c>
      <c r="E19">
        <v>25</v>
      </c>
      <c r="F19">
        <v>15</v>
      </c>
      <c r="G19">
        <v>0</v>
      </c>
      <c r="J19" t="s">
        <v>146</v>
      </c>
      <c r="K19">
        <v>0</v>
      </c>
      <c r="L19">
        <v>0</v>
      </c>
      <c r="M19">
        <v>0</v>
      </c>
    </row>
    <row r="20" spans="1:13" x14ac:dyDescent="0.3">
      <c r="A20" t="s">
        <v>9</v>
      </c>
      <c r="B20" t="str">
        <f>Structures!$A$2</f>
        <v>Hatchery</v>
      </c>
      <c r="C20">
        <v>0</v>
      </c>
      <c r="D20">
        <v>0</v>
      </c>
      <c r="E20">
        <v>0</v>
      </c>
      <c r="F20">
        <v>15</v>
      </c>
      <c r="G20">
        <v>0</v>
      </c>
      <c r="J20" t="s">
        <v>146</v>
      </c>
      <c r="K20">
        <v>0</v>
      </c>
      <c r="L20">
        <v>0</v>
      </c>
      <c r="M20">
        <v>0</v>
      </c>
    </row>
    <row r="21" spans="1:13" x14ac:dyDescent="0.3">
      <c r="A21" t="s">
        <v>11</v>
      </c>
      <c r="B21" t="str">
        <f>$A$2</f>
        <v>Hatchery</v>
      </c>
      <c r="C21">
        <v>50</v>
      </c>
      <c r="D21">
        <v>0</v>
      </c>
      <c r="E21">
        <v>0</v>
      </c>
      <c r="F21">
        <v>17</v>
      </c>
      <c r="G21">
        <v>1</v>
      </c>
      <c r="J21" t="s">
        <v>145</v>
      </c>
      <c r="K21">
        <v>0</v>
      </c>
      <c r="L21">
        <v>0</v>
      </c>
      <c r="M21">
        <v>0</v>
      </c>
    </row>
    <row r="22" spans="1:13" x14ac:dyDescent="0.3">
      <c r="A22" t="s">
        <v>17</v>
      </c>
      <c r="B22" t="str">
        <f t="shared" ref="B22:B31" si="0">$A$2</f>
        <v>Hatchery</v>
      </c>
      <c r="C22">
        <v>100</v>
      </c>
      <c r="D22">
        <v>0</v>
      </c>
      <c r="E22">
        <v>0</v>
      </c>
      <c r="F22">
        <v>25</v>
      </c>
      <c r="G22">
        <v>0</v>
      </c>
      <c r="J22" t="s">
        <v>145</v>
      </c>
      <c r="K22">
        <v>0</v>
      </c>
      <c r="L22">
        <v>0</v>
      </c>
      <c r="M22">
        <v>0</v>
      </c>
    </row>
    <row r="23" spans="1:13" x14ac:dyDescent="0.3">
      <c r="A23" t="s">
        <v>15</v>
      </c>
      <c r="B23" t="str">
        <f t="shared" si="0"/>
        <v>Hatchery</v>
      </c>
      <c r="C23">
        <v>150</v>
      </c>
      <c r="D23">
        <v>0</v>
      </c>
      <c r="E23">
        <v>0</v>
      </c>
      <c r="F23">
        <v>50</v>
      </c>
      <c r="G23">
        <v>2</v>
      </c>
      <c r="J23" t="s">
        <v>145</v>
      </c>
      <c r="K23">
        <v>25</v>
      </c>
      <c r="L23">
        <v>200</v>
      </c>
      <c r="M23">
        <v>0.5625</v>
      </c>
    </row>
    <row r="24" spans="1:13" x14ac:dyDescent="0.3">
      <c r="A24" t="s">
        <v>16</v>
      </c>
      <c r="B24" t="str">
        <f t="shared" si="0"/>
        <v>Hatchery</v>
      </c>
      <c r="C24">
        <v>50</v>
      </c>
      <c r="D24">
        <v>0</v>
      </c>
      <c r="E24">
        <v>0</v>
      </c>
      <c r="F24">
        <v>24</v>
      </c>
      <c r="G24">
        <v>0.5</v>
      </c>
      <c r="J24" t="s">
        <v>145</v>
      </c>
      <c r="K24">
        <v>0</v>
      </c>
      <c r="L24">
        <v>0</v>
      </c>
      <c r="M24">
        <v>0</v>
      </c>
    </row>
    <row r="25" spans="1:13" x14ac:dyDescent="0.3">
      <c r="A25" t="s">
        <v>18</v>
      </c>
      <c r="B25" t="str">
        <f t="shared" si="0"/>
        <v>Hatchery</v>
      </c>
      <c r="C25">
        <v>75</v>
      </c>
      <c r="D25">
        <v>25</v>
      </c>
      <c r="E25">
        <v>0</v>
      </c>
      <c r="F25">
        <v>27</v>
      </c>
      <c r="G25">
        <v>2</v>
      </c>
      <c r="J25" t="s">
        <v>145</v>
      </c>
      <c r="K25">
        <v>0</v>
      </c>
      <c r="L25">
        <v>0</v>
      </c>
      <c r="M25">
        <v>0</v>
      </c>
    </row>
    <row r="26" spans="1:13" x14ac:dyDescent="0.3">
      <c r="A26" t="s">
        <v>19</v>
      </c>
      <c r="B26" t="str">
        <f>Structures!$A$11</f>
        <v>Baneling Nest</v>
      </c>
      <c r="C26">
        <v>25</v>
      </c>
      <c r="D26">
        <v>25</v>
      </c>
      <c r="E26">
        <v>0</v>
      </c>
      <c r="F26">
        <v>20</v>
      </c>
      <c r="G26">
        <v>0.5</v>
      </c>
      <c r="J26" t="s">
        <v>145</v>
      </c>
      <c r="K26">
        <v>0</v>
      </c>
      <c r="L26">
        <v>0</v>
      </c>
      <c r="M26">
        <v>0</v>
      </c>
    </row>
    <row r="27" spans="1:13" x14ac:dyDescent="0.3">
      <c r="A27" t="s">
        <v>20</v>
      </c>
      <c r="B27" t="str">
        <f t="shared" si="0"/>
        <v>Hatchery</v>
      </c>
      <c r="C27">
        <v>100</v>
      </c>
      <c r="D27">
        <v>50</v>
      </c>
      <c r="E27">
        <v>0</v>
      </c>
      <c r="F27">
        <v>33</v>
      </c>
      <c r="G27">
        <v>2</v>
      </c>
      <c r="J27" t="s">
        <v>145</v>
      </c>
      <c r="K27">
        <v>0</v>
      </c>
      <c r="L27">
        <v>0</v>
      </c>
      <c r="M27">
        <v>0</v>
      </c>
    </row>
    <row r="28" spans="1:13" x14ac:dyDescent="0.3">
      <c r="A28" t="s">
        <v>21</v>
      </c>
      <c r="B28" t="str">
        <f t="shared" si="0"/>
        <v>Hatchery</v>
      </c>
      <c r="C28">
        <v>100</v>
      </c>
      <c r="D28">
        <v>150</v>
      </c>
      <c r="E28">
        <v>0</v>
      </c>
      <c r="F28">
        <v>50</v>
      </c>
      <c r="G28">
        <v>2</v>
      </c>
      <c r="J28" t="s">
        <v>145</v>
      </c>
      <c r="K28">
        <v>50</v>
      </c>
      <c r="L28">
        <v>200</v>
      </c>
      <c r="M28">
        <v>0.5625</v>
      </c>
    </row>
    <row r="29" spans="1:13" x14ac:dyDescent="0.3">
      <c r="A29" t="s">
        <v>22</v>
      </c>
      <c r="B29" t="str">
        <f t="shared" si="0"/>
        <v>Hatchery</v>
      </c>
      <c r="C29">
        <v>100</v>
      </c>
      <c r="D29">
        <v>100</v>
      </c>
      <c r="E29">
        <v>0</v>
      </c>
      <c r="F29">
        <v>33</v>
      </c>
      <c r="G29">
        <v>2</v>
      </c>
      <c r="J29" t="s">
        <v>145</v>
      </c>
      <c r="K29">
        <v>0</v>
      </c>
      <c r="L29">
        <v>0</v>
      </c>
      <c r="M29">
        <v>0</v>
      </c>
    </row>
    <row r="30" spans="1:13" x14ac:dyDescent="0.3">
      <c r="A30" t="s">
        <v>23</v>
      </c>
      <c r="B30" t="str">
        <f t="shared" si="0"/>
        <v>Hatchery</v>
      </c>
      <c r="C30">
        <v>150</v>
      </c>
      <c r="D30">
        <v>100</v>
      </c>
      <c r="E30">
        <v>0</v>
      </c>
      <c r="F30">
        <v>40</v>
      </c>
      <c r="G30">
        <v>2</v>
      </c>
      <c r="J30" t="s">
        <v>145</v>
      </c>
      <c r="K30">
        <v>0</v>
      </c>
      <c r="L30">
        <v>0</v>
      </c>
      <c r="M30">
        <v>0</v>
      </c>
    </row>
    <row r="31" spans="1:13" x14ac:dyDescent="0.3">
      <c r="A31" t="s">
        <v>24</v>
      </c>
      <c r="B31" t="str">
        <f t="shared" si="0"/>
        <v>Hatchery</v>
      </c>
      <c r="C31">
        <v>300</v>
      </c>
      <c r="D31">
        <v>200</v>
      </c>
      <c r="E31">
        <v>0</v>
      </c>
      <c r="F31">
        <v>70</v>
      </c>
      <c r="G31">
        <v>6</v>
      </c>
      <c r="J31" t="s">
        <v>145</v>
      </c>
      <c r="K31">
        <v>0</v>
      </c>
      <c r="L31">
        <v>0</v>
      </c>
      <c r="M31">
        <v>0</v>
      </c>
    </row>
    <row r="32" spans="1:13" x14ac:dyDescent="0.3">
      <c r="A32" t="s">
        <v>25</v>
      </c>
      <c r="B32" t="str">
        <f>Structures!$A$17</f>
        <v>Greater Spire</v>
      </c>
      <c r="C32">
        <v>150</v>
      </c>
      <c r="D32">
        <v>150</v>
      </c>
      <c r="E32">
        <v>0</v>
      </c>
      <c r="F32">
        <v>34</v>
      </c>
      <c r="G32">
        <v>4</v>
      </c>
      <c r="J32" t="s">
        <v>145</v>
      </c>
      <c r="K32">
        <v>0</v>
      </c>
      <c r="L32">
        <v>0</v>
      </c>
      <c r="M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opLeftCell="A152" workbookViewId="0">
      <selection activeCell="A181" sqref="A181"/>
    </sheetView>
  </sheetViews>
  <sheetFormatPr defaultRowHeight="14.4" x14ac:dyDescent="0.3"/>
  <sheetData>
    <row r="1" spans="1:6" x14ac:dyDescent="0.3">
      <c r="A1" t="s">
        <v>213</v>
      </c>
      <c r="B1">
        <v>1</v>
      </c>
      <c r="D1" t="str">
        <f>CONCATENATE(UPPER(SUBSTITUTE(A1," ","_"))," = ",B1)</f>
        <v>STRIKE_CANNONS = 1</v>
      </c>
    </row>
    <row r="2" spans="1:6" x14ac:dyDescent="0.3">
      <c r="A2" t="s">
        <v>63</v>
      </c>
      <c r="B2">
        <v>2</v>
      </c>
      <c r="D2" t="str">
        <f t="shared" ref="D2:D65" si="0">CONCATENATE(UPPER(SUBSTITUTE(A2," ","_"))," = ",B2)</f>
        <v>ADRENAL_GLANDS = 2</v>
      </c>
    </row>
    <row r="3" spans="1:6" x14ac:dyDescent="0.3">
      <c r="A3" t="s">
        <v>163</v>
      </c>
      <c r="B3">
        <v>3</v>
      </c>
      <c r="D3" t="str">
        <f t="shared" si="0"/>
        <v>AIR_ARMOR_LEVEL_1 = 3</v>
      </c>
    </row>
    <row r="4" spans="1:6" x14ac:dyDescent="0.3">
      <c r="A4" t="s">
        <v>164</v>
      </c>
      <c r="B4">
        <v>4</v>
      </c>
      <c r="D4" t="str">
        <f t="shared" si="0"/>
        <v>AIR_ARMOR_LEVEL_2 = 4</v>
      </c>
      <c r="F4" s="1"/>
    </row>
    <row r="5" spans="1:6" x14ac:dyDescent="0.3">
      <c r="A5" t="s">
        <v>165</v>
      </c>
      <c r="B5">
        <v>5</v>
      </c>
      <c r="D5" t="str">
        <f t="shared" si="0"/>
        <v>AIR_ARMOR_LEVEL_3 = 5</v>
      </c>
      <c r="F5" s="1"/>
    </row>
    <row r="6" spans="1:6" x14ac:dyDescent="0.3">
      <c r="A6" t="s">
        <v>157</v>
      </c>
      <c r="B6">
        <v>6</v>
      </c>
      <c r="D6" t="str">
        <f t="shared" si="0"/>
        <v>AIR_WEAPONS_LEVEL_1 = 6</v>
      </c>
      <c r="F6" s="1"/>
    </row>
    <row r="7" spans="1:6" x14ac:dyDescent="0.3">
      <c r="A7" t="s">
        <v>158</v>
      </c>
      <c r="B7">
        <v>7</v>
      </c>
      <c r="D7" t="str">
        <f t="shared" si="0"/>
        <v>AIR_WEAPONS_LEVEL_2 = 7</v>
      </c>
      <c r="F7" s="1"/>
    </row>
    <row r="8" spans="1:6" x14ac:dyDescent="0.3">
      <c r="A8" t="s">
        <v>159</v>
      </c>
      <c r="B8">
        <v>8</v>
      </c>
      <c r="D8" t="str">
        <f t="shared" si="0"/>
        <v>AIR_WEAPONS_LEVEL_3 = 8</v>
      </c>
      <c r="F8" s="1"/>
    </row>
    <row r="9" spans="1:6" x14ac:dyDescent="0.3">
      <c r="A9" t="s">
        <v>172</v>
      </c>
      <c r="B9">
        <v>9</v>
      </c>
      <c r="D9" t="str">
        <f t="shared" si="0"/>
        <v>ANION_PULSE-CRYSTALS = 9</v>
      </c>
      <c r="F9" s="1"/>
    </row>
    <row r="10" spans="1:6" x14ac:dyDescent="0.3">
      <c r="A10" t="s">
        <v>137</v>
      </c>
      <c r="B10">
        <v>10</v>
      </c>
      <c r="D10" t="str">
        <f t="shared" si="0"/>
        <v>ARCHON = 10</v>
      </c>
      <c r="F10" s="1"/>
    </row>
    <row r="11" spans="1:6" x14ac:dyDescent="0.3">
      <c r="A11" t="s">
        <v>95</v>
      </c>
      <c r="B11">
        <v>11</v>
      </c>
      <c r="D11" t="str">
        <f t="shared" si="0"/>
        <v>ARMORY = 11</v>
      </c>
    </row>
    <row r="12" spans="1:6" x14ac:dyDescent="0.3">
      <c r="A12" t="s">
        <v>101</v>
      </c>
      <c r="B12">
        <v>12</v>
      </c>
      <c r="D12" t="str">
        <f t="shared" si="0"/>
        <v>ASSIMILATOR = 12</v>
      </c>
    </row>
    <row r="13" spans="1:6" x14ac:dyDescent="0.3">
      <c r="A13" t="s">
        <v>127</v>
      </c>
      <c r="B13">
        <v>13</v>
      </c>
      <c r="D13" t="str">
        <f t="shared" si="0"/>
        <v>AUTO-TURRET = 13</v>
      </c>
    </row>
    <row r="14" spans="1:6" x14ac:dyDescent="0.3">
      <c r="A14" t="s">
        <v>19</v>
      </c>
      <c r="B14">
        <v>14</v>
      </c>
      <c r="D14" t="str">
        <f t="shared" si="0"/>
        <v>BANELING = 14</v>
      </c>
    </row>
    <row r="15" spans="1:6" x14ac:dyDescent="0.3">
      <c r="A15" t="s">
        <v>30</v>
      </c>
      <c r="B15">
        <v>15</v>
      </c>
      <c r="D15" t="str">
        <f t="shared" si="0"/>
        <v>BANELING_NEST = 15</v>
      </c>
    </row>
    <row r="16" spans="1:6" x14ac:dyDescent="0.3">
      <c r="A16" t="s">
        <v>125</v>
      </c>
      <c r="B16">
        <v>16</v>
      </c>
      <c r="D16" t="str">
        <f t="shared" si="0"/>
        <v>BANSHEE = 16</v>
      </c>
    </row>
    <row r="17" spans="1:4" x14ac:dyDescent="0.3">
      <c r="A17" t="s">
        <v>87</v>
      </c>
      <c r="B17">
        <v>17</v>
      </c>
      <c r="D17" t="str">
        <f t="shared" si="0"/>
        <v>BARRACKS = 17</v>
      </c>
    </row>
    <row r="18" spans="1:4" x14ac:dyDescent="0.3">
      <c r="A18" t="s">
        <v>126</v>
      </c>
      <c r="B18">
        <v>18</v>
      </c>
      <c r="D18" t="str">
        <f t="shared" si="0"/>
        <v>BATTLECRUISER = 18</v>
      </c>
    </row>
    <row r="19" spans="1:4" x14ac:dyDescent="0.3">
      <c r="A19" t="s">
        <v>204</v>
      </c>
      <c r="B19">
        <v>19</v>
      </c>
      <c r="D19" t="str">
        <f t="shared" si="0"/>
        <v>BEHEMOTH_REACTOR = 19</v>
      </c>
    </row>
    <row r="20" spans="1:4" x14ac:dyDescent="0.3">
      <c r="A20" t="s">
        <v>176</v>
      </c>
      <c r="B20">
        <v>20</v>
      </c>
      <c r="D20" t="str">
        <f t="shared" si="0"/>
        <v>BLINK = 20</v>
      </c>
    </row>
    <row r="21" spans="1:4" x14ac:dyDescent="0.3">
      <c r="A21" t="s">
        <v>25</v>
      </c>
      <c r="B21">
        <v>21</v>
      </c>
      <c r="D21" t="str">
        <f t="shared" si="0"/>
        <v>BROOD_LORD = 21</v>
      </c>
    </row>
    <row r="22" spans="1:4" x14ac:dyDescent="0.3">
      <c r="A22" t="s">
        <v>208</v>
      </c>
      <c r="B22">
        <v>22</v>
      </c>
      <c r="D22" t="str">
        <f t="shared" si="0"/>
        <v>BUILDING_ARMOR = 22</v>
      </c>
    </row>
    <row r="23" spans="1:4" x14ac:dyDescent="0.3">
      <c r="A23" t="s">
        <v>89</v>
      </c>
      <c r="B23">
        <v>23</v>
      </c>
      <c r="D23" t="str">
        <f t="shared" si="0"/>
        <v>BUNKER = 23</v>
      </c>
    </row>
    <row r="24" spans="1:4" x14ac:dyDescent="0.3">
      <c r="A24" t="s">
        <v>60</v>
      </c>
      <c r="B24">
        <v>24</v>
      </c>
      <c r="D24" t="str">
        <f t="shared" si="0"/>
        <v>BURROW = 24</v>
      </c>
    </row>
    <row r="25" spans="1:4" x14ac:dyDescent="0.3">
      <c r="A25" t="s">
        <v>205</v>
      </c>
      <c r="B25">
        <v>25</v>
      </c>
      <c r="D25" t="str">
        <f t="shared" si="0"/>
        <v>CADUCEUS_REACTOR = 25</v>
      </c>
    </row>
    <row r="26" spans="1:4" x14ac:dyDescent="0.3">
      <c r="A26" t="s">
        <v>142</v>
      </c>
      <c r="B26">
        <v>26</v>
      </c>
      <c r="D26" t="str">
        <f t="shared" si="0"/>
        <v>CARRIER = 26</v>
      </c>
    </row>
    <row r="27" spans="1:4" x14ac:dyDescent="0.3">
      <c r="A27" t="s">
        <v>55</v>
      </c>
      <c r="B27">
        <v>27</v>
      </c>
      <c r="D27" t="str">
        <f t="shared" si="0"/>
        <v>CENTRIFUGAL_HOOKS = 27</v>
      </c>
    </row>
    <row r="28" spans="1:4" x14ac:dyDescent="0.3">
      <c r="A28" t="s">
        <v>169</v>
      </c>
      <c r="B28">
        <v>28</v>
      </c>
      <c r="D28" t="str">
        <f t="shared" si="0"/>
        <v>CHARGE = 28</v>
      </c>
    </row>
    <row r="29" spans="1:4" x14ac:dyDescent="0.3">
      <c r="A29" t="s">
        <v>54</v>
      </c>
      <c r="B29">
        <v>29</v>
      </c>
      <c r="D29" t="str">
        <f t="shared" si="0"/>
        <v>CHITINOUS_PLATING = 29</v>
      </c>
    </row>
    <row r="30" spans="1:4" x14ac:dyDescent="0.3">
      <c r="A30" t="s">
        <v>198</v>
      </c>
      <c r="B30">
        <v>30</v>
      </c>
      <c r="D30" t="str">
        <f t="shared" si="0"/>
        <v>CLOAKING_FIELD = 30</v>
      </c>
    </row>
    <row r="31" spans="1:4" x14ac:dyDescent="0.3">
      <c r="A31" t="s">
        <v>136</v>
      </c>
      <c r="B31">
        <v>31</v>
      </c>
      <c r="D31" t="str">
        <f t="shared" si="0"/>
        <v>COLOSSUS = 31</v>
      </c>
    </row>
    <row r="32" spans="1:4" x14ac:dyDescent="0.3">
      <c r="A32" t="s">
        <v>209</v>
      </c>
      <c r="B32">
        <v>32</v>
      </c>
      <c r="D32" t="str">
        <f t="shared" si="0"/>
        <v>COMBAT_SHIELD = 32</v>
      </c>
    </row>
    <row r="33" spans="1:4" x14ac:dyDescent="0.3">
      <c r="A33" t="s">
        <v>82</v>
      </c>
      <c r="B33">
        <v>33</v>
      </c>
      <c r="D33" t="str">
        <f t="shared" si="0"/>
        <v>COMMAND_CENTER = 33</v>
      </c>
    </row>
    <row r="34" spans="1:4" x14ac:dyDescent="0.3">
      <c r="A34" t="s">
        <v>199</v>
      </c>
      <c r="B34">
        <v>34</v>
      </c>
      <c r="D34" t="str">
        <f t="shared" si="0"/>
        <v>CONCUSSIVE_SHELLS = 34</v>
      </c>
    </row>
    <row r="35" spans="1:4" x14ac:dyDescent="0.3">
      <c r="A35" t="s">
        <v>23</v>
      </c>
      <c r="B35">
        <v>35</v>
      </c>
      <c r="D35" t="str">
        <f t="shared" si="0"/>
        <v>CORRUPTOR = 35</v>
      </c>
    </row>
    <row r="36" spans="1:4" x14ac:dyDescent="0.3">
      <c r="A36" t="s">
        <v>206</v>
      </c>
      <c r="B36">
        <v>36</v>
      </c>
      <c r="D36" t="str">
        <f t="shared" si="0"/>
        <v>CORVID_REACTOR = 36</v>
      </c>
    </row>
    <row r="37" spans="1:4" x14ac:dyDescent="0.3">
      <c r="A37" t="s">
        <v>80</v>
      </c>
      <c r="B37">
        <v>37</v>
      </c>
      <c r="D37" t="str">
        <f t="shared" si="0"/>
        <v>CREEP_TUMOR = 37</v>
      </c>
    </row>
    <row r="38" spans="1:4" x14ac:dyDescent="0.3">
      <c r="A38" t="s">
        <v>104</v>
      </c>
      <c r="B38">
        <v>38</v>
      </c>
      <c r="D38" t="str">
        <f t="shared" si="0"/>
        <v>CYBERNETICS_CORE = 38</v>
      </c>
    </row>
    <row r="39" spans="1:4" x14ac:dyDescent="0.3">
      <c r="A39" t="s">
        <v>113</v>
      </c>
      <c r="B39">
        <v>39</v>
      </c>
      <c r="D39" t="str">
        <f t="shared" si="0"/>
        <v>DARK_SHRINE = 39</v>
      </c>
    </row>
    <row r="40" spans="1:4" x14ac:dyDescent="0.3">
      <c r="A40" t="s">
        <v>134</v>
      </c>
      <c r="B40">
        <v>40</v>
      </c>
      <c r="D40" t="str">
        <f t="shared" si="0"/>
        <v>DARK_TEMPLAR = 40</v>
      </c>
    </row>
    <row r="41" spans="1:4" x14ac:dyDescent="0.3">
      <c r="A41" t="s">
        <v>11</v>
      </c>
      <c r="B41">
        <v>41</v>
      </c>
      <c r="D41" t="str">
        <f t="shared" si="0"/>
        <v>DRONE = 41</v>
      </c>
    </row>
    <row r="42" spans="1:4" x14ac:dyDescent="0.3">
      <c r="A42" t="s">
        <v>210</v>
      </c>
      <c r="B42">
        <v>42</v>
      </c>
      <c r="D42" t="str">
        <f t="shared" si="0"/>
        <v>DURABLE_MATERIALS = 42</v>
      </c>
    </row>
    <row r="43" spans="1:4" x14ac:dyDescent="0.3">
      <c r="A43" t="s">
        <v>88</v>
      </c>
      <c r="B43">
        <v>43</v>
      </c>
      <c r="D43" t="str">
        <f t="shared" si="0"/>
        <v>ENGINEERING_BAY = 43</v>
      </c>
    </row>
    <row r="44" spans="1:4" x14ac:dyDescent="0.3">
      <c r="A44" t="s">
        <v>27</v>
      </c>
      <c r="B44">
        <v>44</v>
      </c>
      <c r="D44" t="str">
        <f t="shared" si="0"/>
        <v>EVOLUTION_CHAMBER = 44</v>
      </c>
    </row>
    <row r="45" spans="1:4" x14ac:dyDescent="0.3">
      <c r="A45" t="s">
        <v>173</v>
      </c>
      <c r="B45">
        <v>45</v>
      </c>
      <c r="D45" t="str">
        <f t="shared" si="0"/>
        <v>EXTENDED_THERMAL_LANCE = 45</v>
      </c>
    </row>
    <row r="46" spans="1:4" x14ac:dyDescent="0.3">
      <c r="A46" t="s">
        <v>75</v>
      </c>
      <c r="B46">
        <v>46</v>
      </c>
      <c r="D46" t="str">
        <f t="shared" si="0"/>
        <v>EXTRACTOR = 46</v>
      </c>
    </row>
    <row r="47" spans="1:4" x14ac:dyDescent="0.3">
      <c r="A47" t="s">
        <v>92</v>
      </c>
      <c r="B47">
        <v>47</v>
      </c>
      <c r="D47" t="str">
        <f t="shared" si="0"/>
        <v>FACTORY = 47</v>
      </c>
    </row>
    <row r="48" spans="1:4" x14ac:dyDescent="0.3">
      <c r="A48" t="s">
        <v>111</v>
      </c>
      <c r="B48">
        <v>48</v>
      </c>
      <c r="D48" t="str">
        <f t="shared" si="0"/>
        <v>FLEET_BEACON = 48</v>
      </c>
    </row>
    <row r="49" spans="1:4" x14ac:dyDescent="0.3">
      <c r="A49" t="s">
        <v>45</v>
      </c>
      <c r="B49">
        <v>49</v>
      </c>
      <c r="D49" t="str">
        <f t="shared" si="0"/>
        <v>FLYER_ATTACKS_LEVEL_1 = 49</v>
      </c>
    </row>
    <row r="50" spans="1:4" x14ac:dyDescent="0.3">
      <c r="A50" t="s">
        <v>46</v>
      </c>
      <c r="B50">
        <v>50</v>
      </c>
      <c r="D50" t="str">
        <f t="shared" si="0"/>
        <v>FLYER_ATTACKS_LEVEL_2 = 50</v>
      </c>
    </row>
    <row r="51" spans="1:4" x14ac:dyDescent="0.3">
      <c r="A51" t="s">
        <v>47</v>
      </c>
      <c r="B51">
        <v>51</v>
      </c>
      <c r="D51" t="str">
        <f t="shared" si="0"/>
        <v>FLYER_ATTACKS_LEVEL_3 = 51</v>
      </c>
    </row>
    <row r="52" spans="1:4" x14ac:dyDescent="0.3">
      <c r="A52" t="s">
        <v>51</v>
      </c>
      <c r="B52">
        <v>52</v>
      </c>
      <c r="D52" t="str">
        <f t="shared" si="0"/>
        <v>FLYER_CARAPACE_LEVEL_1 = 52</v>
      </c>
    </row>
    <row r="53" spans="1:4" x14ac:dyDescent="0.3">
      <c r="A53" t="s">
        <v>52</v>
      </c>
      <c r="B53">
        <v>53</v>
      </c>
      <c r="D53" t="str">
        <f t="shared" si="0"/>
        <v>FLYER_CARAPACE_LEVEL_2 = 53</v>
      </c>
    </row>
    <row r="54" spans="1:4" x14ac:dyDescent="0.3">
      <c r="A54" t="s">
        <v>53</v>
      </c>
      <c r="B54">
        <v>54</v>
      </c>
      <c r="D54" t="str">
        <f t="shared" si="0"/>
        <v>FLYER_CARAPACE_LEVEL_3 = 54</v>
      </c>
    </row>
    <row r="55" spans="1:4" x14ac:dyDescent="0.3">
      <c r="A55" t="s">
        <v>103</v>
      </c>
      <c r="B55">
        <v>55</v>
      </c>
      <c r="D55" t="str">
        <f t="shared" si="0"/>
        <v>FORGE = 55</v>
      </c>
    </row>
    <row r="56" spans="1:4" x14ac:dyDescent="0.3">
      <c r="A56" t="s">
        <v>96</v>
      </c>
      <c r="B56">
        <v>56</v>
      </c>
      <c r="D56" t="str">
        <f t="shared" si="0"/>
        <v>FUSION_CORE = 56</v>
      </c>
    </row>
    <row r="57" spans="1:4" x14ac:dyDescent="0.3">
      <c r="A57" t="s">
        <v>102</v>
      </c>
      <c r="B57">
        <v>57</v>
      </c>
      <c r="D57" t="str">
        <f t="shared" si="0"/>
        <v>GATEWAY = 57</v>
      </c>
    </row>
    <row r="58" spans="1:4" x14ac:dyDescent="0.3">
      <c r="A58" t="s">
        <v>118</v>
      </c>
      <c r="B58">
        <v>58</v>
      </c>
      <c r="D58" t="str">
        <f t="shared" si="0"/>
        <v>GHOST = 58</v>
      </c>
    </row>
    <row r="59" spans="1:4" x14ac:dyDescent="0.3">
      <c r="A59" t="s">
        <v>93</v>
      </c>
      <c r="B59">
        <v>59</v>
      </c>
      <c r="D59" t="str">
        <f t="shared" si="0"/>
        <v>GHOST_ACADEMY = 59</v>
      </c>
    </row>
    <row r="60" spans="1:4" x14ac:dyDescent="0.3">
      <c r="A60" t="s">
        <v>56</v>
      </c>
      <c r="B60">
        <v>60</v>
      </c>
      <c r="D60" t="str">
        <f t="shared" si="0"/>
        <v>GLIAL_RECONSTITUTION = 60</v>
      </c>
    </row>
    <row r="61" spans="1:4" x14ac:dyDescent="0.3">
      <c r="A61" t="s">
        <v>170</v>
      </c>
      <c r="B61">
        <v>61</v>
      </c>
      <c r="D61" t="str">
        <f t="shared" si="0"/>
        <v>GRAVITIC_BOOSTERS = 61</v>
      </c>
    </row>
    <row r="62" spans="1:4" x14ac:dyDescent="0.3">
      <c r="A62" t="s">
        <v>171</v>
      </c>
      <c r="B62">
        <v>62</v>
      </c>
      <c r="D62" t="str">
        <f t="shared" si="0"/>
        <v>GRAVITIC_DRIVE = 62</v>
      </c>
    </row>
    <row r="63" spans="1:4" x14ac:dyDescent="0.3">
      <c r="A63" t="s">
        <v>177</v>
      </c>
      <c r="B63">
        <v>63</v>
      </c>
      <c r="D63" t="str">
        <f t="shared" si="0"/>
        <v>GRAVITON_CATAPULT = 63</v>
      </c>
    </row>
    <row r="64" spans="1:4" x14ac:dyDescent="0.3">
      <c r="A64" t="s">
        <v>37</v>
      </c>
      <c r="B64">
        <v>64</v>
      </c>
      <c r="D64" t="str">
        <f t="shared" si="0"/>
        <v>GREATER_SPIRE = 64</v>
      </c>
    </row>
    <row r="65" spans="1:4" x14ac:dyDescent="0.3">
      <c r="A65" t="s">
        <v>59</v>
      </c>
      <c r="B65">
        <v>65</v>
      </c>
      <c r="D65" t="str">
        <f t="shared" si="0"/>
        <v>GROOVED_SPINES = 65</v>
      </c>
    </row>
    <row r="66" spans="1:4" x14ac:dyDescent="0.3">
      <c r="A66" t="s">
        <v>160</v>
      </c>
      <c r="B66">
        <v>66</v>
      </c>
      <c r="D66" t="str">
        <f t="shared" ref="D66:D129" si="1">CONCATENATE(UPPER(SUBSTITUTE(A66," ","_"))," = ",B66)</f>
        <v>GROUND_ARMOR_LEVEL_1 = 66</v>
      </c>
    </row>
    <row r="67" spans="1:4" x14ac:dyDescent="0.3">
      <c r="A67" t="s">
        <v>161</v>
      </c>
      <c r="B67">
        <v>67</v>
      </c>
      <c r="D67" t="str">
        <f t="shared" si="1"/>
        <v>GROUND_ARMOR_LEVEL_2 = 67</v>
      </c>
    </row>
    <row r="68" spans="1:4" x14ac:dyDescent="0.3">
      <c r="A68" t="s">
        <v>162</v>
      </c>
      <c r="B68">
        <v>68</v>
      </c>
      <c r="D68" t="str">
        <f t="shared" si="1"/>
        <v>GROUND_ARMOR_LEVEL_3 = 68</v>
      </c>
    </row>
    <row r="69" spans="1:4" x14ac:dyDescent="0.3">
      <c r="A69" t="s">
        <v>48</v>
      </c>
      <c r="B69">
        <v>69</v>
      </c>
      <c r="D69" t="str">
        <f t="shared" si="1"/>
        <v>GROUND_CARAPACE_LEVEL_1 = 69</v>
      </c>
    </row>
    <row r="70" spans="1:4" x14ac:dyDescent="0.3">
      <c r="A70" t="s">
        <v>49</v>
      </c>
      <c r="B70">
        <v>70</v>
      </c>
      <c r="D70" t="str">
        <f t="shared" si="1"/>
        <v>GROUND_CARAPACE_LEVEL_2 = 70</v>
      </c>
    </row>
    <row r="71" spans="1:4" x14ac:dyDescent="0.3">
      <c r="A71" t="s">
        <v>50</v>
      </c>
      <c r="B71">
        <v>71</v>
      </c>
      <c r="D71" t="str">
        <f t="shared" si="1"/>
        <v>GROUND_CARAPACE_LEVEL_3 = 71</v>
      </c>
    </row>
    <row r="72" spans="1:4" x14ac:dyDescent="0.3">
      <c r="A72" t="s">
        <v>154</v>
      </c>
      <c r="B72">
        <v>72</v>
      </c>
      <c r="D72" t="str">
        <f t="shared" si="1"/>
        <v>GROUND_WEAPONS_LEVEL_1 = 72</v>
      </c>
    </row>
    <row r="73" spans="1:4" x14ac:dyDescent="0.3">
      <c r="A73" t="s">
        <v>155</v>
      </c>
      <c r="B73">
        <v>73</v>
      </c>
      <c r="D73" t="str">
        <f t="shared" si="1"/>
        <v>GROUND_WEAPONS_LEVEL_2 = 73</v>
      </c>
    </row>
    <row r="74" spans="1:4" x14ac:dyDescent="0.3">
      <c r="A74" t="s">
        <v>156</v>
      </c>
      <c r="B74">
        <v>74</v>
      </c>
      <c r="D74" t="str">
        <f t="shared" si="1"/>
        <v>GROUND_WEAPONS_LEVEL_3 = 74</v>
      </c>
    </row>
    <row r="75" spans="1:4" x14ac:dyDescent="0.3">
      <c r="A75" t="s">
        <v>175</v>
      </c>
      <c r="B75">
        <v>75</v>
      </c>
      <c r="D75" t="str">
        <f t="shared" si="1"/>
        <v>HALLUCINATION = 75</v>
      </c>
    </row>
    <row r="76" spans="1:4" x14ac:dyDescent="0.3">
      <c r="A76" t="s">
        <v>12</v>
      </c>
      <c r="B76">
        <v>76</v>
      </c>
      <c r="D76" t="str">
        <f t="shared" si="1"/>
        <v>HATCHERY = 76</v>
      </c>
    </row>
    <row r="77" spans="1:4" x14ac:dyDescent="0.3">
      <c r="A77" t="s">
        <v>119</v>
      </c>
      <c r="B77">
        <v>77</v>
      </c>
      <c r="D77" t="str">
        <f t="shared" si="1"/>
        <v>HELLION = 77</v>
      </c>
    </row>
    <row r="78" spans="1:4" x14ac:dyDescent="0.3">
      <c r="A78" t="s">
        <v>133</v>
      </c>
      <c r="B78">
        <v>78</v>
      </c>
      <c r="D78" t="str">
        <f t="shared" si="1"/>
        <v>HIGH_TEMPLAR = 78</v>
      </c>
    </row>
    <row r="79" spans="1:4" x14ac:dyDescent="0.3">
      <c r="A79" t="s">
        <v>197</v>
      </c>
      <c r="B79">
        <v>79</v>
      </c>
      <c r="D79" t="str">
        <f t="shared" si="1"/>
        <v>HI-SEC_AUTO_TRACKING = 79</v>
      </c>
    </row>
    <row r="80" spans="1:4" x14ac:dyDescent="0.3">
      <c r="A80" t="s">
        <v>35</v>
      </c>
      <c r="B80">
        <v>80</v>
      </c>
      <c r="D80" t="str">
        <f t="shared" si="1"/>
        <v>HIVE = 80</v>
      </c>
    </row>
    <row r="81" spans="1:4" x14ac:dyDescent="0.3">
      <c r="A81" t="s">
        <v>20</v>
      </c>
      <c r="B81">
        <v>81</v>
      </c>
      <c r="D81" t="str">
        <f t="shared" si="1"/>
        <v>HYDRALISK = 81</v>
      </c>
    </row>
    <row r="82" spans="1:4" x14ac:dyDescent="0.3">
      <c r="A82" t="s">
        <v>77</v>
      </c>
      <c r="B82">
        <v>82</v>
      </c>
      <c r="D82" t="str">
        <f t="shared" si="1"/>
        <v>HYDRALISK_DEN = 82</v>
      </c>
    </row>
    <row r="83" spans="1:4" x14ac:dyDescent="0.3">
      <c r="A83" t="s">
        <v>135</v>
      </c>
      <c r="B83">
        <v>83</v>
      </c>
      <c r="D83" t="str">
        <f t="shared" si="1"/>
        <v>IMMORTAL = 83</v>
      </c>
    </row>
    <row r="84" spans="1:4" x14ac:dyDescent="0.3">
      <c r="A84" t="s">
        <v>187</v>
      </c>
      <c r="B84">
        <v>84</v>
      </c>
      <c r="D84" t="str">
        <f t="shared" si="1"/>
        <v>INFANTRY_ARMOR_LEVEL_1 = 84</v>
      </c>
    </row>
    <row r="85" spans="1:4" x14ac:dyDescent="0.3">
      <c r="A85" t="s">
        <v>188</v>
      </c>
      <c r="B85">
        <v>85</v>
      </c>
      <c r="D85" t="str">
        <f t="shared" si="1"/>
        <v>INFANTRY_ARMOR_LEVEL_2 = 85</v>
      </c>
    </row>
    <row r="86" spans="1:4" x14ac:dyDescent="0.3">
      <c r="A86" t="s">
        <v>189</v>
      </c>
      <c r="B86">
        <v>86</v>
      </c>
      <c r="D86" t="str">
        <f t="shared" si="1"/>
        <v>INFANTRY_ARMOR_LEVEL_3 = 86</v>
      </c>
    </row>
    <row r="87" spans="1:4" x14ac:dyDescent="0.3">
      <c r="A87" t="s">
        <v>178</v>
      </c>
      <c r="B87">
        <v>87</v>
      </c>
      <c r="D87" t="str">
        <f t="shared" si="1"/>
        <v>INFANTRY_WEAPONS_LEVEL_1 = 87</v>
      </c>
    </row>
    <row r="88" spans="1:4" x14ac:dyDescent="0.3">
      <c r="A88" t="s">
        <v>179</v>
      </c>
      <c r="B88">
        <v>88</v>
      </c>
      <c r="D88" t="str">
        <f t="shared" si="1"/>
        <v>INFANTRY_WEAPONS_LEVEL_2 = 88</v>
      </c>
    </row>
    <row r="89" spans="1:4" x14ac:dyDescent="0.3">
      <c r="A89" t="s">
        <v>180</v>
      </c>
      <c r="B89">
        <v>89</v>
      </c>
      <c r="D89" t="str">
        <f t="shared" si="1"/>
        <v>INFANTRY_WEAPONS_LEVEL_3 = 89</v>
      </c>
    </row>
    <row r="90" spans="1:4" x14ac:dyDescent="0.3">
      <c r="A90" t="s">
        <v>211</v>
      </c>
      <c r="B90">
        <v>90</v>
      </c>
      <c r="D90" t="str">
        <f t="shared" si="1"/>
        <v>INFERNAL_PRE-IGNITER = 90</v>
      </c>
    </row>
    <row r="91" spans="1:4" x14ac:dyDescent="0.3">
      <c r="A91" t="s">
        <v>33</v>
      </c>
      <c r="B91">
        <v>91</v>
      </c>
      <c r="D91" t="str">
        <f t="shared" si="1"/>
        <v>INFESTATION_PIT = 91</v>
      </c>
    </row>
    <row r="92" spans="1:4" x14ac:dyDescent="0.3">
      <c r="A92" t="s">
        <v>21</v>
      </c>
      <c r="B92">
        <v>92</v>
      </c>
      <c r="D92" t="str">
        <f t="shared" si="1"/>
        <v>INFESTOR = 92</v>
      </c>
    </row>
    <row r="93" spans="1:4" x14ac:dyDescent="0.3">
      <c r="A93" t="s">
        <v>143</v>
      </c>
      <c r="B93">
        <v>93</v>
      </c>
      <c r="D93" t="str">
        <f t="shared" si="1"/>
        <v>INTERCEPTOR = 93</v>
      </c>
    </row>
    <row r="94" spans="1:4" x14ac:dyDescent="0.3">
      <c r="A94" t="s">
        <v>34</v>
      </c>
      <c r="B94">
        <v>94</v>
      </c>
      <c r="D94" t="str">
        <f t="shared" si="1"/>
        <v>LAIR = 94</v>
      </c>
    </row>
    <row r="95" spans="1:4" x14ac:dyDescent="0.3">
      <c r="A95" t="s">
        <v>153</v>
      </c>
      <c r="B95">
        <v>95</v>
      </c>
      <c r="D95" t="str">
        <f t="shared" si="1"/>
        <v>LARVA = 95</v>
      </c>
    </row>
    <row r="96" spans="1:4" x14ac:dyDescent="0.3">
      <c r="A96" t="s">
        <v>116</v>
      </c>
      <c r="B96">
        <v>96</v>
      </c>
      <c r="D96" t="str">
        <f t="shared" si="1"/>
        <v>MARAUDER = 96</v>
      </c>
    </row>
    <row r="97" spans="1:4" x14ac:dyDescent="0.3">
      <c r="A97" t="s">
        <v>115</v>
      </c>
      <c r="B97">
        <v>97</v>
      </c>
      <c r="D97" t="str">
        <f t="shared" si="1"/>
        <v>MARINE = 97</v>
      </c>
    </row>
    <row r="98" spans="1:4" x14ac:dyDescent="0.3">
      <c r="A98" t="s">
        <v>123</v>
      </c>
      <c r="B98">
        <v>98</v>
      </c>
      <c r="D98" t="str">
        <f t="shared" si="1"/>
        <v>MEDIVAC = 98</v>
      </c>
    </row>
    <row r="99" spans="1:4" x14ac:dyDescent="0.3">
      <c r="A99" t="s">
        <v>39</v>
      </c>
      <c r="B99">
        <v>99</v>
      </c>
      <c r="D99" t="str">
        <f t="shared" si="1"/>
        <v>MELEE_ATTACKS_LEVEL_1 = 99</v>
      </c>
    </row>
    <row r="100" spans="1:4" x14ac:dyDescent="0.3">
      <c r="A100" t="s">
        <v>40</v>
      </c>
      <c r="B100">
        <v>100</v>
      </c>
      <c r="D100" t="str">
        <f t="shared" si="1"/>
        <v>MELEE_ATTACKS_LEVEL_2 = 100</v>
      </c>
    </row>
    <row r="101" spans="1:4" x14ac:dyDescent="0.3">
      <c r="A101" t="s">
        <v>41</v>
      </c>
      <c r="B101">
        <v>101</v>
      </c>
      <c r="D101" t="str">
        <f t="shared" si="1"/>
        <v>MELEE_ATTACKS_LEVEL_3 = 101</v>
      </c>
    </row>
    <row r="102" spans="1:4" x14ac:dyDescent="0.3">
      <c r="A102" t="s">
        <v>57</v>
      </c>
      <c r="B102">
        <v>102</v>
      </c>
      <c r="D102" t="str">
        <f t="shared" si="1"/>
        <v>METABOLIC_BOOST = 102</v>
      </c>
    </row>
    <row r="103" spans="1:4" x14ac:dyDescent="0.3">
      <c r="A103" t="s">
        <v>42</v>
      </c>
      <c r="B103">
        <v>103</v>
      </c>
      <c r="D103" t="str">
        <f t="shared" si="1"/>
        <v>MISSILE_ATTACKS_LEVEL_1 = 103</v>
      </c>
    </row>
    <row r="104" spans="1:4" x14ac:dyDescent="0.3">
      <c r="A104" t="s">
        <v>43</v>
      </c>
      <c r="B104">
        <v>104</v>
      </c>
      <c r="D104" t="str">
        <f t="shared" si="1"/>
        <v>MISSILE_ATTACKS_LEVEL_2 = 104</v>
      </c>
    </row>
    <row r="105" spans="1:4" x14ac:dyDescent="0.3">
      <c r="A105" t="s">
        <v>44</v>
      </c>
      <c r="B105">
        <v>105</v>
      </c>
      <c r="D105" t="str">
        <f t="shared" si="1"/>
        <v>MISSILE_ATTACKS_LEVEL_3 = 105</v>
      </c>
    </row>
    <row r="106" spans="1:4" x14ac:dyDescent="0.3">
      <c r="A106" t="s">
        <v>91</v>
      </c>
      <c r="B106">
        <v>106</v>
      </c>
      <c r="D106" t="str">
        <f t="shared" si="1"/>
        <v>MISSILE_TURRET = 106</v>
      </c>
    </row>
    <row r="107" spans="1:4" x14ac:dyDescent="0.3">
      <c r="A107" t="s">
        <v>207</v>
      </c>
      <c r="B107">
        <v>107</v>
      </c>
      <c r="D107" t="str">
        <f t="shared" si="1"/>
        <v>MOEBIUS_REACTOR = 107</v>
      </c>
    </row>
    <row r="108" spans="1:4" x14ac:dyDescent="0.3">
      <c r="A108" t="s">
        <v>144</v>
      </c>
      <c r="B108">
        <v>108</v>
      </c>
      <c r="D108" t="str">
        <f t="shared" si="1"/>
        <v>MOTHERSHIP = 108</v>
      </c>
    </row>
    <row r="109" spans="1:4" x14ac:dyDescent="0.3">
      <c r="A109" t="s">
        <v>114</v>
      </c>
      <c r="B109">
        <v>109</v>
      </c>
      <c r="D109" t="str">
        <f t="shared" si="1"/>
        <v>MULE = 109</v>
      </c>
    </row>
    <row r="110" spans="1:4" x14ac:dyDescent="0.3">
      <c r="A110" t="s">
        <v>22</v>
      </c>
      <c r="B110">
        <v>110</v>
      </c>
      <c r="D110" t="str">
        <f t="shared" si="1"/>
        <v>MUTALISK = 110</v>
      </c>
    </row>
    <row r="111" spans="1:4" x14ac:dyDescent="0.3">
      <c r="A111" t="s">
        <v>212</v>
      </c>
      <c r="B111">
        <v>111</v>
      </c>
      <c r="D111" t="str">
        <f t="shared" si="1"/>
        <v>NEOSTEEL_FRAME = 111</v>
      </c>
    </row>
    <row r="112" spans="1:4" x14ac:dyDescent="0.3">
      <c r="A112" t="s">
        <v>61</v>
      </c>
      <c r="B112">
        <v>112</v>
      </c>
      <c r="D112" t="str">
        <f t="shared" si="1"/>
        <v>NEURAL_PARASITE = 112</v>
      </c>
    </row>
    <row r="113" spans="1:4" x14ac:dyDescent="0.3">
      <c r="A113" t="s">
        <v>99</v>
      </c>
      <c r="B113">
        <v>113</v>
      </c>
      <c r="D113" t="str">
        <f t="shared" si="1"/>
        <v>NEXUS = 113</v>
      </c>
    </row>
    <row r="114" spans="1:4" x14ac:dyDescent="0.3">
      <c r="A114" t="s">
        <v>196</v>
      </c>
      <c r="B114">
        <v>114</v>
      </c>
      <c r="D114" t="str">
        <f t="shared" si="1"/>
        <v>NITRO_PACKS = 114</v>
      </c>
    </row>
    <row r="115" spans="1:4" x14ac:dyDescent="0.3">
      <c r="A115" t="s">
        <v>32</v>
      </c>
      <c r="B115">
        <v>115</v>
      </c>
      <c r="D115" t="str">
        <f t="shared" si="1"/>
        <v>NYDUS_NETWORK = 115</v>
      </c>
    </row>
    <row r="116" spans="1:4" x14ac:dyDescent="0.3">
      <c r="A116" t="s">
        <v>76</v>
      </c>
      <c r="B116">
        <v>116</v>
      </c>
      <c r="D116" t="str">
        <f t="shared" si="1"/>
        <v>NYDUS_WORM = 116</v>
      </c>
    </row>
    <row r="117" spans="1:4" x14ac:dyDescent="0.3">
      <c r="A117" t="s">
        <v>138</v>
      </c>
      <c r="B117">
        <v>117</v>
      </c>
      <c r="D117" t="str">
        <f t="shared" si="1"/>
        <v>OBSERVER = 117</v>
      </c>
    </row>
    <row r="118" spans="1:4" x14ac:dyDescent="0.3">
      <c r="A118" t="s">
        <v>84</v>
      </c>
      <c r="B118">
        <v>118</v>
      </c>
      <c r="D118" t="str">
        <f t="shared" si="1"/>
        <v>ORBITAL_COMMAND = 118</v>
      </c>
    </row>
    <row r="119" spans="1:4" x14ac:dyDescent="0.3">
      <c r="A119" t="s">
        <v>17</v>
      </c>
      <c r="B119">
        <v>119</v>
      </c>
      <c r="D119" t="str">
        <f t="shared" si="1"/>
        <v>OVERLORD = 119</v>
      </c>
    </row>
    <row r="120" spans="1:4" x14ac:dyDescent="0.3">
      <c r="A120" t="s">
        <v>62</v>
      </c>
      <c r="B120">
        <v>120</v>
      </c>
      <c r="D120" t="str">
        <f t="shared" si="1"/>
        <v>PATHOGEN_GLANDS = 120</v>
      </c>
    </row>
    <row r="121" spans="1:4" x14ac:dyDescent="0.3">
      <c r="A121" t="s">
        <v>200</v>
      </c>
      <c r="B121">
        <v>121</v>
      </c>
      <c r="D121" t="str">
        <f t="shared" si="1"/>
        <v>PERSONAL_CLOAKING = 121</v>
      </c>
    </row>
    <row r="122" spans="1:4" x14ac:dyDescent="0.3">
      <c r="A122" t="s">
        <v>140</v>
      </c>
      <c r="B122">
        <v>122</v>
      </c>
      <c r="D122" t="str">
        <f t="shared" si="1"/>
        <v>PHOENIX = 122</v>
      </c>
    </row>
    <row r="123" spans="1:4" x14ac:dyDescent="0.3">
      <c r="A123" t="s">
        <v>105</v>
      </c>
      <c r="B123">
        <v>123</v>
      </c>
      <c r="D123" t="str">
        <f t="shared" si="1"/>
        <v>PHOTON_CANNON = 123</v>
      </c>
    </row>
    <row r="124" spans="1:4" x14ac:dyDescent="0.3">
      <c r="A124" t="s">
        <v>83</v>
      </c>
      <c r="B124">
        <v>124</v>
      </c>
      <c r="D124" t="str">
        <f t="shared" si="1"/>
        <v>PLANETARY_FORTRESS = 124</v>
      </c>
    </row>
    <row r="125" spans="1:4" x14ac:dyDescent="0.3">
      <c r="A125" t="s">
        <v>58</v>
      </c>
      <c r="B125">
        <v>125</v>
      </c>
      <c r="D125" t="str">
        <f t="shared" si="1"/>
        <v>PNEUMATIZED_CARAPACE = 125</v>
      </c>
    </row>
    <row r="126" spans="1:4" x14ac:dyDescent="0.3">
      <c r="A126" t="s">
        <v>128</v>
      </c>
      <c r="B126">
        <v>126</v>
      </c>
      <c r="D126" t="str">
        <f t="shared" si="1"/>
        <v>POINT_DEFENSE_DRONE = 126</v>
      </c>
    </row>
    <row r="127" spans="1:4" x14ac:dyDescent="0.3">
      <c r="A127" t="s">
        <v>129</v>
      </c>
      <c r="B127">
        <v>127</v>
      </c>
      <c r="D127" t="str">
        <f t="shared" si="1"/>
        <v>PROBE = 127</v>
      </c>
    </row>
    <row r="128" spans="1:4" x14ac:dyDescent="0.3">
      <c r="A128" t="s">
        <v>174</v>
      </c>
      <c r="B128">
        <v>128</v>
      </c>
      <c r="D128" t="str">
        <f t="shared" si="1"/>
        <v>PSIONIC_STORM = 128</v>
      </c>
    </row>
    <row r="129" spans="1:4" x14ac:dyDescent="0.3">
      <c r="A129" t="s">
        <v>100</v>
      </c>
      <c r="B129">
        <v>129</v>
      </c>
      <c r="D129" t="str">
        <f t="shared" si="1"/>
        <v>PYLON = 129</v>
      </c>
    </row>
    <row r="130" spans="1:4" x14ac:dyDescent="0.3">
      <c r="A130" t="s">
        <v>15</v>
      </c>
      <c r="B130">
        <v>130</v>
      </c>
      <c r="D130" t="str">
        <f t="shared" ref="D130:D182" si="2">CONCATENATE(UPPER(SUBSTITUTE(A130," ","_"))," = ",B130)</f>
        <v>QUEEN = 130</v>
      </c>
    </row>
    <row r="131" spans="1:4" x14ac:dyDescent="0.3">
      <c r="A131" t="s">
        <v>124</v>
      </c>
      <c r="B131">
        <v>131</v>
      </c>
      <c r="D131" t="str">
        <f t="shared" si="2"/>
        <v>RAVEN = 131</v>
      </c>
    </row>
    <row r="132" spans="1:4" x14ac:dyDescent="0.3">
      <c r="A132" t="s">
        <v>98</v>
      </c>
      <c r="B132">
        <v>132</v>
      </c>
      <c r="D132" t="str">
        <f t="shared" si="2"/>
        <v>REACTOR = 132</v>
      </c>
    </row>
    <row r="133" spans="1:4" x14ac:dyDescent="0.3">
      <c r="A133" t="s">
        <v>117</v>
      </c>
      <c r="B133">
        <v>133</v>
      </c>
      <c r="D133" t="str">
        <f t="shared" si="2"/>
        <v>REAPER = 133</v>
      </c>
    </row>
    <row r="134" spans="1:4" x14ac:dyDescent="0.3">
      <c r="A134" t="s">
        <v>86</v>
      </c>
      <c r="B134">
        <v>134</v>
      </c>
      <c r="D134" t="str">
        <f t="shared" si="2"/>
        <v>REFINERY = 134</v>
      </c>
    </row>
    <row r="135" spans="1:4" x14ac:dyDescent="0.3">
      <c r="A135" t="s">
        <v>18</v>
      </c>
      <c r="B135">
        <v>135</v>
      </c>
      <c r="D135" t="str">
        <f t="shared" si="2"/>
        <v>ROACH = 135</v>
      </c>
    </row>
    <row r="136" spans="1:4" x14ac:dyDescent="0.3">
      <c r="A136" t="s">
        <v>26</v>
      </c>
      <c r="B136">
        <v>136</v>
      </c>
      <c r="D136" t="str">
        <f t="shared" si="2"/>
        <v>ROACH_WARREN = 136</v>
      </c>
    </row>
    <row r="137" spans="1:4" x14ac:dyDescent="0.3">
      <c r="A137" t="s">
        <v>110</v>
      </c>
      <c r="B137">
        <v>137</v>
      </c>
      <c r="D137" t="str">
        <f t="shared" si="2"/>
        <v>ROBOTICS_BAY = 137</v>
      </c>
    </row>
    <row r="138" spans="1:4" x14ac:dyDescent="0.3">
      <c r="A138" t="s">
        <v>106</v>
      </c>
      <c r="B138">
        <v>138</v>
      </c>
      <c r="D138" t="str">
        <f t="shared" si="2"/>
        <v>ROBOTICS_FACILITY = 138</v>
      </c>
    </row>
    <row r="139" spans="1:4" x14ac:dyDescent="0.3">
      <c r="A139" t="s">
        <v>81</v>
      </c>
      <c r="B139">
        <v>139</v>
      </c>
      <c r="D139" t="str">
        <f t="shared" si="2"/>
        <v>SCV = 139</v>
      </c>
    </row>
    <row r="140" spans="1:4" x14ac:dyDescent="0.3">
      <c r="A140" t="s">
        <v>90</v>
      </c>
      <c r="B140">
        <v>140</v>
      </c>
      <c r="D140" t="str">
        <f t="shared" si="2"/>
        <v>SENSOR_TOWER = 140</v>
      </c>
    </row>
    <row r="141" spans="1:4" x14ac:dyDescent="0.3">
      <c r="A141" t="s">
        <v>132</v>
      </c>
      <c r="B141">
        <v>141</v>
      </c>
      <c r="D141" t="str">
        <f t="shared" si="2"/>
        <v>SENTRY = 141</v>
      </c>
    </row>
    <row r="142" spans="1:4" x14ac:dyDescent="0.3">
      <c r="A142" t="s">
        <v>166</v>
      </c>
      <c r="B142">
        <v>142</v>
      </c>
      <c r="D142" t="str">
        <f t="shared" si="2"/>
        <v>SHIELDS_LEVEL_1 = 142</v>
      </c>
    </row>
    <row r="143" spans="1:4" x14ac:dyDescent="0.3">
      <c r="A143" t="s">
        <v>167</v>
      </c>
      <c r="B143">
        <v>143</v>
      </c>
      <c r="D143" t="str">
        <f t="shared" si="2"/>
        <v>SHIELDS_LEVEL_2 = 143</v>
      </c>
    </row>
    <row r="144" spans="1:4" x14ac:dyDescent="0.3">
      <c r="A144" t="s">
        <v>168</v>
      </c>
      <c r="B144">
        <v>144</v>
      </c>
      <c r="D144" t="str">
        <f t="shared" si="2"/>
        <v>SHIELDS_LEVEL_3 = 144</v>
      </c>
    </row>
    <row r="145" spans="1:4" x14ac:dyDescent="0.3">
      <c r="A145" t="s">
        <v>193</v>
      </c>
      <c r="B145">
        <v>145</v>
      </c>
      <c r="D145" t="str">
        <f t="shared" si="2"/>
        <v>SHIP_PLATING_LEVEL_1 = 145</v>
      </c>
    </row>
    <row r="146" spans="1:4" x14ac:dyDescent="0.3">
      <c r="A146" t="s">
        <v>194</v>
      </c>
      <c r="B146">
        <v>146</v>
      </c>
      <c r="D146" t="str">
        <f t="shared" si="2"/>
        <v>SHIP_PLATING_LEVEL_2 = 146</v>
      </c>
    </row>
    <row r="147" spans="1:4" x14ac:dyDescent="0.3">
      <c r="A147" t="s">
        <v>195</v>
      </c>
      <c r="B147">
        <v>147</v>
      </c>
      <c r="D147" t="str">
        <f t="shared" si="2"/>
        <v>SHIP_PLATING_LEVEL_3 = 147</v>
      </c>
    </row>
    <row r="148" spans="1:4" x14ac:dyDescent="0.3">
      <c r="A148" t="s">
        <v>184</v>
      </c>
      <c r="B148">
        <v>148</v>
      </c>
      <c r="D148" t="str">
        <f t="shared" si="2"/>
        <v>SHIP_WEAPONS_LEVEL_1 = 148</v>
      </c>
    </row>
    <row r="149" spans="1:4" x14ac:dyDescent="0.3">
      <c r="A149" t="s">
        <v>185</v>
      </c>
      <c r="B149">
        <v>149</v>
      </c>
      <c r="D149" t="str">
        <f t="shared" si="2"/>
        <v>SHIP_WEAPONS_LEVEL_2 = 149</v>
      </c>
    </row>
    <row r="150" spans="1:4" x14ac:dyDescent="0.3">
      <c r="A150" t="s">
        <v>186</v>
      </c>
      <c r="B150">
        <v>150</v>
      </c>
      <c r="D150" t="str">
        <f t="shared" si="2"/>
        <v>SHIP_WEAPONS_LEVEL_3 = 150</v>
      </c>
    </row>
    <row r="151" spans="1:4" x14ac:dyDescent="0.3">
      <c r="A151" t="s">
        <v>120</v>
      </c>
      <c r="B151">
        <v>151</v>
      </c>
      <c r="D151" t="str">
        <f t="shared" si="2"/>
        <v>SIEGE_TANK = 151</v>
      </c>
    </row>
    <row r="152" spans="1:4" x14ac:dyDescent="0.3">
      <c r="A152" t="s">
        <v>201</v>
      </c>
      <c r="B152">
        <v>152</v>
      </c>
      <c r="D152" t="str">
        <f t="shared" si="2"/>
        <v>SIEGE_TECH = 152</v>
      </c>
    </row>
    <row r="153" spans="1:4" x14ac:dyDescent="0.3">
      <c r="A153" t="s">
        <v>14</v>
      </c>
      <c r="B153">
        <v>153</v>
      </c>
      <c r="D153" t="str">
        <f t="shared" si="2"/>
        <v>SPAWNING_POOL = 153</v>
      </c>
    </row>
    <row r="154" spans="1:4" x14ac:dyDescent="0.3">
      <c r="A154" t="s">
        <v>29</v>
      </c>
      <c r="B154">
        <v>154</v>
      </c>
      <c r="D154" t="str">
        <f t="shared" si="2"/>
        <v>SPINE_CRAWLER = 154</v>
      </c>
    </row>
    <row r="155" spans="1:4" x14ac:dyDescent="0.3">
      <c r="A155" t="s">
        <v>31</v>
      </c>
      <c r="B155">
        <v>155</v>
      </c>
      <c r="D155" t="str">
        <f t="shared" si="2"/>
        <v>SPIRE = 155</v>
      </c>
    </row>
    <row r="156" spans="1:4" x14ac:dyDescent="0.3">
      <c r="A156" t="s">
        <v>28</v>
      </c>
      <c r="B156">
        <v>156</v>
      </c>
      <c r="D156" t="str">
        <f t="shared" si="2"/>
        <v>SPORE_CRAWLER = 156</v>
      </c>
    </row>
    <row r="157" spans="1:4" x14ac:dyDescent="0.3">
      <c r="A157" t="s">
        <v>131</v>
      </c>
      <c r="B157">
        <v>157</v>
      </c>
      <c r="D157" t="str">
        <f t="shared" si="2"/>
        <v>STALKER = 157</v>
      </c>
    </row>
    <row r="158" spans="1:4" x14ac:dyDescent="0.3">
      <c r="A158" t="s">
        <v>108</v>
      </c>
      <c r="B158">
        <v>158</v>
      </c>
      <c r="D158" t="str">
        <f t="shared" si="2"/>
        <v>STARGATE = 158</v>
      </c>
    </row>
    <row r="159" spans="1:4" x14ac:dyDescent="0.3">
      <c r="A159" t="s">
        <v>94</v>
      </c>
      <c r="B159">
        <v>159</v>
      </c>
      <c r="D159" t="str">
        <f t="shared" si="2"/>
        <v>STARPORT = 159</v>
      </c>
    </row>
    <row r="160" spans="1:4" x14ac:dyDescent="0.3">
      <c r="A160" t="s">
        <v>202</v>
      </c>
      <c r="B160">
        <v>160</v>
      </c>
      <c r="D160" t="str">
        <f t="shared" si="2"/>
        <v>STIMPACK = 160</v>
      </c>
    </row>
    <row r="161" spans="1:4" x14ac:dyDescent="0.3">
      <c r="A161" t="s">
        <v>85</v>
      </c>
      <c r="B161">
        <v>161</v>
      </c>
      <c r="D161" t="str">
        <f t="shared" si="2"/>
        <v>SUPPLY_DEPOT = 161</v>
      </c>
    </row>
    <row r="162" spans="1:4" x14ac:dyDescent="0.3">
      <c r="A162" t="s">
        <v>97</v>
      </c>
      <c r="B162">
        <v>162</v>
      </c>
      <c r="D162" t="str">
        <f t="shared" si="2"/>
        <v>TECH_LAB = 162</v>
      </c>
    </row>
    <row r="163" spans="1:4" x14ac:dyDescent="0.3">
      <c r="A163" t="s">
        <v>112</v>
      </c>
      <c r="B163">
        <v>163</v>
      </c>
      <c r="D163" t="str">
        <f t="shared" si="2"/>
        <v>TEMPLAR_ARCHIVES = 163</v>
      </c>
    </row>
    <row r="164" spans="1:4" x14ac:dyDescent="0.3">
      <c r="A164" t="s">
        <v>121</v>
      </c>
      <c r="B164">
        <v>164</v>
      </c>
      <c r="D164" t="str">
        <f t="shared" si="2"/>
        <v>THOR = 164</v>
      </c>
    </row>
    <row r="165" spans="1:4" x14ac:dyDescent="0.3">
      <c r="A165" t="s">
        <v>64</v>
      </c>
      <c r="B165">
        <v>165</v>
      </c>
      <c r="D165" t="str">
        <f t="shared" si="2"/>
        <v>TUNNELING_CLAWS = 165</v>
      </c>
    </row>
    <row r="166" spans="1:4" x14ac:dyDescent="0.3">
      <c r="A166" t="s">
        <v>109</v>
      </c>
      <c r="B166">
        <v>166</v>
      </c>
      <c r="D166" t="str">
        <f t="shared" si="2"/>
        <v>TWILIGHT_COUNCIL = 166</v>
      </c>
    </row>
    <row r="167" spans="1:4" x14ac:dyDescent="0.3">
      <c r="A167" t="s">
        <v>24</v>
      </c>
      <c r="B167">
        <v>167</v>
      </c>
      <c r="D167" t="str">
        <f t="shared" si="2"/>
        <v>ULTRALISK = 167</v>
      </c>
    </row>
    <row r="168" spans="1:4" x14ac:dyDescent="0.3">
      <c r="A168" t="s">
        <v>78</v>
      </c>
      <c r="B168">
        <v>168</v>
      </c>
      <c r="D168" t="str">
        <f t="shared" si="2"/>
        <v>ULTRALISK_CAVERN = 168</v>
      </c>
    </row>
    <row r="169" spans="1:4" x14ac:dyDescent="0.3">
      <c r="A169" t="s">
        <v>190</v>
      </c>
      <c r="B169">
        <v>169</v>
      </c>
      <c r="D169" t="str">
        <f t="shared" si="2"/>
        <v>VEHICLE_PLATING_LEVEL_1 = 169</v>
      </c>
    </row>
    <row r="170" spans="1:4" x14ac:dyDescent="0.3">
      <c r="A170" t="s">
        <v>191</v>
      </c>
      <c r="B170">
        <v>170</v>
      </c>
      <c r="D170" t="str">
        <f t="shared" si="2"/>
        <v>VEHICLE_PLATING_LEVEL_2 = 170</v>
      </c>
    </row>
    <row r="171" spans="1:4" x14ac:dyDescent="0.3">
      <c r="A171" t="s">
        <v>192</v>
      </c>
      <c r="B171">
        <v>171</v>
      </c>
      <c r="D171" t="str">
        <f t="shared" si="2"/>
        <v>VEHICLE_PLATING_LEVEL_3 = 171</v>
      </c>
    </row>
    <row r="172" spans="1:4" x14ac:dyDescent="0.3">
      <c r="A172" t="s">
        <v>181</v>
      </c>
      <c r="B172">
        <v>172</v>
      </c>
      <c r="D172" t="str">
        <f t="shared" si="2"/>
        <v>VEHICLE_WEAPONS_LEVEL_1 = 172</v>
      </c>
    </row>
    <row r="173" spans="1:4" x14ac:dyDescent="0.3">
      <c r="A173" t="s">
        <v>182</v>
      </c>
      <c r="B173">
        <v>173</v>
      </c>
      <c r="D173" t="str">
        <f t="shared" si="2"/>
        <v>VEHICLE_WEAPONS_LEVEL_2 = 173</v>
      </c>
    </row>
    <row r="174" spans="1:4" x14ac:dyDescent="0.3">
      <c r="A174" t="s">
        <v>183</v>
      </c>
      <c r="B174">
        <v>174</v>
      </c>
      <c r="D174" t="str">
        <f t="shared" si="2"/>
        <v>VEHICLE_WEAPONS_LEVEL_3 = 174</v>
      </c>
    </row>
    <row r="175" spans="1:4" x14ac:dyDescent="0.3">
      <c r="A175" t="s">
        <v>65</v>
      </c>
      <c r="B175">
        <v>175</v>
      </c>
      <c r="D175" t="str">
        <f t="shared" si="2"/>
        <v>VENTRAL_SACS = 175</v>
      </c>
    </row>
    <row r="176" spans="1:4" x14ac:dyDescent="0.3">
      <c r="A176" t="s">
        <v>122</v>
      </c>
      <c r="B176">
        <v>176</v>
      </c>
      <c r="D176" t="str">
        <f t="shared" si="2"/>
        <v>VIKING = 176</v>
      </c>
    </row>
    <row r="177" spans="1:4" x14ac:dyDescent="0.3">
      <c r="A177" t="s">
        <v>141</v>
      </c>
      <c r="B177">
        <v>177</v>
      </c>
      <c r="D177" t="str">
        <f t="shared" si="2"/>
        <v>VOID_RAY = 177</v>
      </c>
    </row>
    <row r="178" spans="1:4" x14ac:dyDescent="0.3">
      <c r="A178" t="s">
        <v>139</v>
      </c>
      <c r="B178">
        <v>178</v>
      </c>
      <c r="D178" t="str">
        <f t="shared" si="2"/>
        <v>WARP_PRISM = 178</v>
      </c>
    </row>
    <row r="179" spans="1:4" x14ac:dyDescent="0.3">
      <c r="A179" t="s">
        <v>107</v>
      </c>
      <c r="B179">
        <v>179</v>
      </c>
      <c r="D179" t="str">
        <f t="shared" si="2"/>
        <v>WARPGATE = 179</v>
      </c>
    </row>
    <row r="180" spans="1:4" x14ac:dyDescent="0.3">
      <c r="A180" t="s">
        <v>203</v>
      </c>
      <c r="B180">
        <v>180</v>
      </c>
      <c r="D180" t="str">
        <f t="shared" si="2"/>
        <v>WEAPON_REFIT = 180</v>
      </c>
    </row>
    <row r="181" spans="1:4" x14ac:dyDescent="0.3">
      <c r="A181" t="s">
        <v>130</v>
      </c>
      <c r="B181">
        <v>181</v>
      </c>
      <c r="D181" t="str">
        <f t="shared" si="2"/>
        <v>ZEALOT = 181</v>
      </c>
    </row>
    <row r="182" spans="1:4" x14ac:dyDescent="0.3">
      <c r="A182" t="s">
        <v>16</v>
      </c>
      <c r="B182">
        <v>182</v>
      </c>
      <c r="D182" t="str">
        <f t="shared" si="2"/>
        <v>ZERGLING = 182</v>
      </c>
    </row>
  </sheetData>
  <sortState ref="A1:A182">
    <sortCondition ref="A1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D34" sqref="D34"/>
    </sheetView>
  </sheetViews>
  <sheetFormatPr defaultRowHeight="14.4" x14ac:dyDescent="0.3"/>
  <cols>
    <col min="1" max="1" width="30" bestFit="1" customWidth="1"/>
    <col min="2" max="2" width="20.44140625" bestFit="1" customWidth="1"/>
    <col min="3" max="3" width="4.88671875" bestFit="1" customWidth="1"/>
    <col min="4" max="4" width="26.5546875" bestFit="1" customWidth="1"/>
    <col min="5" max="5" width="4.88671875" bestFit="1" customWidth="1"/>
    <col min="6" max="6" width="26.5546875" bestFit="1" customWidth="1"/>
    <col min="7" max="7" width="4.88671875" bestFit="1" customWidth="1"/>
    <col min="8" max="8" width="5.5546875" bestFit="1" customWidth="1"/>
    <col min="10" max="10" width="11.33203125" bestFit="1" customWidth="1"/>
    <col min="11" max="11" width="8.109375" bestFit="1" customWidth="1"/>
    <col min="12" max="12" width="5" bestFit="1" customWidth="1"/>
    <col min="13" max="13" width="6.21875" bestFit="1" customWidth="1"/>
    <col min="14" max="14" width="8.109375" bestFit="1" customWidth="1"/>
    <col min="15" max="15" width="26.5546875" bestFit="1" customWidth="1"/>
    <col min="17" max="20" width="0" hidden="1" customWidth="1"/>
  </cols>
  <sheetData>
    <row r="1" spans="1:22" x14ac:dyDescent="0.3">
      <c r="A1" t="s">
        <v>214</v>
      </c>
      <c r="B1" t="s">
        <v>216</v>
      </c>
      <c r="C1" t="s">
        <v>71</v>
      </c>
      <c r="D1" t="s">
        <v>217</v>
      </c>
      <c r="E1" t="s">
        <v>71</v>
      </c>
      <c r="F1" t="s">
        <v>218</v>
      </c>
      <c r="G1" t="s">
        <v>71</v>
      </c>
      <c r="H1" t="s">
        <v>219</v>
      </c>
      <c r="I1" t="s">
        <v>71</v>
      </c>
      <c r="J1" t="s">
        <v>3</v>
      </c>
      <c r="K1" t="s">
        <v>4</v>
      </c>
      <c r="L1" t="s">
        <v>5</v>
      </c>
      <c r="M1" t="s">
        <v>13</v>
      </c>
      <c r="N1" t="s">
        <v>222</v>
      </c>
      <c r="O1" t="s">
        <v>7</v>
      </c>
      <c r="U1" t="s">
        <v>148</v>
      </c>
      <c r="V1" t="s">
        <v>150</v>
      </c>
    </row>
    <row r="2" spans="1:22" x14ac:dyDescent="0.3">
      <c r="A2" t="s">
        <v>287</v>
      </c>
      <c r="B2" t="s">
        <v>226</v>
      </c>
      <c r="C2" t="s">
        <v>245</v>
      </c>
      <c r="J2">
        <v>0</v>
      </c>
      <c r="K2">
        <v>0</v>
      </c>
      <c r="L2">
        <v>15</v>
      </c>
      <c r="M2">
        <v>0</v>
      </c>
      <c r="N2" t="s">
        <v>10</v>
      </c>
      <c r="O2" t="s">
        <v>221</v>
      </c>
      <c r="Q2" t="str">
        <f>IF(ISBLANK(B2),"",CONCATENATE("(",B2,",",C2,"),"))</f>
        <v>(HATCHERY,A),</v>
      </c>
      <c r="R2" t="str">
        <f>IF(ISBLANK(D2),"",CONCATENATE("(",D2,",",E2,"),"))</f>
        <v/>
      </c>
      <c r="S2" t="str">
        <f>IF(ISBLANK(F2),"",CONCATENATE("(",F2,",",G2,"),"))</f>
        <v/>
      </c>
      <c r="T2" t="str">
        <f>IF(ISBLANK(H2),"",CONCATENATE("(",H2,",",I2,"),"))</f>
        <v/>
      </c>
      <c r="U2" t="str">
        <f>CONCATENATE("Event(","'",A2,"'",",(",Q2,R2,S2,T2,"),(",J2,",",K2,",",M2,"),",L2,",",N2,",(",O2,",",P2,"))")</f>
        <v>Event('Spawn Larva (Hatchery)',((HATCHERY,A),),(0,0,0),15,add_unit,(LARVA,))</v>
      </c>
    </row>
    <row r="3" spans="1:22" x14ac:dyDescent="0.3">
      <c r="A3" t="s">
        <v>215</v>
      </c>
      <c r="B3" t="s">
        <v>221</v>
      </c>
      <c r="C3" t="s">
        <v>220</v>
      </c>
      <c r="J3">
        <v>50</v>
      </c>
      <c r="K3">
        <v>0</v>
      </c>
      <c r="L3">
        <v>17</v>
      </c>
      <c r="M3">
        <v>1</v>
      </c>
      <c r="N3" t="s">
        <v>10</v>
      </c>
      <c r="O3" t="s">
        <v>223</v>
      </c>
      <c r="Q3" t="str">
        <f t="shared" ref="Q3:Q61" si="0">IF(ISBLANK(B3),"",CONCATENATE("(",B3,",",C3,"),"))</f>
        <v>(LARVA,C),</v>
      </c>
      <c r="R3" t="str">
        <f t="shared" ref="R3:R61" si="1">IF(ISBLANK(D3),"",CONCATENATE("(",D3,",",E3,"),"))</f>
        <v/>
      </c>
      <c r="S3" t="str">
        <f t="shared" ref="S3:S61" si="2">IF(ISBLANK(F3),"",CONCATENATE("(",F3,",",G3,"),"))</f>
        <v/>
      </c>
      <c r="T3" t="str">
        <f t="shared" ref="T3:T61" si="3">IF(ISBLANK(H3),"",CONCATENATE("(",H3,",",I3,"),"))</f>
        <v/>
      </c>
      <c r="U3" t="str">
        <f t="shared" ref="U3:U61" si="4">CONCATENATE("Event(","'",A3,"'",",(",Q3,R3,S3,T3,"),(",J3,",",K3,",",M3,"),",L3,",",N3,",(",O3,",",P3,"))")</f>
        <v>Event('Spawn Drone',((LARVA,C),),(50,0,1),17,add_unit,(DRONE,))</v>
      </c>
    </row>
    <row r="4" spans="1:22" x14ac:dyDescent="0.3">
      <c r="A4" t="s">
        <v>227</v>
      </c>
      <c r="B4" t="s">
        <v>221</v>
      </c>
      <c r="C4" t="s">
        <v>220</v>
      </c>
      <c r="J4">
        <v>100</v>
      </c>
      <c r="K4">
        <v>0</v>
      </c>
      <c r="L4">
        <v>25</v>
      </c>
      <c r="M4">
        <v>0</v>
      </c>
      <c r="N4" t="s">
        <v>10</v>
      </c>
      <c r="O4" t="s">
        <v>246</v>
      </c>
      <c r="Q4" t="str">
        <f t="shared" si="0"/>
        <v>(LARVA,C),</v>
      </c>
      <c r="R4" t="str">
        <f t="shared" si="1"/>
        <v/>
      </c>
      <c r="S4" t="str">
        <f t="shared" si="2"/>
        <v/>
      </c>
      <c r="T4" t="str">
        <f t="shared" si="3"/>
        <v/>
      </c>
      <c r="U4" t="str">
        <f t="shared" si="4"/>
        <v>Event('Spawn Overlord',((LARVA,C),),(100,0,0),25,add_unit,(OVERLORD,))</v>
      </c>
    </row>
    <row r="5" spans="1:22" x14ac:dyDescent="0.3">
      <c r="A5" t="s">
        <v>228</v>
      </c>
      <c r="B5" t="s">
        <v>226</v>
      </c>
      <c r="C5" t="s">
        <v>236</v>
      </c>
      <c r="D5" t="s">
        <v>237</v>
      </c>
      <c r="E5" t="s">
        <v>245</v>
      </c>
      <c r="J5">
        <v>150</v>
      </c>
      <c r="K5">
        <v>0</v>
      </c>
      <c r="L5">
        <v>50</v>
      </c>
      <c r="M5">
        <v>2</v>
      </c>
      <c r="N5" t="s">
        <v>10</v>
      </c>
      <c r="O5" t="s">
        <v>247</v>
      </c>
      <c r="Q5" t="str">
        <f t="shared" si="0"/>
        <v>(HATCHERY,O),</v>
      </c>
      <c r="R5" t="str">
        <f t="shared" si="1"/>
        <v>(SPAWNING_POOL,A),</v>
      </c>
      <c r="S5" t="str">
        <f t="shared" si="2"/>
        <v/>
      </c>
      <c r="T5" t="str">
        <f t="shared" si="3"/>
        <v/>
      </c>
      <c r="U5" t="str">
        <f t="shared" si="4"/>
        <v>Event('Spawn Queen',((HATCHERY,O),(SPAWNING_POOL,A),),(150,0,2),50,add_unit,(QUEEN,))</v>
      </c>
    </row>
    <row r="6" spans="1:22" x14ac:dyDescent="0.3">
      <c r="A6" t="s">
        <v>229</v>
      </c>
      <c r="B6" t="s">
        <v>221</v>
      </c>
      <c r="C6" t="s">
        <v>220</v>
      </c>
      <c r="D6" t="s">
        <v>237</v>
      </c>
      <c r="E6" t="s">
        <v>245</v>
      </c>
      <c r="J6">
        <v>50</v>
      </c>
      <c r="K6">
        <v>0</v>
      </c>
      <c r="L6">
        <v>24</v>
      </c>
      <c r="M6">
        <v>1</v>
      </c>
      <c r="N6" t="s">
        <v>10</v>
      </c>
      <c r="O6" t="s">
        <v>243</v>
      </c>
      <c r="P6">
        <v>2</v>
      </c>
      <c r="Q6" t="str">
        <f t="shared" si="0"/>
        <v>(LARVA,C),</v>
      </c>
      <c r="R6" t="str">
        <f t="shared" si="1"/>
        <v>(SPAWNING_POOL,A),</v>
      </c>
      <c r="S6" t="str">
        <f t="shared" si="2"/>
        <v/>
      </c>
      <c r="T6" t="str">
        <f t="shared" si="3"/>
        <v/>
      </c>
      <c r="U6" t="str">
        <f t="shared" si="4"/>
        <v>Event('Spawn Zerglings',((LARVA,C),(SPAWNING_POOL,A),),(50,0,1),24,add_unit,(ZERGLING,2))</v>
      </c>
    </row>
    <row r="7" spans="1:22" x14ac:dyDescent="0.3">
      <c r="A7" t="s">
        <v>230</v>
      </c>
      <c r="B7" t="s">
        <v>221</v>
      </c>
      <c r="C7" t="s">
        <v>220</v>
      </c>
      <c r="D7" t="s">
        <v>238</v>
      </c>
      <c r="E7" t="s">
        <v>245</v>
      </c>
      <c r="J7">
        <v>75</v>
      </c>
      <c r="K7">
        <v>25</v>
      </c>
      <c r="L7">
        <v>27</v>
      </c>
      <c r="M7">
        <v>2</v>
      </c>
      <c r="N7" t="s">
        <v>10</v>
      </c>
      <c r="O7" t="s">
        <v>248</v>
      </c>
      <c r="Q7" t="str">
        <f t="shared" si="0"/>
        <v>(LARVA,C),</v>
      </c>
      <c r="R7" t="str">
        <f t="shared" si="1"/>
        <v>(ROACH_WARREN,A),</v>
      </c>
      <c r="S7" t="str">
        <f t="shared" si="2"/>
        <v/>
      </c>
      <c r="T7" t="str">
        <f t="shared" si="3"/>
        <v/>
      </c>
      <c r="U7" t="str">
        <f t="shared" si="4"/>
        <v>Event('Spawn Roach',((LARVA,C),(ROACH_WARREN,A),),(75,25,2),27,add_unit,(ROACH,))</v>
      </c>
    </row>
    <row r="8" spans="1:22" x14ac:dyDescent="0.3">
      <c r="A8" t="s">
        <v>38</v>
      </c>
      <c r="B8" t="s">
        <v>243</v>
      </c>
      <c r="C8" t="s">
        <v>220</v>
      </c>
      <c r="D8" t="s">
        <v>224</v>
      </c>
      <c r="E8" t="s">
        <v>245</v>
      </c>
      <c r="J8">
        <v>25</v>
      </c>
      <c r="K8">
        <v>25</v>
      </c>
      <c r="L8">
        <v>20</v>
      </c>
      <c r="M8">
        <v>0.5</v>
      </c>
      <c r="N8" t="s">
        <v>10</v>
      </c>
      <c r="O8" t="s">
        <v>249</v>
      </c>
      <c r="Q8" t="str">
        <f t="shared" si="0"/>
        <v>(ZERGLING,C),</v>
      </c>
      <c r="R8" t="str">
        <f t="shared" si="1"/>
        <v>(BANELING_NEST,A),</v>
      </c>
      <c r="S8" t="str">
        <f t="shared" si="2"/>
        <v/>
      </c>
      <c r="T8" t="str">
        <f t="shared" si="3"/>
        <v/>
      </c>
      <c r="U8" t="str">
        <f t="shared" si="4"/>
        <v>Event('Morph Baneling',((ZERGLING,C),(BANELING_NEST,A),),(25,25,0.5),20,add_unit,(BANELING,))</v>
      </c>
    </row>
    <row r="9" spans="1:22" x14ac:dyDescent="0.3">
      <c r="A9" t="s">
        <v>231</v>
      </c>
      <c r="B9" t="s">
        <v>221</v>
      </c>
      <c r="C9" t="s">
        <v>220</v>
      </c>
      <c r="D9" t="s">
        <v>239</v>
      </c>
      <c r="E9" t="s">
        <v>245</v>
      </c>
      <c r="J9">
        <v>100</v>
      </c>
      <c r="K9">
        <v>50</v>
      </c>
      <c r="L9">
        <v>33</v>
      </c>
      <c r="M9">
        <v>2</v>
      </c>
      <c r="N9" t="s">
        <v>10</v>
      </c>
      <c r="O9" t="s">
        <v>250</v>
      </c>
      <c r="Q9" t="str">
        <f t="shared" si="0"/>
        <v>(LARVA,C),</v>
      </c>
      <c r="R9" t="str">
        <f t="shared" si="1"/>
        <v>(HYDRALISK_DEN,A),</v>
      </c>
      <c r="S9" t="str">
        <f t="shared" si="2"/>
        <v/>
      </c>
      <c r="T9" t="str">
        <f t="shared" si="3"/>
        <v/>
      </c>
      <c r="U9" t="str">
        <f t="shared" si="4"/>
        <v>Event('Spawn Hydralisk',((LARVA,C),(HYDRALISK_DEN,A),),(100,50,2),33,add_unit,(HYDRALISK,))</v>
      </c>
    </row>
    <row r="10" spans="1:22" x14ac:dyDescent="0.3">
      <c r="A10" t="s">
        <v>232</v>
      </c>
      <c r="B10" t="s">
        <v>221</v>
      </c>
      <c r="C10" t="s">
        <v>220</v>
      </c>
      <c r="D10" t="s">
        <v>240</v>
      </c>
      <c r="E10" t="s">
        <v>245</v>
      </c>
      <c r="J10">
        <v>100</v>
      </c>
      <c r="K10">
        <v>150</v>
      </c>
      <c r="L10">
        <v>50</v>
      </c>
      <c r="M10">
        <v>2</v>
      </c>
      <c r="N10" t="s">
        <v>10</v>
      </c>
      <c r="O10" t="s">
        <v>251</v>
      </c>
      <c r="Q10" t="str">
        <f t="shared" si="0"/>
        <v>(LARVA,C),</v>
      </c>
      <c r="R10" t="str">
        <f t="shared" si="1"/>
        <v>(INFESTATION_PIT,A),</v>
      </c>
      <c r="S10" t="str">
        <f t="shared" si="2"/>
        <v/>
      </c>
      <c r="T10" t="str">
        <f t="shared" si="3"/>
        <v/>
      </c>
      <c r="U10" t="str">
        <f t="shared" si="4"/>
        <v>Event('Spawn Infestor',((LARVA,C),(INFESTATION_PIT,A),),(100,150,2),50,add_unit,(INFESTOR,))</v>
      </c>
    </row>
    <row r="11" spans="1:22" x14ac:dyDescent="0.3">
      <c r="A11" t="s">
        <v>233</v>
      </c>
      <c r="B11" t="s">
        <v>221</v>
      </c>
      <c r="C11" t="s">
        <v>220</v>
      </c>
      <c r="D11" t="s">
        <v>241</v>
      </c>
      <c r="E11" t="s">
        <v>245</v>
      </c>
      <c r="J11">
        <v>100</v>
      </c>
      <c r="K11">
        <v>100</v>
      </c>
      <c r="L11">
        <v>33</v>
      </c>
      <c r="M11">
        <v>2</v>
      </c>
      <c r="N11" t="s">
        <v>10</v>
      </c>
      <c r="O11" t="s">
        <v>252</v>
      </c>
      <c r="Q11" t="str">
        <f t="shared" si="0"/>
        <v>(LARVA,C),</v>
      </c>
      <c r="R11" t="str">
        <f t="shared" si="1"/>
        <v>(SPIRE,A),</v>
      </c>
      <c r="S11" t="str">
        <f t="shared" si="2"/>
        <v/>
      </c>
      <c r="T11" t="str">
        <f t="shared" si="3"/>
        <v/>
      </c>
      <c r="U11" t="str">
        <f t="shared" si="4"/>
        <v>Event('Spawn Mutalisk',((LARVA,C),(SPIRE,A),),(100,100,2),33,add_unit,(MUTALISK,))</v>
      </c>
    </row>
    <row r="12" spans="1:22" x14ac:dyDescent="0.3">
      <c r="A12" t="s">
        <v>234</v>
      </c>
      <c r="B12" t="s">
        <v>221</v>
      </c>
      <c r="C12" t="s">
        <v>220</v>
      </c>
      <c r="D12" t="s">
        <v>241</v>
      </c>
      <c r="E12" t="s">
        <v>245</v>
      </c>
      <c r="J12">
        <v>150</v>
      </c>
      <c r="K12">
        <v>100</v>
      </c>
      <c r="L12">
        <v>40</v>
      </c>
      <c r="M12">
        <v>2</v>
      </c>
      <c r="N12" t="s">
        <v>10</v>
      </c>
      <c r="O12" t="s">
        <v>244</v>
      </c>
      <c r="Q12" t="str">
        <f t="shared" si="0"/>
        <v>(LARVA,C),</v>
      </c>
      <c r="R12" t="str">
        <f t="shared" si="1"/>
        <v>(SPIRE,A),</v>
      </c>
      <c r="S12" t="str">
        <f t="shared" si="2"/>
        <v/>
      </c>
      <c r="T12" t="str">
        <f t="shared" si="3"/>
        <v/>
      </c>
      <c r="U12" t="str">
        <f t="shared" si="4"/>
        <v>Event('Spawn Corruptor',((LARVA,C),(SPIRE,A),),(150,100,2),40,add_unit,(CORRUPTOR,))</v>
      </c>
    </row>
    <row r="13" spans="1:22" x14ac:dyDescent="0.3">
      <c r="A13" t="s">
        <v>235</v>
      </c>
      <c r="B13" t="s">
        <v>221</v>
      </c>
      <c r="C13" t="s">
        <v>220</v>
      </c>
      <c r="D13" t="s">
        <v>242</v>
      </c>
      <c r="E13" t="s">
        <v>245</v>
      </c>
      <c r="J13">
        <v>300</v>
      </c>
      <c r="K13">
        <v>200</v>
      </c>
      <c r="L13">
        <v>70</v>
      </c>
      <c r="M13">
        <v>6</v>
      </c>
      <c r="N13" t="s">
        <v>10</v>
      </c>
      <c r="O13" t="s">
        <v>253</v>
      </c>
      <c r="Q13" t="str">
        <f t="shared" si="0"/>
        <v>(LARVA,C),</v>
      </c>
      <c r="R13" t="str">
        <f t="shared" si="1"/>
        <v>(ULTRALISK_CAVERN,A),</v>
      </c>
      <c r="S13" t="str">
        <f t="shared" si="2"/>
        <v/>
      </c>
      <c r="T13" t="str">
        <f t="shared" si="3"/>
        <v/>
      </c>
      <c r="U13" t="str">
        <f t="shared" si="4"/>
        <v>Event('Spawn Ultralisk',((LARVA,C),(ULTRALISK_CAVERN,A),),(300,200,6),70,add_unit,(ULTRALISK,))</v>
      </c>
    </row>
    <row r="14" spans="1:22" x14ac:dyDescent="0.3">
      <c r="A14" t="s">
        <v>36</v>
      </c>
      <c r="B14" t="s">
        <v>244</v>
      </c>
      <c r="C14" t="s">
        <v>220</v>
      </c>
      <c r="D14" t="s">
        <v>225</v>
      </c>
      <c r="E14" t="s">
        <v>245</v>
      </c>
      <c r="J14">
        <v>150</v>
      </c>
      <c r="K14">
        <v>150</v>
      </c>
      <c r="L14">
        <v>34</v>
      </c>
      <c r="M14">
        <v>4</v>
      </c>
      <c r="N14" t="s">
        <v>10</v>
      </c>
      <c r="O14" t="s">
        <v>254</v>
      </c>
      <c r="Q14" t="str">
        <f t="shared" si="0"/>
        <v>(CORRUPTOR,C),</v>
      </c>
      <c r="R14" t="str">
        <f t="shared" si="1"/>
        <v>(GREATER_SPIRE,A),</v>
      </c>
      <c r="S14" t="str">
        <f t="shared" si="2"/>
        <v/>
      </c>
      <c r="T14" t="str">
        <f t="shared" si="3"/>
        <v/>
      </c>
      <c r="U14" t="str">
        <f t="shared" si="4"/>
        <v>Event('Morph Brood Lord',((CORRUPTOR,C),(GREATER_SPIRE,A),),(150,150,4),34,add_unit,(BROOD_LORD,))</v>
      </c>
    </row>
    <row r="15" spans="1:22" x14ac:dyDescent="0.3">
      <c r="A15" t="s">
        <v>255</v>
      </c>
      <c r="B15" t="s">
        <v>223</v>
      </c>
      <c r="C15" t="s">
        <v>220</v>
      </c>
      <c r="J15">
        <v>300</v>
      </c>
      <c r="K15">
        <v>0</v>
      </c>
      <c r="L15">
        <v>100</v>
      </c>
      <c r="M15">
        <v>0</v>
      </c>
      <c r="N15" t="s">
        <v>10</v>
      </c>
      <c r="O15" t="s">
        <v>226</v>
      </c>
      <c r="Q15" t="str">
        <f t="shared" si="0"/>
        <v>(DRONE,C),</v>
      </c>
      <c r="R15" t="str">
        <f t="shared" si="1"/>
        <v/>
      </c>
      <c r="S15" t="str">
        <f t="shared" si="2"/>
        <v/>
      </c>
      <c r="T15" t="str">
        <f t="shared" si="3"/>
        <v/>
      </c>
      <c r="U15" t="str">
        <f t="shared" si="4"/>
        <v>Event('Build Hatchery',((DRONE,C),),(300,0,0),100,add_unit,(HATCHERY,))</v>
      </c>
    </row>
    <row r="16" spans="1:22" x14ac:dyDescent="0.3">
      <c r="A16" t="s">
        <v>256</v>
      </c>
      <c r="B16" t="s">
        <v>226</v>
      </c>
      <c r="C16" t="s">
        <v>220</v>
      </c>
      <c r="D16" t="s">
        <v>237</v>
      </c>
      <c r="E16" t="s">
        <v>245</v>
      </c>
      <c r="J16">
        <v>150</v>
      </c>
      <c r="K16">
        <v>100</v>
      </c>
      <c r="L16">
        <v>80</v>
      </c>
      <c r="M16">
        <v>0</v>
      </c>
      <c r="N16" t="s">
        <v>10</v>
      </c>
      <c r="O16" t="s">
        <v>272</v>
      </c>
      <c r="Q16" t="str">
        <f t="shared" si="0"/>
        <v>(HATCHERY,C),</v>
      </c>
      <c r="R16" t="str">
        <f t="shared" si="1"/>
        <v>(SPAWNING_POOL,A),</v>
      </c>
      <c r="S16" t="str">
        <f t="shared" si="2"/>
        <v/>
      </c>
      <c r="T16" t="str">
        <f t="shared" si="3"/>
        <v/>
      </c>
      <c r="U16" t="str">
        <f t="shared" si="4"/>
        <v>Event('Morph Lair',((HATCHERY,C),(SPAWNING_POOL,A),),(150,100,0),80,add_unit,(LAIR,))</v>
      </c>
    </row>
    <row r="17" spans="1:21" x14ac:dyDescent="0.3">
      <c r="A17" t="s">
        <v>257</v>
      </c>
      <c r="B17" t="s">
        <v>272</v>
      </c>
      <c r="C17" t="s">
        <v>220</v>
      </c>
      <c r="D17" t="s">
        <v>240</v>
      </c>
      <c r="E17" t="s">
        <v>245</v>
      </c>
      <c r="J17">
        <v>200</v>
      </c>
      <c r="K17">
        <v>150</v>
      </c>
      <c r="L17">
        <v>100</v>
      </c>
      <c r="M17">
        <v>0</v>
      </c>
      <c r="N17" t="s">
        <v>10</v>
      </c>
      <c r="O17" t="s">
        <v>276</v>
      </c>
      <c r="Q17" t="str">
        <f t="shared" si="0"/>
        <v>(LAIR,C),</v>
      </c>
      <c r="R17" t="str">
        <f t="shared" si="1"/>
        <v>(INFESTATION_PIT,A),</v>
      </c>
      <c r="S17" t="str">
        <f t="shared" si="2"/>
        <v/>
      </c>
      <c r="T17" t="str">
        <f t="shared" si="3"/>
        <v/>
      </c>
      <c r="U17" t="str">
        <f t="shared" si="4"/>
        <v>Event('Morph Hive',((LAIR,C),(INFESTATION_PIT,A),),(200,150,0),100,add_unit,(HIVE,))</v>
      </c>
    </row>
    <row r="18" spans="1:21" x14ac:dyDescent="0.3">
      <c r="A18" t="s">
        <v>258</v>
      </c>
      <c r="B18" t="s">
        <v>223</v>
      </c>
      <c r="C18" t="s">
        <v>220</v>
      </c>
      <c r="J18">
        <v>25</v>
      </c>
      <c r="K18">
        <v>0</v>
      </c>
      <c r="L18">
        <v>30</v>
      </c>
      <c r="M18">
        <v>0</v>
      </c>
      <c r="N18" t="s">
        <v>10</v>
      </c>
      <c r="O18" t="s">
        <v>277</v>
      </c>
      <c r="Q18" t="str">
        <f t="shared" si="0"/>
        <v>(DRONE,C),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>Event('Build Extractor',((DRONE,C),),(25,0,0),30,add_unit,(EXTRACTOR,))</v>
      </c>
    </row>
    <row r="19" spans="1:21" x14ac:dyDescent="0.3">
      <c r="A19" t="s">
        <v>259</v>
      </c>
      <c r="B19" t="s">
        <v>223</v>
      </c>
      <c r="C19" t="s">
        <v>220</v>
      </c>
      <c r="D19" t="s">
        <v>226</v>
      </c>
      <c r="E19" t="s">
        <v>245</v>
      </c>
      <c r="J19">
        <v>100</v>
      </c>
      <c r="K19">
        <v>0</v>
      </c>
      <c r="L19">
        <v>50</v>
      </c>
      <c r="M19">
        <v>0</v>
      </c>
      <c r="N19" t="s">
        <v>10</v>
      </c>
      <c r="O19" t="s">
        <v>237</v>
      </c>
      <c r="Q19" t="str">
        <f t="shared" si="0"/>
        <v>(DRONE,C),</v>
      </c>
      <c r="R19" t="str">
        <f t="shared" si="1"/>
        <v>(HATCHERY,A),</v>
      </c>
      <c r="S19" t="str">
        <f t="shared" si="2"/>
        <v/>
      </c>
      <c r="T19" t="str">
        <f t="shared" si="3"/>
        <v/>
      </c>
      <c r="U19" t="str">
        <f t="shared" si="4"/>
        <v>Event('Build Spawning Pool',((DRONE,C),(HATCHERY,A),),(100,0,0),50,add_unit,(SPAWNING_POOL,))</v>
      </c>
    </row>
    <row r="20" spans="1:21" x14ac:dyDescent="0.3">
      <c r="A20" t="s">
        <v>260</v>
      </c>
      <c r="B20" t="s">
        <v>223</v>
      </c>
      <c r="C20" t="s">
        <v>220</v>
      </c>
      <c r="D20" t="s">
        <v>226</v>
      </c>
      <c r="E20" t="s">
        <v>245</v>
      </c>
      <c r="J20">
        <v>75</v>
      </c>
      <c r="K20">
        <v>0</v>
      </c>
      <c r="L20">
        <v>35</v>
      </c>
      <c r="M20">
        <v>0</v>
      </c>
      <c r="N20" t="s">
        <v>10</v>
      </c>
      <c r="O20" t="s">
        <v>275</v>
      </c>
      <c r="Q20" t="str">
        <f t="shared" si="0"/>
        <v>(DRONE,C),</v>
      </c>
      <c r="R20" t="str">
        <f t="shared" si="1"/>
        <v>(HATCHERY,A),</v>
      </c>
      <c r="S20" t="str">
        <f t="shared" si="2"/>
        <v/>
      </c>
      <c r="T20" t="str">
        <f t="shared" si="3"/>
        <v/>
      </c>
      <c r="U20" t="str">
        <f t="shared" si="4"/>
        <v>Event('Build Evolution Chamber',((DRONE,C),(HATCHERY,A),),(75,0,0),35,add_unit,(EVOLUTION_CHAMBER,))</v>
      </c>
    </row>
    <row r="21" spans="1:21" x14ac:dyDescent="0.3">
      <c r="A21" t="s">
        <v>261</v>
      </c>
      <c r="B21" t="s">
        <v>223</v>
      </c>
      <c r="C21" t="s">
        <v>220</v>
      </c>
      <c r="D21" t="s">
        <v>275</v>
      </c>
      <c r="E21" t="s">
        <v>245</v>
      </c>
      <c r="J21">
        <v>75</v>
      </c>
      <c r="K21">
        <v>0</v>
      </c>
      <c r="L21">
        <v>30</v>
      </c>
      <c r="M21">
        <v>0</v>
      </c>
      <c r="N21" t="s">
        <v>10</v>
      </c>
      <c r="O21" t="s">
        <v>278</v>
      </c>
      <c r="Q21" t="str">
        <f t="shared" si="0"/>
        <v>(DRONE,C),</v>
      </c>
      <c r="R21" t="str">
        <f t="shared" si="1"/>
        <v>(EVOLUTION_CHAMBER,A),</v>
      </c>
      <c r="S21" t="str">
        <f t="shared" si="2"/>
        <v/>
      </c>
      <c r="T21" t="str">
        <f t="shared" si="3"/>
        <v/>
      </c>
      <c r="U21" t="str">
        <f t="shared" si="4"/>
        <v>Event('Build Spore Crawler',((DRONE,C),(EVOLUTION_CHAMBER,A),),(75,0,0),30,add_unit,(SPORE_CRAWLER,))</v>
      </c>
    </row>
    <row r="22" spans="1:21" x14ac:dyDescent="0.3">
      <c r="A22" t="s">
        <v>262</v>
      </c>
      <c r="B22" t="s">
        <v>223</v>
      </c>
      <c r="C22" t="s">
        <v>220</v>
      </c>
      <c r="D22" t="s">
        <v>237</v>
      </c>
      <c r="E22" t="s">
        <v>245</v>
      </c>
      <c r="J22">
        <v>100</v>
      </c>
      <c r="K22">
        <v>0</v>
      </c>
      <c r="L22">
        <v>50</v>
      </c>
      <c r="M22">
        <v>0</v>
      </c>
      <c r="N22" t="s">
        <v>10</v>
      </c>
      <c r="O22" t="s">
        <v>279</v>
      </c>
      <c r="Q22" t="str">
        <f t="shared" si="0"/>
        <v>(DRONE,C),</v>
      </c>
      <c r="R22" t="str">
        <f t="shared" si="1"/>
        <v>(SPAWNING_POOL,A),</v>
      </c>
      <c r="S22" t="str">
        <f t="shared" si="2"/>
        <v/>
      </c>
      <c r="T22" t="str">
        <f t="shared" si="3"/>
        <v/>
      </c>
      <c r="U22" t="str">
        <f t="shared" si="4"/>
        <v>Event('Build Spine Crawler',((DRONE,C),(SPAWNING_POOL,A),),(100,0,0),50,add_unit,(SPINE_CRAWLER,))</v>
      </c>
    </row>
    <row r="23" spans="1:21" x14ac:dyDescent="0.3">
      <c r="A23" t="s">
        <v>263</v>
      </c>
      <c r="B23" t="s">
        <v>223</v>
      </c>
      <c r="C23" t="s">
        <v>220</v>
      </c>
      <c r="D23" t="s">
        <v>237</v>
      </c>
      <c r="E23" t="s">
        <v>245</v>
      </c>
      <c r="J23">
        <v>150</v>
      </c>
      <c r="K23">
        <v>0</v>
      </c>
      <c r="L23">
        <v>55</v>
      </c>
      <c r="M23">
        <v>0</v>
      </c>
      <c r="N23" t="s">
        <v>10</v>
      </c>
      <c r="O23" t="s">
        <v>238</v>
      </c>
      <c r="Q23" t="str">
        <f t="shared" si="0"/>
        <v>(DRONE,C),</v>
      </c>
      <c r="R23" t="str">
        <f t="shared" si="1"/>
        <v>(SPAWNING_POOL,A),</v>
      </c>
      <c r="S23" t="str">
        <f t="shared" si="2"/>
        <v/>
      </c>
      <c r="T23" t="str">
        <f t="shared" si="3"/>
        <v/>
      </c>
      <c r="U23" t="str">
        <f t="shared" si="4"/>
        <v>Event('Build Roach Warren',((DRONE,C),(SPAWNING_POOL,A),),(150,0,0),55,add_unit,(ROACH_WARREN,))</v>
      </c>
    </row>
    <row r="24" spans="1:21" x14ac:dyDescent="0.3">
      <c r="A24" t="s">
        <v>264</v>
      </c>
      <c r="B24" t="s">
        <v>223</v>
      </c>
      <c r="C24" t="s">
        <v>220</v>
      </c>
      <c r="D24" t="s">
        <v>237</v>
      </c>
      <c r="E24" t="s">
        <v>245</v>
      </c>
      <c r="J24">
        <v>100</v>
      </c>
      <c r="K24">
        <v>50</v>
      </c>
      <c r="L24">
        <v>60</v>
      </c>
      <c r="M24">
        <v>0</v>
      </c>
      <c r="N24" t="s">
        <v>10</v>
      </c>
      <c r="O24" t="s">
        <v>224</v>
      </c>
      <c r="Q24" t="str">
        <f t="shared" si="0"/>
        <v>(DRONE,C),</v>
      </c>
      <c r="R24" t="str">
        <f t="shared" si="1"/>
        <v>(SPAWNING_POOL,A),</v>
      </c>
      <c r="S24" t="str">
        <f t="shared" si="2"/>
        <v/>
      </c>
      <c r="T24" t="str">
        <f t="shared" si="3"/>
        <v/>
      </c>
      <c r="U24" t="str">
        <f t="shared" si="4"/>
        <v>Event('Build Baneling Nest',((DRONE,C),(SPAWNING_POOL,A),),(100,50,0),60,add_unit,(BANELING_NEST,))</v>
      </c>
    </row>
    <row r="25" spans="1:21" x14ac:dyDescent="0.3">
      <c r="A25" t="s">
        <v>265</v>
      </c>
      <c r="B25" t="s">
        <v>223</v>
      </c>
      <c r="C25" t="s">
        <v>220</v>
      </c>
      <c r="D25" t="s">
        <v>272</v>
      </c>
      <c r="E25" t="s">
        <v>245</v>
      </c>
      <c r="J25">
        <v>100</v>
      </c>
      <c r="K25">
        <v>100</v>
      </c>
      <c r="L25">
        <v>40</v>
      </c>
      <c r="M25">
        <v>0</v>
      </c>
      <c r="N25" t="s">
        <v>10</v>
      </c>
      <c r="O25" t="s">
        <v>239</v>
      </c>
      <c r="Q25" t="str">
        <f t="shared" si="0"/>
        <v>(DRONE,C),</v>
      </c>
      <c r="R25" t="str">
        <f t="shared" si="1"/>
        <v>(LAIR,A),</v>
      </c>
      <c r="S25" t="str">
        <f t="shared" si="2"/>
        <v/>
      </c>
      <c r="T25" t="str">
        <f t="shared" si="3"/>
        <v/>
      </c>
      <c r="U25" t="str">
        <f t="shared" si="4"/>
        <v>Event('Build Hydralisk Den',((DRONE,C),(LAIR,A),),(100,100,0),40,add_unit,(HYDRALISK_DEN,))</v>
      </c>
    </row>
    <row r="26" spans="1:21" x14ac:dyDescent="0.3">
      <c r="A26" t="s">
        <v>266</v>
      </c>
      <c r="B26" t="s">
        <v>223</v>
      </c>
      <c r="C26" t="s">
        <v>220</v>
      </c>
      <c r="D26" t="s">
        <v>272</v>
      </c>
      <c r="E26" t="s">
        <v>245</v>
      </c>
      <c r="J26">
        <v>200</v>
      </c>
      <c r="K26">
        <v>200</v>
      </c>
      <c r="L26">
        <v>100</v>
      </c>
      <c r="M26">
        <v>0</v>
      </c>
      <c r="N26" t="s">
        <v>10</v>
      </c>
      <c r="O26" t="s">
        <v>241</v>
      </c>
      <c r="Q26" t="str">
        <f t="shared" si="0"/>
        <v>(DRONE,C),</v>
      </c>
      <c r="R26" t="str">
        <f t="shared" si="1"/>
        <v>(LAIR,A),</v>
      </c>
      <c r="S26" t="str">
        <f t="shared" si="2"/>
        <v/>
      </c>
      <c r="T26" t="str">
        <f t="shared" si="3"/>
        <v/>
      </c>
      <c r="U26" t="str">
        <f t="shared" si="4"/>
        <v>Event('Build Spire',((DRONE,C),(LAIR,A),),(200,200,0),100,add_unit,(SPIRE,))</v>
      </c>
    </row>
    <row r="27" spans="1:21" x14ac:dyDescent="0.3">
      <c r="A27" t="s">
        <v>267</v>
      </c>
      <c r="B27" t="s">
        <v>223</v>
      </c>
      <c r="C27" t="s">
        <v>220</v>
      </c>
      <c r="D27" t="s">
        <v>272</v>
      </c>
      <c r="E27" t="s">
        <v>245</v>
      </c>
      <c r="J27">
        <v>150</v>
      </c>
      <c r="K27">
        <v>200</v>
      </c>
      <c r="L27">
        <v>50</v>
      </c>
      <c r="M27">
        <v>0</v>
      </c>
      <c r="N27" t="s">
        <v>10</v>
      </c>
      <c r="O27" t="s">
        <v>273</v>
      </c>
      <c r="Q27" t="str">
        <f t="shared" si="0"/>
        <v>(DRONE,C),</v>
      </c>
      <c r="R27" t="str">
        <f t="shared" si="1"/>
        <v>(LAIR,A),</v>
      </c>
      <c r="S27" t="str">
        <f t="shared" si="2"/>
        <v/>
      </c>
      <c r="T27" t="str">
        <f t="shared" si="3"/>
        <v/>
      </c>
      <c r="U27" t="str">
        <f t="shared" si="4"/>
        <v>Event('Build Nydus Network',((DRONE,C),(LAIR,A),),(150,200,0),50,add_unit,(NYDUS_NETWORK,))</v>
      </c>
    </row>
    <row r="28" spans="1:21" x14ac:dyDescent="0.3">
      <c r="A28" t="s">
        <v>268</v>
      </c>
      <c r="B28" t="s">
        <v>223</v>
      </c>
      <c r="C28" t="s">
        <v>220</v>
      </c>
      <c r="D28" t="s">
        <v>272</v>
      </c>
      <c r="E28" t="s">
        <v>245</v>
      </c>
      <c r="J28">
        <v>100</v>
      </c>
      <c r="K28">
        <v>100</v>
      </c>
      <c r="L28">
        <v>50</v>
      </c>
      <c r="M28">
        <v>0</v>
      </c>
      <c r="N28" t="s">
        <v>10</v>
      </c>
      <c r="O28" t="s">
        <v>240</v>
      </c>
      <c r="Q28" t="str">
        <f t="shared" si="0"/>
        <v>(DRONE,C),</v>
      </c>
      <c r="R28" t="str">
        <f t="shared" si="1"/>
        <v>(LAIR,A),</v>
      </c>
      <c r="S28" t="str">
        <f t="shared" si="2"/>
        <v/>
      </c>
      <c r="T28" t="str">
        <f t="shared" si="3"/>
        <v/>
      </c>
      <c r="U28" t="str">
        <f t="shared" si="4"/>
        <v>Event('Build Infestation Pit',((DRONE,C),(LAIR,A),),(100,100,0),50,add_unit,(INFESTATION_PIT,))</v>
      </c>
    </row>
    <row r="29" spans="1:21" x14ac:dyDescent="0.3">
      <c r="A29" t="s">
        <v>269</v>
      </c>
      <c r="B29" t="s">
        <v>223</v>
      </c>
      <c r="C29" t="s">
        <v>220</v>
      </c>
      <c r="D29" t="s">
        <v>276</v>
      </c>
      <c r="E29" t="s">
        <v>245</v>
      </c>
      <c r="J29">
        <v>150</v>
      </c>
      <c r="K29">
        <v>200</v>
      </c>
      <c r="L29">
        <v>65</v>
      </c>
      <c r="M29">
        <v>0</v>
      </c>
      <c r="N29" t="s">
        <v>10</v>
      </c>
      <c r="O29" t="s">
        <v>242</v>
      </c>
      <c r="Q29" t="str">
        <f t="shared" si="0"/>
        <v>(DRONE,C),</v>
      </c>
      <c r="R29" t="str">
        <f t="shared" si="1"/>
        <v>(HIVE,A),</v>
      </c>
      <c r="S29" t="str">
        <f t="shared" si="2"/>
        <v/>
      </c>
      <c r="T29" t="str">
        <f t="shared" si="3"/>
        <v/>
      </c>
      <c r="U29" t="str">
        <f t="shared" si="4"/>
        <v>Event('Build Ultralisk Cavern',((DRONE,C),(HIVE,A),),(150,200,0),65,add_unit,(ULTRALISK_CAVERN,))</v>
      </c>
    </row>
    <row r="30" spans="1:21" x14ac:dyDescent="0.3">
      <c r="A30" t="s">
        <v>270</v>
      </c>
      <c r="B30" t="s">
        <v>241</v>
      </c>
      <c r="C30" t="s">
        <v>220</v>
      </c>
      <c r="D30" t="s">
        <v>276</v>
      </c>
      <c r="E30" t="s">
        <v>245</v>
      </c>
      <c r="J30">
        <v>100</v>
      </c>
      <c r="K30">
        <v>150</v>
      </c>
      <c r="L30">
        <v>100</v>
      </c>
      <c r="M30">
        <v>0</v>
      </c>
      <c r="N30" t="s">
        <v>10</v>
      </c>
      <c r="O30" t="s">
        <v>225</v>
      </c>
      <c r="Q30" t="str">
        <f t="shared" si="0"/>
        <v>(SPIRE,C),</v>
      </c>
      <c r="R30" t="str">
        <f t="shared" si="1"/>
        <v>(HIVE,A),</v>
      </c>
      <c r="S30" t="str">
        <f t="shared" si="2"/>
        <v/>
      </c>
      <c r="T30" t="str">
        <f t="shared" si="3"/>
        <v/>
      </c>
      <c r="U30" t="str">
        <f t="shared" si="4"/>
        <v>Event('Build Greater Spire',((SPIRE,C),(HIVE,A),),(100,150,0),100,add_unit,(GREATER_SPIRE,))</v>
      </c>
    </row>
    <row r="31" spans="1:21" x14ac:dyDescent="0.3">
      <c r="A31" t="s">
        <v>271</v>
      </c>
      <c r="B31" t="s">
        <v>273</v>
      </c>
      <c r="C31" t="s">
        <v>236</v>
      </c>
      <c r="J31">
        <v>100</v>
      </c>
      <c r="K31">
        <v>100</v>
      </c>
      <c r="L31">
        <v>20</v>
      </c>
      <c r="M31">
        <v>0</v>
      </c>
      <c r="N31" t="s">
        <v>10</v>
      </c>
      <c r="O31" t="s">
        <v>280</v>
      </c>
      <c r="Q31" t="str">
        <f t="shared" si="0"/>
        <v>(NYDUS_NETWORK,O),</v>
      </c>
      <c r="R31" t="str">
        <f t="shared" si="1"/>
        <v/>
      </c>
      <c r="S31" t="str">
        <f t="shared" si="2"/>
        <v/>
      </c>
      <c r="T31" t="str">
        <f t="shared" si="3"/>
        <v/>
      </c>
      <c r="U31" t="str">
        <f t="shared" si="4"/>
        <v>Event('Summon Nydus Worm',((NYDUS_NETWORK,O),),(100,100,0),20,add_unit,(NYDUS_WORM,))</v>
      </c>
    </row>
    <row r="32" spans="1:21" x14ac:dyDescent="0.3">
      <c r="A32" t="s">
        <v>289</v>
      </c>
      <c r="B32" t="s">
        <v>247</v>
      </c>
      <c r="C32">
        <v>25</v>
      </c>
      <c r="J32">
        <v>0</v>
      </c>
      <c r="K32">
        <v>0</v>
      </c>
      <c r="L32">
        <v>15</v>
      </c>
      <c r="M32">
        <v>0</v>
      </c>
      <c r="N32" t="s">
        <v>10</v>
      </c>
      <c r="O32" t="s">
        <v>274</v>
      </c>
      <c r="Q32" t="str">
        <f t="shared" si="0"/>
        <v>(QUEEN,25),</v>
      </c>
      <c r="R32" t="str">
        <f t="shared" si="1"/>
        <v/>
      </c>
      <c r="S32" t="str">
        <f t="shared" si="2"/>
        <v/>
      </c>
      <c r="T32" t="str">
        <f t="shared" si="3"/>
        <v/>
      </c>
      <c r="U32" t="str">
        <f t="shared" si="4"/>
        <v>Event('Spawn Creep Tumor (Queen)',((QUEEN,25),),(0,0,0),15,add_unit,(CREEP_TUMOR,))</v>
      </c>
    </row>
    <row r="33" spans="1:21" x14ac:dyDescent="0.3">
      <c r="A33" t="s">
        <v>290</v>
      </c>
      <c r="B33" t="s">
        <v>274</v>
      </c>
      <c r="C33">
        <v>25</v>
      </c>
      <c r="J33">
        <v>0</v>
      </c>
      <c r="K33">
        <v>0</v>
      </c>
      <c r="L33">
        <v>15</v>
      </c>
      <c r="M33">
        <v>0</v>
      </c>
      <c r="N33" t="s">
        <v>10</v>
      </c>
      <c r="O33" t="s">
        <v>274</v>
      </c>
      <c r="Q33" t="str">
        <f t="shared" si="0"/>
        <v>(CREEP_TUMOR,25),</v>
      </c>
      <c r="R33" t="str">
        <f t="shared" si="1"/>
        <v/>
      </c>
      <c r="S33" t="str">
        <f t="shared" si="2"/>
        <v/>
      </c>
      <c r="T33" t="str">
        <f t="shared" si="3"/>
        <v/>
      </c>
      <c r="U33" t="str">
        <f t="shared" si="4"/>
        <v>Event('Spawn Creep Tumor (Creep Tumor)',((CREEP_TUMOR,25),),(0,0,0),15,add_unit,(CREEP_TUMOR,))</v>
      </c>
    </row>
    <row r="34" spans="1:21" x14ac:dyDescent="0.3">
      <c r="A34" t="s">
        <v>288</v>
      </c>
      <c r="B34" t="s">
        <v>247</v>
      </c>
      <c r="C34">
        <v>25</v>
      </c>
      <c r="D34" t="s">
        <v>226</v>
      </c>
      <c r="E34" t="s">
        <v>245</v>
      </c>
      <c r="J34">
        <v>0</v>
      </c>
      <c r="K34">
        <v>0</v>
      </c>
      <c r="L34">
        <v>40</v>
      </c>
      <c r="M34">
        <v>0</v>
      </c>
      <c r="N34" t="s">
        <v>10</v>
      </c>
      <c r="O34" t="s">
        <v>221</v>
      </c>
      <c r="P34">
        <v>4</v>
      </c>
      <c r="Q34" t="str">
        <f t="shared" si="0"/>
        <v>(QUEEN,25),</v>
      </c>
      <c r="R34" t="str">
        <f t="shared" si="1"/>
        <v>(HATCHERY,A),</v>
      </c>
      <c r="S34" t="str">
        <f t="shared" si="2"/>
        <v/>
      </c>
      <c r="T34" t="str">
        <f t="shared" si="3"/>
        <v/>
      </c>
      <c r="U34" t="str">
        <f t="shared" si="4"/>
        <v>Event('Spawn Larva (Queen)',((QUEEN,25),(HATCHERY,A),),(0,0,0),40,add_unit,(LARVA,4))</v>
      </c>
    </row>
    <row r="35" spans="1:21" x14ac:dyDescent="0.3">
      <c r="A35" t="s">
        <v>291</v>
      </c>
      <c r="B35" t="s">
        <v>275</v>
      </c>
      <c r="C35" t="s">
        <v>236</v>
      </c>
      <c r="D35" t="s">
        <v>294</v>
      </c>
      <c r="E35" t="s">
        <v>297</v>
      </c>
      <c r="J35">
        <v>100</v>
      </c>
      <c r="K35">
        <v>100</v>
      </c>
      <c r="L35">
        <v>160</v>
      </c>
      <c r="M35">
        <v>0</v>
      </c>
      <c r="N35" t="s">
        <v>298</v>
      </c>
      <c r="O35" t="s">
        <v>294</v>
      </c>
      <c r="Q35" t="str">
        <f t="shared" si="0"/>
        <v>(EVOLUTION_CHAMBER,O),</v>
      </c>
      <c r="R35" t="str">
        <f t="shared" si="1"/>
        <v>(MELEE_ATTACKS_LEVEL_1,N),</v>
      </c>
      <c r="S35" t="str">
        <f t="shared" si="2"/>
        <v/>
      </c>
      <c r="T35" t="str">
        <f t="shared" si="3"/>
        <v/>
      </c>
      <c r="U35" t="str">
        <f t="shared" si="4"/>
        <v>Event('Research Melee Attacks Level 1',((EVOLUTION_CHAMBER,O),(MELEE_ATTACKS_LEVEL_1,N),),(100,100,0),160,research,(MELEE_ATTACKS_LEVEL_1,))</v>
      </c>
    </row>
    <row r="36" spans="1:21" x14ac:dyDescent="0.3">
      <c r="A36" t="s">
        <v>292</v>
      </c>
      <c r="B36" t="s">
        <v>275</v>
      </c>
      <c r="C36" t="s">
        <v>236</v>
      </c>
      <c r="D36" t="s">
        <v>295</v>
      </c>
      <c r="E36" t="s">
        <v>297</v>
      </c>
      <c r="F36" t="s">
        <v>294</v>
      </c>
      <c r="G36" t="s">
        <v>245</v>
      </c>
      <c r="H36" t="s">
        <v>272</v>
      </c>
      <c r="I36" t="s">
        <v>245</v>
      </c>
      <c r="J36">
        <v>150</v>
      </c>
      <c r="K36">
        <v>150</v>
      </c>
      <c r="L36">
        <v>190</v>
      </c>
      <c r="M36">
        <v>0</v>
      </c>
      <c r="N36" t="s">
        <v>298</v>
      </c>
      <c r="O36" t="s">
        <v>295</v>
      </c>
      <c r="Q36" t="str">
        <f t="shared" si="0"/>
        <v>(EVOLUTION_CHAMBER,O),</v>
      </c>
      <c r="R36" t="str">
        <f t="shared" si="1"/>
        <v>(MELEE_ATTACKS_LEVEL_2,N),</v>
      </c>
      <c r="S36" t="str">
        <f t="shared" si="2"/>
        <v>(MELEE_ATTACKS_LEVEL_1,A),</v>
      </c>
      <c r="T36" t="str">
        <f t="shared" si="3"/>
        <v>(LAIR,A),</v>
      </c>
      <c r="U36" t="str">
        <f t="shared" si="4"/>
        <v>Event('Research Melee Attacks Level 2',((EVOLUTION_CHAMBER,O),(MELEE_ATTACKS_LEVEL_2,N),(MELEE_ATTACKS_LEVEL_1,A),(LAIR,A),),(150,150,0),190,research,(MELEE_ATTACKS_LEVEL_2,))</v>
      </c>
    </row>
    <row r="37" spans="1:21" x14ac:dyDescent="0.3">
      <c r="A37" t="s">
        <v>293</v>
      </c>
      <c r="B37" t="s">
        <v>275</v>
      </c>
      <c r="C37" t="s">
        <v>236</v>
      </c>
      <c r="D37" t="s">
        <v>296</v>
      </c>
      <c r="E37" t="s">
        <v>297</v>
      </c>
      <c r="F37" t="s">
        <v>295</v>
      </c>
      <c r="G37" t="s">
        <v>245</v>
      </c>
      <c r="H37" t="s">
        <v>276</v>
      </c>
      <c r="I37" t="s">
        <v>245</v>
      </c>
      <c r="J37">
        <v>200</v>
      </c>
      <c r="K37">
        <v>200</v>
      </c>
      <c r="L37">
        <v>220</v>
      </c>
      <c r="M37">
        <v>0</v>
      </c>
      <c r="N37" t="s">
        <v>298</v>
      </c>
      <c r="O37" t="s">
        <v>296</v>
      </c>
      <c r="Q37" t="str">
        <f t="shared" si="0"/>
        <v>(EVOLUTION_CHAMBER,O),</v>
      </c>
      <c r="R37" t="str">
        <f t="shared" si="1"/>
        <v>(MELEE_ATTACKS_LEVEL_3,N),</v>
      </c>
      <c r="S37" t="str">
        <f t="shared" si="2"/>
        <v>(MELEE_ATTACKS_LEVEL_2,A),</v>
      </c>
      <c r="T37" t="str">
        <f t="shared" si="3"/>
        <v>(HIVE,A),</v>
      </c>
      <c r="U37" t="str">
        <f t="shared" si="4"/>
        <v>Event('Research Melee Attacks Level 3',((EVOLUTION_CHAMBER,O),(MELEE_ATTACKS_LEVEL_3,N),(MELEE_ATTACKS_LEVEL_2,A),(HIVE,A),),(200,200,0),220,research,(MELEE_ATTACKS_LEVEL_3,))</v>
      </c>
    </row>
    <row r="38" spans="1:21" x14ac:dyDescent="0.3">
      <c r="A38" t="s">
        <v>299</v>
      </c>
      <c r="B38" t="s">
        <v>275</v>
      </c>
      <c r="C38" t="s">
        <v>236</v>
      </c>
      <c r="D38" t="s">
        <v>302</v>
      </c>
      <c r="E38" t="s">
        <v>297</v>
      </c>
      <c r="J38">
        <v>100</v>
      </c>
      <c r="K38">
        <v>100</v>
      </c>
      <c r="L38">
        <v>160</v>
      </c>
      <c r="M38">
        <v>0</v>
      </c>
      <c r="N38" t="s">
        <v>298</v>
      </c>
      <c r="O38" t="s">
        <v>302</v>
      </c>
      <c r="Q38" t="str">
        <f t="shared" si="0"/>
        <v>(EVOLUTION_CHAMBER,O),</v>
      </c>
      <c r="R38" t="str">
        <f t="shared" si="1"/>
        <v>(MISSILE_ATTACKS_LEVEL_1,N),</v>
      </c>
      <c r="S38" t="str">
        <f t="shared" si="2"/>
        <v/>
      </c>
      <c r="T38" t="str">
        <f t="shared" si="3"/>
        <v/>
      </c>
      <c r="U38" t="str">
        <f t="shared" si="4"/>
        <v>Event('Research Missile Attacks Level 1',((EVOLUTION_CHAMBER,O),(MISSILE_ATTACKS_LEVEL_1,N),),(100,100,0),160,research,(MISSILE_ATTACKS_LEVEL_1,))</v>
      </c>
    </row>
    <row r="39" spans="1:21" x14ac:dyDescent="0.3">
      <c r="A39" t="s">
        <v>300</v>
      </c>
      <c r="B39" t="s">
        <v>275</v>
      </c>
      <c r="C39" t="s">
        <v>236</v>
      </c>
      <c r="D39" t="s">
        <v>303</v>
      </c>
      <c r="E39" t="s">
        <v>297</v>
      </c>
      <c r="F39" t="s">
        <v>302</v>
      </c>
      <c r="G39" t="s">
        <v>245</v>
      </c>
      <c r="H39" t="s">
        <v>272</v>
      </c>
      <c r="I39" t="s">
        <v>245</v>
      </c>
      <c r="J39">
        <v>150</v>
      </c>
      <c r="K39">
        <v>150</v>
      </c>
      <c r="L39">
        <v>190</v>
      </c>
      <c r="M39">
        <v>0</v>
      </c>
      <c r="N39" t="s">
        <v>298</v>
      </c>
      <c r="O39" t="s">
        <v>303</v>
      </c>
      <c r="Q39" t="str">
        <f t="shared" si="0"/>
        <v>(EVOLUTION_CHAMBER,O),</v>
      </c>
      <c r="R39" t="str">
        <f t="shared" si="1"/>
        <v>(MISSILE_ATTACKS_LEVEL_2,N),</v>
      </c>
      <c r="S39" t="str">
        <f t="shared" si="2"/>
        <v>(MISSILE_ATTACKS_LEVEL_1,A),</v>
      </c>
      <c r="T39" t="str">
        <f t="shared" si="3"/>
        <v>(LAIR,A),</v>
      </c>
      <c r="U39" t="str">
        <f t="shared" si="4"/>
        <v>Event('Research Missile Attacks Level 2',((EVOLUTION_CHAMBER,O),(MISSILE_ATTACKS_LEVEL_2,N),(MISSILE_ATTACKS_LEVEL_1,A),(LAIR,A),),(150,150,0),190,research,(MISSILE_ATTACKS_LEVEL_2,))</v>
      </c>
    </row>
    <row r="40" spans="1:21" x14ac:dyDescent="0.3">
      <c r="A40" t="s">
        <v>301</v>
      </c>
      <c r="B40" t="s">
        <v>275</v>
      </c>
      <c r="C40" t="s">
        <v>236</v>
      </c>
      <c r="D40" t="s">
        <v>304</v>
      </c>
      <c r="E40" t="s">
        <v>297</v>
      </c>
      <c r="F40" t="s">
        <v>303</v>
      </c>
      <c r="G40" t="s">
        <v>245</v>
      </c>
      <c r="H40" t="s">
        <v>276</v>
      </c>
      <c r="I40" t="s">
        <v>245</v>
      </c>
      <c r="J40">
        <v>200</v>
      </c>
      <c r="K40">
        <v>200</v>
      </c>
      <c r="L40">
        <v>220</v>
      </c>
      <c r="M40">
        <v>0</v>
      </c>
      <c r="N40" t="s">
        <v>298</v>
      </c>
      <c r="O40" t="s">
        <v>304</v>
      </c>
      <c r="Q40" t="str">
        <f t="shared" si="0"/>
        <v>(EVOLUTION_CHAMBER,O),</v>
      </c>
      <c r="R40" t="str">
        <f t="shared" si="1"/>
        <v>(MISSILE_ATTACKS_LEVEL_3,N),</v>
      </c>
      <c r="S40" t="str">
        <f t="shared" si="2"/>
        <v>(MISSILE_ATTACKS_LEVEL_2,A),</v>
      </c>
      <c r="T40" t="str">
        <f t="shared" si="3"/>
        <v>(HIVE,A),</v>
      </c>
      <c r="U40" t="str">
        <f t="shared" si="4"/>
        <v>Event('Research Missile Attacks Level 3',((EVOLUTION_CHAMBER,O),(MISSILE_ATTACKS_LEVEL_3,N),(MISSILE_ATTACKS_LEVEL_2,A),(HIVE,A),),(200,200,0),220,research,(MISSILE_ATTACKS_LEVEL_3,))</v>
      </c>
    </row>
    <row r="41" spans="1:21" x14ac:dyDescent="0.3">
      <c r="A41" t="s">
        <v>305</v>
      </c>
      <c r="B41" t="s">
        <v>275</v>
      </c>
      <c r="C41" t="s">
        <v>236</v>
      </c>
      <c r="D41" t="s">
        <v>306</v>
      </c>
      <c r="E41" t="s">
        <v>297</v>
      </c>
      <c r="J41">
        <v>100</v>
      </c>
      <c r="K41">
        <v>100</v>
      </c>
      <c r="L41">
        <v>160</v>
      </c>
      <c r="M41">
        <v>0</v>
      </c>
      <c r="N41" t="s">
        <v>298</v>
      </c>
      <c r="O41" t="s">
        <v>306</v>
      </c>
      <c r="Q41" t="str">
        <f t="shared" si="0"/>
        <v>(EVOLUTION_CHAMBER,O),</v>
      </c>
      <c r="R41" t="str">
        <f t="shared" si="1"/>
        <v>(FLYER_ATTACKS_LEVEL_1,N),</v>
      </c>
      <c r="S41" t="str">
        <f t="shared" si="2"/>
        <v/>
      </c>
      <c r="T41" t="str">
        <f t="shared" si="3"/>
        <v/>
      </c>
      <c r="U41" t="str">
        <f t="shared" si="4"/>
        <v>Event('Research Flyer Attacks Level 1',((EVOLUTION_CHAMBER,O),(FLYER_ATTACKS_LEVEL_1,N),),(100,100,0),160,research,(FLYER_ATTACKS_LEVEL_1,))</v>
      </c>
    </row>
    <row r="42" spans="1:21" x14ac:dyDescent="0.3">
      <c r="A42" t="s">
        <v>307</v>
      </c>
      <c r="B42" t="s">
        <v>275</v>
      </c>
      <c r="C42" t="s">
        <v>236</v>
      </c>
      <c r="D42" t="s">
        <v>308</v>
      </c>
      <c r="E42" t="s">
        <v>297</v>
      </c>
      <c r="F42" t="s">
        <v>306</v>
      </c>
      <c r="G42" t="s">
        <v>245</v>
      </c>
      <c r="H42" t="s">
        <v>272</v>
      </c>
      <c r="I42" t="s">
        <v>245</v>
      </c>
      <c r="J42">
        <v>175</v>
      </c>
      <c r="K42">
        <v>175</v>
      </c>
      <c r="L42">
        <v>190</v>
      </c>
      <c r="M42">
        <v>0</v>
      </c>
      <c r="N42" t="s">
        <v>298</v>
      </c>
      <c r="O42" t="s">
        <v>308</v>
      </c>
      <c r="Q42" t="str">
        <f t="shared" si="0"/>
        <v>(EVOLUTION_CHAMBER,O),</v>
      </c>
      <c r="R42" t="str">
        <f t="shared" si="1"/>
        <v>(FLYER_ATTACKS_LEVEL_2,N),</v>
      </c>
      <c r="S42" t="str">
        <f t="shared" si="2"/>
        <v>(FLYER_ATTACKS_LEVEL_1,A),</v>
      </c>
      <c r="T42" t="str">
        <f t="shared" si="3"/>
        <v>(LAIR,A),</v>
      </c>
      <c r="U42" t="str">
        <f t="shared" si="4"/>
        <v>Event('Research Flyer Attacks Level 2',((EVOLUTION_CHAMBER,O),(FLYER_ATTACKS_LEVEL_2,N),(FLYER_ATTACKS_LEVEL_1,A),(LAIR,A),),(175,175,0),190,research,(FLYER_ATTACKS_LEVEL_2,))</v>
      </c>
    </row>
    <row r="43" spans="1:21" x14ac:dyDescent="0.3">
      <c r="A43" t="s">
        <v>309</v>
      </c>
      <c r="B43" t="s">
        <v>275</v>
      </c>
      <c r="C43" t="s">
        <v>236</v>
      </c>
      <c r="D43" t="s">
        <v>310</v>
      </c>
      <c r="E43" t="s">
        <v>297</v>
      </c>
      <c r="F43" t="s">
        <v>308</v>
      </c>
      <c r="G43" t="s">
        <v>245</v>
      </c>
      <c r="H43" t="s">
        <v>276</v>
      </c>
      <c r="I43" t="s">
        <v>245</v>
      </c>
      <c r="J43">
        <v>250</v>
      </c>
      <c r="K43">
        <v>250</v>
      </c>
      <c r="L43">
        <v>220</v>
      </c>
      <c r="M43">
        <v>0</v>
      </c>
      <c r="N43" t="s">
        <v>298</v>
      </c>
      <c r="O43" t="s">
        <v>310</v>
      </c>
      <c r="Q43" t="str">
        <f t="shared" si="0"/>
        <v>(EVOLUTION_CHAMBER,O),</v>
      </c>
      <c r="R43" t="str">
        <f t="shared" si="1"/>
        <v>(FLYER_ATTACKS_LEVEL_3,N),</v>
      </c>
      <c r="S43" t="str">
        <f t="shared" si="2"/>
        <v>(FLYER_ATTACKS_LEVEL_2,A),</v>
      </c>
      <c r="T43" t="str">
        <f t="shared" si="3"/>
        <v>(HIVE,A),</v>
      </c>
      <c r="U43" t="str">
        <f t="shared" si="4"/>
        <v>Event('Research Flyer Attacks Level 3',((EVOLUTION_CHAMBER,O),(FLYER_ATTACKS_LEVEL_3,N),(FLYER_ATTACKS_LEVEL_2,A),(HIVE,A),),(250,250,0),220,research,(FLYER_ATTACKS_LEVEL_3,))</v>
      </c>
    </row>
    <row r="44" spans="1:21" x14ac:dyDescent="0.3">
      <c r="A44" t="s">
        <v>311</v>
      </c>
      <c r="B44" t="s">
        <v>275</v>
      </c>
      <c r="C44" t="s">
        <v>236</v>
      </c>
      <c r="D44" t="s">
        <v>312</v>
      </c>
      <c r="E44" t="s">
        <v>297</v>
      </c>
      <c r="J44">
        <v>150</v>
      </c>
      <c r="K44">
        <v>150</v>
      </c>
      <c r="L44">
        <v>160</v>
      </c>
      <c r="M44">
        <v>0</v>
      </c>
      <c r="N44" t="s">
        <v>298</v>
      </c>
      <c r="O44" t="s">
        <v>312</v>
      </c>
      <c r="Q44" t="str">
        <f t="shared" si="0"/>
        <v>(EVOLUTION_CHAMBER,O),</v>
      </c>
      <c r="R44" t="str">
        <f t="shared" si="1"/>
        <v>(GROUND_CARAPACE_LEVEL_1,N),</v>
      </c>
      <c r="S44" t="str">
        <f t="shared" si="2"/>
        <v/>
      </c>
      <c r="T44" t="str">
        <f t="shared" si="3"/>
        <v/>
      </c>
      <c r="U44" t="str">
        <f t="shared" si="4"/>
        <v>Event('Research Ground Carapace Level 1',((EVOLUTION_CHAMBER,O),(GROUND_CARAPACE_LEVEL_1,N),),(150,150,0),160,research,(GROUND_CARAPACE_LEVEL_1,))</v>
      </c>
    </row>
    <row r="45" spans="1:21" x14ac:dyDescent="0.3">
      <c r="A45" t="s">
        <v>340</v>
      </c>
      <c r="B45" t="s">
        <v>275</v>
      </c>
      <c r="C45" t="s">
        <v>236</v>
      </c>
      <c r="D45" t="s">
        <v>341</v>
      </c>
      <c r="E45" t="s">
        <v>297</v>
      </c>
      <c r="F45" t="s">
        <v>312</v>
      </c>
      <c r="G45" t="s">
        <v>245</v>
      </c>
      <c r="H45" t="s">
        <v>272</v>
      </c>
      <c r="I45" t="s">
        <v>245</v>
      </c>
      <c r="J45">
        <v>225</v>
      </c>
      <c r="K45">
        <v>225</v>
      </c>
      <c r="L45">
        <v>190</v>
      </c>
      <c r="M45">
        <v>0</v>
      </c>
      <c r="N45" t="s">
        <v>298</v>
      </c>
      <c r="O45" t="s">
        <v>341</v>
      </c>
      <c r="Q45" t="str">
        <f t="shared" si="0"/>
        <v>(EVOLUTION_CHAMBER,O),</v>
      </c>
      <c r="R45" t="str">
        <f t="shared" si="1"/>
        <v>(GROUND_CARAPACE_LEVEL_2,N),</v>
      </c>
      <c r="S45" t="str">
        <f t="shared" si="2"/>
        <v>(GROUND_CARAPACE_LEVEL_1,A),</v>
      </c>
      <c r="T45" t="str">
        <f t="shared" si="3"/>
        <v>(LAIR,A),</v>
      </c>
      <c r="U45" t="str">
        <f t="shared" si="4"/>
        <v>Event('Research Ground Carapace Level 2',((EVOLUTION_CHAMBER,O),(GROUND_CARAPACE_LEVEL_2,N),(GROUND_CARAPACE_LEVEL_1,A),(LAIR,A),),(225,225,0),190,research,(GROUND_CARAPACE_LEVEL_2,))</v>
      </c>
    </row>
    <row r="46" spans="1:21" x14ac:dyDescent="0.3">
      <c r="A46" t="s">
        <v>342</v>
      </c>
      <c r="B46" t="s">
        <v>275</v>
      </c>
      <c r="C46" t="s">
        <v>236</v>
      </c>
      <c r="D46" t="s">
        <v>343</v>
      </c>
      <c r="E46" t="s">
        <v>297</v>
      </c>
      <c r="F46" t="s">
        <v>341</v>
      </c>
      <c r="G46" t="s">
        <v>245</v>
      </c>
      <c r="H46" t="s">
        <v>276</v>
      </c>
      <c r="I46" t="s">
        <v>245</v>
      </c>
      <c r="J46">
        <v>300</v>
      </c>
      <c r="K46">
        <v>300</v>
      </c>
      <c r="L46">
        <v>220</v>
      </c>
      <c r="M46">
        <v>0</v>
      </c>
      <c r="N46" t="s">
        <v>298</v>
      </c>
      <c r="O46" t="s">
        <v>343</v>
      </c>
      <c r="Q46" t="str">
        <f t="shared" si="0"/>
        <v>(EVOLUTION_CHAMBER,O),</v>
      </c>
      <c r="R46" t="str">
        <f t="shared" si="1"/>
        <v>(GROUND_CARAPACE_LEVEL_3,N),</v>
      </c>
      <c r="S46" t="str">
        <f t="shared" si="2"/>
        <v>(GROUND_CARAPACE_LEVEL_2,A),</v>
      </c>
      <c r="T46" t="str">
        <f t="shared" si="3"/>
        <v>(HIVE,A),</v>
      </c>
      <c r="U46" t="str">
        <f t="shared" si="4"/>
        <v>Event('Research Ground Carapace Level 3',((EVOLUTION_CHAMBER,O),(GROUND_CARAPACE_LEVEL_3,N),(GROUND_CARAPACE_LEVEL_2,A),(HIVE,A),),(300,300,0),220,research,(GROUND_CARAPACE_LEVEL_3,))</v>
      </c>
    </row>
    <row r="47" spans="1:21" x14ac:dyDescent="0.3">
      <c r="A47" t="s">
        <v>313</v>
      </c>
      <c r="B47" t="s">
        <v>275</v>
      </c>
      <c r="C47" t="s">
        <v>236</v>
      </c>
      <c r="D47" t="s">
        <v>344</v>
      </c>
      <c r="E47" t="s">
        <v>297</v>
      </c>
      <c r="J47">
        <v>150</v>
      </c>
      <c r="K47">
        <v>150</v>
      </c>
      <c r="L47">
        <v>160</v>
      </c>
      <c r="M47">
        <v>0</v>
      </c>
      <c r="N47" t="s">
        <v>298</v>
      </c>
      <c r="O47" t="s">
        <v>344</v>
      </c>
      <c r="Q47" t="str">
        <f t="shared" si="0"/>
        <v>(EVOLUTION_CHAMBER,O),</v>
      </c>
      <c r="R47" t="str">
        <f t="shared" si="1"/>
        <v>(FLYER_CARAPACE_LEVEL_1,N),</v>
      </c>
      <c r="S47" t="str">
        <f t="shared" si="2"/>
        <v/>
      </c>
      <c r="T47" t="str">
        <f t="shared" si="3"/>
        <v/>
      </c>
      <c r="U47" t="str">
        <f t="shared" si="4"/>
        <v>Event('Research Flyer Carapace Level 1',((EVOLUTION_CHAMBER,O),(FLYER_CARAPACE_LEVEL_1,N),),(150,150,0),160,research,(FLYER_CARAPACE_LEVEL_1,))</v>
      </c>
    </row>
    <row r="48" spans="1:21" x14ac:dyDescent="0.3">
      <c r="A48" t="s">
        <v>345</v>
      </c>
      <c r="B48" t="s">
        <v>275</v>
      </c>
      <c r="C48" t="s">
        <v>236</v>
      </c>
      <c r="D48" t="s">
        <v>346</v>
      </c>
      <c r="E48" t="s">
        <v>297</v>
      </c>
      <c r="F48" t="s">
        <v>344</v>
      </c>
      <c r="G48" t="s">
        <v>245</v>
      </c>
      <c r="H48" t="s">
        <v>272</v>
      </c>
      <c r="I48" t="s">
        <v>245</v>
      </c>
      <c r="J48">
        <v>225</v>
      </c>
      <c r="K48">
        <v>225</v>
      </c>
      <c r="L48">
        <v>190</v>
      </c>
      <c r="M48">
        <v>0</v>
      </c>
      <c r="N48" t="s">
        <v>298</v>
      </c>
      <c r="O48" t="s">
        <v>346</v>
      </c>
      <c r="Q48" t="str">
        <f t="shared" si="0"/>
        <v>(EVOLUTION_CHAMBER,O),</v>
      </c>
      <c r="R48" t="str">
        <f t="shared" si="1"/>
        <v>(FLYER_CARAPACE_LEVEL_2,N),</v>
      </c>
      <c r="S48" t="str">
        <f t="shared" si="2"/>
        <v>(FLYER_CARAPACE_LEVEL_1,A),</v>
      </c>
      <c r="T48" t="str">
        <f t="shared" si="3"/>
        <v>(LAIR,A),</v>
      </c>
      <c r="U48" t="str">
        <f t="shared" si="4"/>
        <v>Event('Research Flyer Carapace Level 2',((EVOLUTION_CHAMBER,O),(FLYER_CARAPACE_LEVEL_2,N),(FLYER_CARAPACE_LEVEL_1,A),(LAIR,A),),(225,225,0),190,research,(FLYER_CARAPACE_LEVEL_2,))</v>
      </c>
    </row>
    <row r="49" spans="1:21" x14ac:dyDescent="0.3">
      <c r="A49" t="s">
        <v>347</v>
      </c>
      <c r="B49" t="s">
        <v>275</v>
      </c>
      <c r="C49" t="s">
        <v>236</v>
      </c>
      <c r="D49" t="s">
        <v>348</v>
      </c>
      <c r="E49" t="s">
        <v>297</v>
      </c>
      <c r="F49" t="s">
        <v>346</v>
      </c>
      <c r="G49" t="s">
        <v>245</v>
      </c>
      <c r="H49" t="s">
        <v>276</v>
      </c>
      <c r="I49" t="s">
        <v>245</v>
      </c>
      <c r="J49">
        <v>300</v>
      </c>
      <c r="K49">
        <v>300</v>
      </c>
      <c r="L49">
        <v>220</v>
      </c>
      <c r="M49">
        <v>0</v>
      </c>
      <c r="N49" t="s">
        <v>298</v>
      </c>
      <c r="O49" t="s">
        <v>348</v>
      </c>
      <c r="Q49" t="str">
        <f t="shared" si="0"/>
        <v>(EVOLUTION_CHAMBER,O),</v>
      </c>
      <c r="R49" t="str">
        <f t="shared" si="1"/>
        <v>(FLYER_CARAPACE_LEVEL_3,N),</v>
      </c>
      <c r="S49" t="str">
        <f t="shared" si="2"/>
        <v>(FLYER_CARAPACE_LEVEL_2,A),</v>
      </c>
      <c r="T49" t="str">
        <f t="shared" si="3"/>
        <v>(HIVE,A),</v>
      </c>
      <c r="U49" t="str">
        <f t="shared" si="4"/>
        <v>Event('Research Flyer Carapace Level 3',((EVOLUTION_CHAMBER,O),(FLYER_CARAPACE_LEVEL_3,N),(FLYER_CARAPACE_LEVEL_2,A),(HIVE,A),),(300,300,0),220,research,(FLYER_CARAPACE_LEVEL_3,))</v>
      </c>
    </row>
    <row r="50" spans="1:21" x14ac:dyDescent="0.3">
      <c r="A50" t="s">
        <v>314</v>
      </c>
      <c r="B50" t="s">
        <v>242</v>
      </c>
      <c r="C50" t="s">
        <v>236</v>
      </c>
      <c r="D50" t="s">
        <v>327</v>
      </c>
      <c r="E50" t="s">
        <v>297</v>
      </c>
      <c r="J50">
        <v>150</v>
      </c>
      <c r="K50">
        <v>150</v>
      </c>
      <c r="L50">
        <v>110</v>
      </c>
      <c r="M50">
        <v>0</v>
      </c>
      <c r="N50" t="s">
        <v>298</v>
      </c>
      <c r="O50" t="s">
        <v>327</v>
      </c>
      <c r="Q50" t="str">
        <f t="shared" si="0"/>
        <v>(ULTRALISK_CAVERN,O),</v>
      </c>
      <c r="R50" t="str">
        <f t="shared" si="1"/>
        <v>(CHITINOUS_PLATING,N),</v>
      </c>
      <c r="S50" t="str">
        <f t="shared" si="2"/>
        <v/>
      </c>
      <c r="T50" t="str">
        <f t="shared" si="3"/>
        <v/>
      </c>
      <c r="U50" t="str">
        <f t="shared" si="4"/>
        <v>Event('Research Chitinous Plating',((ULTRALISK_CAVERN,O),(CHITINOUS_PLATING,N),),(150,150,0),110,research,(CHITINOUS_PLATING,))</v>
      </c>
    </row>
    <row r="51" spans="1:21" x14ac:dyDescent="0.3">
      <c r="A51" t="s">
        <v>315</v>
      </c>
      <c r="B51" t="s">
        <v>224</v>
      </c>
      <c r="C51" t="s">
        <v>236</v>
      </c>
      <c r="D51" t="s">
        <v>328</v>
      </c>
      <c r="E51" t="s">
        <v>297</v>
      </c>
      <c r="J51">
        <v>150</v>
      </c>
      <c r="K51">
        <v>150</v>
      </c>
      <c r="L51">
        <v>110</v>
      </c>
      <c r="M51">
        <v>0</v>
      </c>
      <c r="N51" t="s">
        <v>298</v>
      </c>
      <c r="O51" t="s">
        <v>328</v>
      </c>
      <c r="Q51" t="str">
        <f t="shared" si="0"/>
        <v>(BANELING_NEST,O),</v>
      </c>
      <c r="R51" t="str">
        <f t="shared" si="1"/>
        <v>(CENTRIFUGAL_HOOKS,N),</v>
      </c>
      <c r="S51" t="str">
        <f t="shared" si="2"/>
        <v/>
      </c>
      <c r="T51" t="str">
        <f t="shared" si="3"/>
        <v/>
      </c>
      <c r="U51" t="str">
        <f t="shared" si="4"/>
        <v>Event('Research Centrifugal Hooks',((BANELING_NEST,O),(CENTRIFUGAL_HOOKS,N),),(150,150,0),110,research,(CENTRIFUGAL_HOOKS,))</v>
      </c>
    </row>
    <row r="52" spans="1:21" x14ac:dyDescent="0.3">
      <c r="A52" t="s">
        <v>316</v>
      </c>
      <c r="B52" t="s">
        <v>238</v>
      </c>
      <c r="C52" t="s">
        <v>236</v>
      </c>
      <c r="D52" t="s">
        <v>329</v>
      </c>
      <c r="E52" t="s">
        <v>297</v>
      </c>
      <c r="J52">
        <v>100</v>
      </c>
      <c r="K52">
        <v>100</v>
      </c>
      <c r="L52">
        <v>110</v>
      </c>
      <c r="M52">
        <v>0</v>
      </c>
      <c r="N52" t="s">
        <v>298</v>
      </c>
      <c r="O52" t="s">
        <v>329</v>
      </c>
      <c r="Q52" t="str">
        <f t="shared" si="0"/>
        <v>(ROACH_WARREN,O),</v>
      </c>
      <c r="R52" t="str">
        <f t="shared" si="1"/>
        <v>(GLIAL_RECONSTRUCTION,N),</v>
      </c>
      <c r="S52" t="str">
        <f t="shared" si="2"/>
        <v/>
      </c>
      <c r="T52" t="str">
        <f t="shared" si="3"/>
        <v/>
      </c>
      <c r="U52" t="str">
        <f t="shared" si="4"/>
        <v>Event('Research Glial Reconstitution',((ROACH_WARREN,O),(GLIAL_RECONSTRUCTION,N),),(100,100,0),110,research,(GLIAL_RECONSTRUCTION,))</v>
      </c>
    </row>
    <row r="53" spans="1:21" x14ac:dyDescent="0.3">
      <c r="A53" t="s">
        <v>317</v>
      </c>
      <c r="B53" t="s">
        <v>237</v>
      </c>
      <c r="C53" t="s">
        <v>236</v>
      </c>
      <c r="D53" t="s">
        <v>330</v>
      </c>
      <c r="E53" t="s">
        <v>297</v>
      </c>
      <c r="J53">
        <v>100</v>
      </c>
      <c r="K53">
        <v>100</v>
      </c>
      <c r="L53">
        <v>110</v>
      </c>
      <c r="M53">
        <v>0</v>
      </c>
      <c r="N53" t="s">
        <v>298</v>
      </c>
      <c r="O53" t="s">
        <v>330</v>
      </c>
      <c r="Q53" t="str">
        <f t="shared" si="0"/>
        <v>(SPAWNING_POOL,O),</v>
      </c>
      <c r="R53" t="str">
        <f t="shared" si="1"/>
        <v>(METABOLIC_BOOST,N),</v>
      </c>
      <c r="S53" t="str">
        <f t="shared" si="2"/>
        <v/>
      </c>
      <c r="T53" t="str">
        <f t="shared" si="3"/>
        <v/>
      </c>
      <c r="U53" t="str">
        <f t="shared" si="4"/>
        <v>Event('Research Metabolic Boost',((SPAWNING_POOL,O),(METABOLIC_BOOST,N),),(100,100,0),110,research,(METABOLIC_BOOST,))</v>
      </c>
    </row>
    <row r="54" spans="1:21" x14ac:dyDescent="0.3">
      <c r="A54" t="s">
        <v>318</v>
      </c>
      <c r="B54" t="s">
        <v>226</v>
      </c>
      <c r="C54" t="s">
        <v>236</v>
      </c>
      <c r="D54" t="s">
        <v>331</v>
      </c>
      <c r="E54" t="s">
        <v>297</v>
      </c>
      <c r="J54">
        <v>100</v>
      </c>
      <c r="K54">
        <v>100</v>
      </c>
      <c r="L54">
        <v>60</v>
      </c>
      <c r="M54">
        <v>0</v>
      </c>
      <c r="N54" t="s">
        <v>298</v>
      </c>
      <c r="O54" t="s">
        <v>331</v>
      </c>
      <c r="Q54" t="str">
        <f t="shared" si="0"/>
        <v>(HATCHERY,O),</v>
      </c>
      <c r="R54" t="str">
        <f t="shared" si="1"/>
        <v>(PNEUMATIZED_CARAPACE,N),</v>
      </c>
      <c r="S54" t="str">
        <f t="shared" si="2"/>
        <v/>
      </c>
      <c r="T54" t="str">
        <f t="shared" si="3"/>
        <v/>
      </c>
      <c r="U54" t="str">
        <f t="shared" si="4"/>
        <v>Event('Research Pneumatized Carapace',((HATCHERY,O),(PNEUMATIZED_CARAPACE,N),),(100,100,0),60,research,(PNEUMATIZED_CARAPACE,))</v>
      </c>
    </row>
    <row r="55" spans="1:21" x14ac:dyDescent="0.3">
      <c r="A55" t="s">
        <v>319</v>
      </c>
      <c r="B55" t="s">
        <v>239</v>
      </c>
      <c r="C55" t="s">
        <v>236</v>
      </c>
      <c r="D55" t="s">
        <v>332</v>
      </c>
      <c r="E55" t="s">
        <v>297</v>
      </c>
      <c r="J55">
        <v>150</v>
      </c>
      <c r="K55">
        <v>150</v>
      </c>
      <c r="L55">
        <v>80</v>
      </c>
      <c r="M55">
        <v>0</v>
      </c>
      <c r="N55" t="s">
        <v>298</v>
      </c>
      <c r="O55" t="s">
        <v>332</v>
      </c>
      <c r="Q55" t="str">
        <f t="shared" si="0"/>
        <v>(HYDRALISK_DEN,O),</v>
      </c>
      <c r="R55" t="str">
        <f t="shared" si="1"/>
        <v>(GROOVED_SPINES,N),</v>
      </c>
      <c r="S55" t="str">
        <f t="shared" si="2"/>
        <v/>
      </c>
      <c r="T55" t="str">
        <f t="shared" si="3"/>
        <v/>
      </c>
      <c r="U55" t="str">
        <f t="shared" si="4"/>
        <v>Event('Research Grooved Spines',((HYDRALISK_DEN,O),(GROOVED_SPINES,N),),(150,150,0),80,research,(GROOVED_SPINES,))</v>
      </c>
    </row>
    <row r="56" spans="1:21" x14ac:dyDescent="0.3">
      <c r="A56" t="s">
        <v>320</v>
      </c>
      <c r="B56" t="s">
        <v>226</v>
      </c>
      <c r="C56" t="s">
        <v>236</v>
      </c>
      <c r="D56" t="s">
        <v>333</v>
      </c>
      <c r="E56" t="s">
        <v>297</v>
      </c>
      <c r="J56">
        <v>100</v>
      </c>
      <c r="K56">
        <v>100</v>
      </c>
      <c r="L56">
        <v>100</v>
      </c>
      <c r="M56">
        <v>0</v>
      </c>
      <c r="N56" t="s">
        <v>298</v>
      </c>
      <c r="O56" t="s">
        <v>333</v>
      </c>
      <c r="Q56" t="str">
        <f t="shared" si="0"/>
        <v>(HATCHERY,O),</v>
      </c>
      <c r="R56" t="str">
        <f t="shared" si="1"/>
        <v>(BURROW,N),</v>
      </c>
      <c r="S56" t="str">
        <f t="shared" si="2"/>
        <v/>
      </c>
      <c r="T56" t="str">
        <f t="shared" si="3"/>
        <v/>
      </c>
      <c r="U56" t="str">
        <f t="shared" si="4"/>
        <v>Event('Research Burrow',((HATCHERY,O),(BURROW,N),),(100,100,0),100,research,(BURROW,))</v>
      </c>
    </row>
    <row r="57" spans="1:21" x14ac:dyDescent="0.3">
      <c r="A57" t="s">
        <v>321</v>
      </c>
      <c r="B57" t="s">
        <v>326</v>
      </c>
      <c r="C57" t="s">
        <v>236</v>
      </c>
      <c r="D57" t="s">
        <v>334</v>
      </c>
      <c r="E57" t="s">
        <v>297</v>
      </c>
      <c r="J57">
        <v>150</v>
      </c>
      <c r="K57">
        <v>150</v>
      </c>
      <c r="L57">
        <v>110</v>
      </c>
      <c r="M57">
        <v>0</v>
      </c>
      <c r="N57" t="s">
        <v>298</v>
      </c>
      <c r="O57" t="s">
        <v>334</v>
      </c>
      <c r="Q57" t="str">
        <f t="shared" si="0"/>
        <v>(INFESTATION PIT,O),</v>
      </c>
      <c r="R57" t="str">
        <f t="shared" si="1"/>
        <v>(NEURAL_PARASITE,N),</v>
      </c>
      <c r="S57" t="str">
        <f t="shared" si="2"/>
        <v/>
      </c>
      <c r="T57" t="str">
        <f t="shared" si="3"/>
        <v/>
      </c>
      <c r="U57" t="str">
        <f t="shared" si="4"/>
        <v>Event('Research Neural Parasite',((INFESTATION PIT,O),(NEURAL_PARASITE,N),),(150,150,0),110,research,(NEURAL_PARASITE,))</v>
      </c>
    </row>
    <row r="58" spans="1:21" x14ac:dyDescent="0.3">
      <c r="A58" t="s">
        <v>322</v>
      </c>
      <c r="B58" t="s">
        <v>326</v>
      </c>
      <c r="C58" t="s">
        <v>236</v>
      </c>
      <c r="D58" t="s">
        <v>335</v>
      </c>
      <c r="E58" t="s">
        <v>297</v>
      </c>
      <c r="J58">
        <v>150</v>
      </c>
      <c r="K58">
        <v>150</v>
      </c>
      <c r="L58">
        <v>80</v>
      </c>
      <c r="M58">
        <v>0</v>
      </c>
      <c r="N58" t="s">
        <v>298</v>
      </c>
      <c r="O58" t="s">
        <v>335</v>
      </c>
      <c r="Q58" t="str">
        <f t="shared" si="0"/>
        <v>(INFESTATION PIT,O),</v>
      </c>
      <c r="R58" t="str">
        <f t="shared" si="1"/>
        <v>(PATHOGEN_GLANDS,N),</v>
      </c>
      <c r="S58" t="str">
        <f t="shared" si="2"/>
        <v/>
      </c>
      <c r="T58" t="str">
        <f t="shared" si="3"/>
        <v/>
      </c>
      <c r="U58" t="str">
        <f t="shared" si="4"/>
        <v>Event('Research Pathogen Glands',((INFESTATION PIT,O),(PATHOGEN_GLANDS,N),),(150,150,0),80,research,(PATHOGEN_GLANDS,))</v>
      </c>
    </row>
    <row r="59" spans="1:21" x14ac:dyDescent="0.3">
      <c r="A59" t="s">
        <v>323</v>
      </c>
      <c r="B59" t="s">
        <v>237</v>
      </c>
      <c r="C59" t="s">
        <v>236</v>
      </c>
      <c r="D59" t="s">
        <v>336</v>
      </c>
      <c r="E59" t="s">
        <v>297</v>
      </c>
      <c r="J59">
        <v>200</v>
      </c>
      <c r="K59">
        <v>200</v>
      </c>
      <c r="L59">
        <v>130</v>
      </c>
      <c r="M59">
        <v>0</v>
      </c>
      <c r="N59" t="s">
        <v>298</v>
      </c>
      <c r="O59" t="s">
        <v>336</v>
      </c>
      <c r="Q59" t="str">
        <f t="shared" si="0"/>
        <v>(SPAWNING_POOL,O),</v>
      </c>
      <c r="R59" t="str">
        <f t="shared" si="1"/>
        <v>(ADRENAL_GLANDS,N),</v>
      </c>
      <c r="S59" t="str">
        <f t="shared" si="2"/>
        <v/>
      </c>
      <c r="T59" t="str">
        <f t="shared" si="3"/>
        <v/>
      </c>
      <c r="U59" t="str">
        <f t="shared" si="4"/>
        <v>Event('Research Adrenal Glands',((SPAWNING_POOL,O),(ADRENAL_GLANDS,N),),(200,200,0),130,research,(ADRENAL_GLANDS,))</v>
      </c>
    </row>
    <row r="60" spans="1:21" x14ac:dyDescent="0.3">
      <c r="A60" t="s">
        <v>324</v>
      </c>
      <c r="B60" t="s">
        <v>238</v>
      </c>
      <c r="C60" t="s">
        <v>236</v>
      </c>
      <c r="D60" t="s">
        <v>337</v>
      </c>
      <c r="E60" t="s">
        <v>297</v>
      </c>
      <c r="J60">
        <v>150</v>
      </c>
      <c r="K60">
        <v>150</v>
      </c>
      <c r="L60">
        <v>110</v>
      </c>
      <c r="M60">
        <v>0</v>
      </c>
      <c r="N60" t="s">
        <v>298</v>
      </c>
      <c r="O60" t="s">
        <v>337</v>
      </c>
      <c r="Q60" t="str">
        <f t="shared" si="0"/>
        <v>(ROACH_WARREN,O),</v>
      </c>
      <c r="R60" t="str">
        <f t="shared" si="1"/>
        <v>(TUNNELING_CLAWS,N),</v>
      </c>
      <c r="S60" t="str">
        <f t="shared" si="2"/>
        <v/>
      </c>
      <c r="T60" t="str">
        <f t="shared" si="3"/>
        <v/>
      </c>
      <c r="U60" t="str">
        <f t="shared" si="4"/>
        <v>Event('Research Tunneling Claws',((ROACH_WARREN,O),(TUNNELING_CLAWS,N),),(150,150,0),110,research,(TUNNELING_CLAWS,))</v>
      </c>
    </row>
    <row r="61" spans="1:21" x14ac:dyDescent="0.3">
      <c r="A61" t="s">
        <v>325</v>
      </c>
      <c r="B61" t="s">
        <v>226</v>
      </c>
      <c r="C61" t="s">
        <v>236</v>
      </c>
      <c r="D61" t="s">
        <v>338</v>
      </c>
      <c r="E61" t="s">
        <v>297</v>
      </c>
      <c r="J61">
        <v>200</v>
      </c>
      <c r="K61">
        <v>200</v>
      </c>
      <c r="L61">
        <v>130</v>
      </c>
      <c r="M61">
        <v>0</v>
      </c>
      <c r="N61" t="s">
        <v>298</v>
      </c>
      <c r="O61" t="s">
        <v>338</v>
      </c>
      <c r="Q61" t="str">
        <f t="shared" si="0"/>
        <v>(HATCHERY,O),</v>
      </c>
      <c r="R61" t="str">
        <f t="shared" si="1"/>
        <v>(VENTRAL_SACS,N),</v>
      </c>
      <c r="S61" t="str">
        <f t="shared" si="2"/>
        <v/>
      </c>
      <c r="T61" t="str">
        <f t="shared" si="3"/>
        <v/>
      </c>
      <c r="U61" t="str">
        <f t="shared" si="4"/>
        <v>Event('Research Ventral Sacs',((HATCHERY,O),(VENTRAL_SACS,N),),(200,200,0),130,research,(VENTRAL_SACS,))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0" sqref="G10"/>
    </sheetView>
  </sheetViews>
  <sheetFormatPr defaultRowHeight="14.4" x14ac:dyDescent="0.3"/>
  <cols>
    <col min="1" max="1" width="20.44140625" bestFit="1" customWidth="1"/>
    <col min="3" max="3" width="11.77734375" bestFit="1" customWidth="1"/>
    <col min="4" max="4" width="10.77734375" bestFit="1" customWidth="1"/>
    <col min="5" max="5" width="4.5546875" bestFit="1" customWidth="1"/>
    <col min="6" max="6" width="7" bestFit="1" customWidth="1"/>
    <col min="7" max="7" width="18.109375" bestFit="1" customWidth="1"/>
    <col min="8" max="8" width="9.77734375" bestFit="1" customWidth="1"/>
  </cols>
  <sheetData>
    <row r="1" spans="1:8" x14ac:dyDescent="0.3">
      <c r="A1" t="s">
        <v>0</v>
      </c>
      <c r="B1" t="s">
        <v>281</v>
      </c>
      <c r="C1" t="s">
        <v>282</v>
      </c>
      <c r="D1" t="s">
        <v>283</v>
      </c>
      <c r="E1" t="s">
        <v>284</v>
      </c>
      <c r="F1" t="s">
        <v>339</v>
      </c>
      <c r="G1" t="s">
        <v>285</v>
      </c>
      <c r="H1" t="s">
        <v>286</v>
      </c>
    </row>
    <row r="2" spans="1:8" x14ac:dyDescent="0.3">
      <c r="A2" t="s">
        <v>221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 t="s">
        <v>223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 t="s">
        <v>246</v>
      </c>
      <c r="B4">
        <v>1</v>
      </c>
      <c r="C4">
        <v>8</v>
      </c>
      <c r="D4">
        <v>0</v>
      </c>
      <c r="E4">
        <v>0</v>
      </c>
      <c r="F4">
        <v>0</v>
      </c>
      <c r="G4">
        <v>0</v>
      </c>
    </row>
    <row r="5" spans="1:8" x14ac:dyDescent="0.3">
      <c r="A5" t="s">
        <v>247</v>
      </c>
      <c r="B5">
        <v>2</v>
      </c>
      <c r="C5">
        <v>0</v>
      </c>
      <c r="D5">
        <v>25</v>
      </c>
      <c r="E5">
        <v>200</v>
      </c>
      <c r="F5">
        <v>0.5625</v>
      </c>
      <c r="G5">
        <v>0</v>
      </c>
    </row>
    <row r="6" spans="1:8" x14ac:dyDescent="0.3">
      <c r="A6" t="s">
        <v>243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 t="s">
        <v>248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 t="s">
        <v>249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 t="s">
        <v>250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 t="s">
        <v>251</v>
      </c>
      <c r="B10">
        <v>2</v>
      </c>
      <c r="C10">
        <v>0</v>
      </c>
      <c r="D10">
        <v>50</v>
      </c>
      <c r="E10">
        <v>200</v>
      </c>
      <c r="F10">
        <v>0.5625</v>
      </c>
      <c r="G10" t="s">
        <v>335</v>
      </c>
    </row>
    <row r="11" spans="1:8" x14ac:dyDescent="0.3">
      <c r="A11" t="s">
        <v>252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3">
      <c r="A12" t="s">
        <v>244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3">
      <c r="A13" t="s">
        <v>253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3">
      <c r="A14" t="s">
        <v>254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 x14ac:dyDescent="0.3">
      <c r="A15" t="s">
        <v>226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</row>
    <row r="16" spans="1:8" x14ac:dyDescent="0.3">
      <c r="A16" t="s">
        <v>272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 t="s">
        <v>226</v>
      </c>
    </row>
    <row r="17" spans="1:8" x14ac:dyDescent="0.3">
      <c r="A17" t="s">
        <v>276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 t="s">
        <v>272</v>
      </c>
    </row>
    <row r="18" spans="1:8" x14ac:dyDescent="0.3">
      <c r="A18" t="s">
        <v>277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8" x14ac:dyDescent="0.3">
      <c r="A19" t="s">
        <v>237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8" x14ac:dyDescent="0.3">
      <c r="A20" t="s">
        <v>275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8" x14ac:dyDescent="0.3">
      <c r="A21" t="s">
        <v>278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8" x14ac:dyDescent="0.3">
      <c r="A22" t="s">
        <v>279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8" x14ac:dyDescent="0.3">
      <c r="A23" t="s">
        <v>238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8" x14ac:dyDescent="0.3">
      <c r="A24" t="s">
        <v>224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8" x14ac:dyDescent="0.3">
      <c r="A25" t="s">
        <v>239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8" x14ac:dyDescent="0.3">
      <c r="A26" t="s">
        <v>241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8" x14ac:dyDescent="0.3">
      <c r="A27" t="s">
        <v>273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8" x14ac:dyDescent="0.3">
      <c r="A28" t="s">
        <v>240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8" x14ac:dyDescent="0.3">
      <c r="A29" t="s">
        <v>242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x14ac:dyDescent="0.3">
      <c r="A30" t="s">
        <v>225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241</v>
      </c>
    </row>
    <row r="31" spans="1:8" x14ac:dyDescent="0.3">
      <c r="A31" t="s">
        <v>280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8" x14ac:dyDescent="0.3">
      <c r="A32" t="s">
        <v>274</v>
      </c>
      <c r="B32">
        <v>0</v>
      </c>
      <c r="C32">
        <v>0</v>
      </c>
      <c r="D32">
        <v>25</v>
      </c>
      <c r="E32">
        <v>25</v>
      </c>
      <c r="F32">
        <v>0</v>
      </c>
      <c r="G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Events_Old</vt:lpstr>
      <vt:lpstr>Structures</vt:lpstr>
      <vt:lpstr>Units_Old</vt:lpstr>
      <vt:lpstr>Upgrades</vt:lpstr>
      <vt:lpstr>All</vt:lpstr>
      <vt:lpstr>Stuff</vt:lpstr>
      <vt:lpstr>Events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2012-12-17T15:16:58Z</dcterms:modified>
</cp:coreProperties>
</file>