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6.xml" ContentType="application/vnd.openxmlformats-officedocument.spreadsheetml.worksheet+xml"/>
  <Override PartName="/xl/worksheets/sheet3.xml" ContentType="application/vnd.openxmlformats-officedocument.spreadsheetml.worksheet+xml"/>
  <Override PartName="/xl/worksheets/sheet7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600" windowHeight="8192" windowWidth="16384" xWindow="0" yWindow="0"/>
  </bookViews>
  <sheets>
    <sheet name="Events_Old" sheetId="1" state="visible" r:id="rId2"/>
    <sheet name="Structures" sheetId="2" state="visible" r:id="rId3"/>
    <sheet name="Units_Old" sheetId="3" state="visible" r:id="rId4"/>
    <sheet name="Upgrades" sheetId="4" state="visible" r:id="rId5"/>
    <sheet name="All" sheetId="5" state="visible" r:id="rId6"/>
    <sheet name="Stuff" sheetId="6" state="visible" r:id="rId7"/>
    <sheet name="Events" sheetId="7" state="visible" r:id="rId8"/>
    <sheet name="Units" sheetId="8" state="visible" r:id="rId9"/>
  </sheets>
  <calcPr iterateCount="100" refMode="A1" iterate="false" iterateDelta="0.0001"/>
</workbook>
</file>

<file path=xl/sharedStrings.xml><?xml version="1.0" encoding="utf-8"?>
<sst xmlns="http://schemas.openxmlformats.org/spreadsheetml/2006/main" count="1612" uniqueCount="515">
  <si>
    <t>Name</t>
  </si>
  <si>
    <t>Action</t>
  </si>
  <si>
    <t>Unit Used</t>
  </si>
  <si>
    <t>Mineral Cost</t>
  </si>
  <si>
    <t>Gas Cost</t>
  </si>
  <si>
    <t>Time</t>
  </si>
  <si>
    <t>Requirements</t>
  </si>
  <si>
    <t>Args</t>
  </si>
  <si>
    <t>Spawn</t>
  </si>
  <si>
    <t>Morph</t>
  </si>
  <si>
    <t>Build</t>
  </si>
  <si>
    <t>Drone</t>
  </si>
  <si>
    <t>Energy Cost</t>
  </si>
  <si>
    <t>Supply</t>
  </si>
  <si>
    <t>Requirement</t>
  </si>
  <si>
    <t>Type</t>
  </si>
  <si>
    <t>Start Energy</t>
  </si>
  <si>
    <t>Max Energy</t>
  </si>
  <si>
    <t>Regeneration</t>
  </si>
  <si>
    <t>Code</t>
  </si>
  <si>
    <t>"</t>
  </si>
  <si>
    <t>,</t>
  </si>
  <si>
    <t>Hatchery</t>
  </si>
  <si>
    <t>Consumption</t>
  </si>
  <si>
    <t>Lair</t>
  </si>
  <si>
    <t>Assumption</t>
  </si>
  <si>
    <t>Hive</t>
  </si>
  <si>
    <t>Extractor</t>
  </si>
  <si>
    <t>Spawning Pool</t>
  </si>
  <si>
    <t>Evolution Chamber</t>
  </si>
  <si>
    <t>Spore Crawler</t>
  </si>
  <si>
    <t>Spine Crawler</t>
  </si>
  <si>
    <t>Roach Warren</t>
  </si>
  <si>
    <t>Baneling Nest</t>
  </si>
  <si>
    <t>Hydralisk Den</t>
  </si>
  <si>
    <t>Spire</t>
  </si>
  <si>
    <t>Nydus Network</t>
  </si>
  <si>
    <t>Infestation Pit</t>
  </si>
  <si>
    <t>Ultralisk Cavern</t>
  </si>
  <si>
    <t>Greater Spire</t>
  </si>
  <si>
    <t>Nydus Worm</t>
  </si>
  <si>
    <t>Obstruction</t>
  </si>
  <si>
    <t>Creep Tumor</t>
  </si>
  <si>
    <t>Command Center</t>
  </si>
  <si>
    <t>Planetary Fortress</t>
  </si>
  <si>
    <t>Orbital Command</t>
  </si>
  <si>
    <t>Supply Depot</t>
  </si>
  <si>
    <t>Refinery</t>
  </si>
  <si>
    <t>Barracks</t>
  </si>
  <si>
    <t>Engineering Bay</t>
  </si>
  <si>
    <t>Bunker</t>
  </si>
  <si>
    <t>Sensor Tower</t>
  </si>
  <si>
    <t>Missile Turret</t>
  </si>
  <si>
    <t>Factory</t>
  </si>
  <si>
    <t>Ghost Academy</t>
  </si>
  <si>
    <t>Starport</t>
  </si>
  <si>
    <t>Armory</t>
  </si>
  <si>
    <t>Fusion Core</t>
  </si>
  <si>
    <t>Tech Lab</t>
  </si>
  <si>
    <t>Reactor</t>
  </si>
  <si>
    <t>Nexus</t>
  </si>
  <si>
    <t>Pylon</t>
  </si>
  <si>
    <t>Assimilator</t>
  </si>
  <si>
    <t>Gateway</t>
  </si>
  <si>
    <t>Forge</t>
  </si>
  <si>
    <t>Cybernetics Core</t>
  </si>
  <si>
    <t>Photon Cannon</t>
  </si>
  <si>
    <t>Robotics Facility</t>
  </si>
  <si>
    <t>Warpgate</t>
  </si>
  <si>
    <t>Stargate</t>
  </si>
  <si>
    <t>Twilight Council</t>
  </si>
  <si>
    <t>Robotics Bay</t>
  </si>
  <si>
    <t>Fleet Beacon</t>
  </si>
  <si>
    <t>Templar Archives</t>
  </si>
  <si>
    <t>Dark Shrine</t>
  </si>
  <si>
    <t>Unit</t>
  </si>
  <si>
    <t>Larvae</t>
  </si>
  <si>
    <t>Overlord</t>
  </si>
  <si>
    <t>Queen</t>
  </si>
  <si>
    <t>Zergling</t>
  </si>
  <si>
    <t>Roach</t>
  </si>
  <si>
    <t>Baneling</t>
  </si>
  <si>
    <t>Hydralisk</t>
  </si>
  <si>
    <t>Infestor</t>
  </si>
  <si>
    <t>Mutalisk</t>
  </si>
  <si>
    <t>Corruptor</t>
  </si>
  <si>
    <t>Ultralisk</t>
  </si>
  <si>
    <t>Brood Lord</t>
  </si>
  <si>
    <t>SCV</t>
  </si>
  <si>
    <t>MULE</t>
  </si>
  <si>
    <t>Marine</t>
  </si>
  <si>
    <t>Marauder</t>
  </si>
  <si>
    <t>Reaper</t>
  </si>
  <si>
    <t>Ghost</t>
  </si>
  <si>
    <t>Hellion</t>
  </si>
  <si>
    <t>Siege Tank</t>
  </si>
  <si>
    <t>Thor</t>
  </si>
  <si>
    <t>Viking</t>
  </si>
  <si>
    <t>Medivac</t>
  </si>
  <si>
    <t>Raven</t>
  </si>
  <si>
    <t>Banshee</t>
  </si>
  <si>
    <t>Battlecruiser</t>
  </si>
  <si>
    <t>Auto-Turret</t>
  </si>
  <si>
    <t>Point Defense Drone</t>
  </si>
  <si>
    <t>Probe</t>
  </si>
  <si>
    <t>Zealot</t>
  </si>
  <si>
    <t>Stalker</t>
  </si>
  <si>
    <t>Sentry</t>
  </si>
  <si>
    <t>High Templar</t>
  </si>
  <si>
    <t>Dark Templar</t>
  </si>
  <si>
    <t>Immortal</t>
  </si>
  <si>
    <t>Colossus</t>
  </si>
  <si>
    <t>Archon</t>
  </si>
  <si>
    <t>Observer</t>
  </si>
  <si>
    <t>Warp Prism</t>
  </si>
  <si>
    <t>Phoenix</t>
  </si>
  <si>
    <t>Void Ray</t>
  </si>
  <si>
    <t>Carrier</t>
  </si>
  <si>
    <t>Interceptor</t>
  </si>
  <si>
    <t>Mothership</t>
  </si>
  <si>
    <t>Structure</t>
  </si>
  <si>
    <t>Melee Attacks Level 1</t>
  </si>
  <si>
    <t>Melee Attacks Level 2</t>
  </si>
  <si>
    <t>Melee Attacks Level 3</t>
  </si>
  <si>
    <t>Missile Attacks Level 1</t>
  </si>
  <si>
    <t>Missile Attacks Level 2</t>
  </si>
  <si>
    <t>Missile Attacks Level 3</t>
  </si>
  <si>
    <t>Flyer Attacks Level 1</t>
  </si>
  <si>
    <t>Flyer Attacks Level 2</t>
  </si>
  <si>
    <t>Flyer Attacks Level 3</t>
  </si>
  <si>
    <t>Ground Carapace Level 1</t>
  </si>
  <si>
    <t>Ground Carapace Level 2</t>
  </si>
  <si>
    <t>Ground Carapace Level 3</t>
  </si>
  <si>
    <t>Flyer Carapace Level 1</t>
  </si>
  <si>
    <t>Flyer Carapace Level 2</t>
  </si>
  <si>
    <t>Flyer Carapace Level 3</t>
  </si>
  <si>
    <t>Chitinous Plating</t>
  </si>
  <si>
    <t>Centrifugal Hooks</t>
  </si>
  <si>
    <t>Glial Reconstitution</t>
  </si>
  <si>
    <t>Metabolic Boost</t>
  </si>
  <si>
    <t>Pneumatized Carapace</t>
  </si>
  <si>
    <t>Grooved Spines</t>
  </si>
  <si>
    <t>Burrow</t>
  </si>
  <si>
    <t>Neural Parasite</t>
  </si>
  <si>
    <t>Pathogen Glands</t>
  </si>
  <si>
    <t>Adrenal Glands</t>
  </si>
  <si>
    <t>Tunneling Claws</t>
  </si>
  <si>
    <t>Ventral Sacs</t>
  </si>
  <si>
    <t>Requirement 1</t>
  </si>
  <si>
    <t>Requirement 2</t>
  </si>
  <si>
    <t>Air Armor Level 1</t>
  </si>
  <si>
    <t>Air Armor Level 2</t>
  </si>
  <si>
    <t>Air Armor Level 3</t>
  </si>
  <si>
    <t>Air Weapons Level 1</t>
  </si>
  <si>
    <t>Air Weapons Level 2</t>
  </si>
  <si>
    <t>Air Weapons Level 3</t>
  </si>
  <si>
    <t>Anion Pulse-Crystals</t>
  </si>
  <si>
    <t>Behemoth Reactor</t>
  </si>
  <si>
    <t>Blink</t>
  </si>
  <si>
    <t>Building Armor</t>
  </si>
  <si>
    <t>Caduceus Reactor</t>
  </si>
  <si>
    <t>Charge</t>
  </si>
  <si>
    <t>Cloaking Field</t>
  </si>
  <si>
    <t>Combat Shield</t>
  </si>
  <si>
    <t>Concussive Shells</t>
  </si>
  <si>
    <t>Corvid Reactor</t>
  </si>
  <si>
    <t>Durable Materials</t>
  </si>
  <si>
    <t>Extended Thermal Lance</t>
  </si>
  <si>
    <t>Gravitic Boosters</t>
  </si>
  <si>
    <t>Gravitic Drive</t>
  </si>
  <si>
    <t>Graviton Catapult</t>
  </si>
  <si>
    <t>Ground Armor Level 1</t>
  </si>
  <si>
    <t>Ground Armor Level 2</t>
  </si>
  <si>
    <t>Ground Armor Level 3</t>
  </si>
  <si>
    <t>Ground Weapons Level 1</t>
  </si>
  <si>
    <t>Ground Weapons Level 2</t>
  </si>
  <si>
    <t>Ground Weapons Level 3</t>
  </si>
  <si>
    <t>Hallucination</t>
  </si>
  <si>
    <t>Hi-Sec Auto Tracking</t>
  </si>
  <si>
    <t>Infantry Armor Level 1</t>
  </si>
  <si>
    <t>Infantry Armor Level 2</t>
  </si>
  <si>
    <t>Infantry Armor Level 3</t>
  </si>
  <si>
    <t>Infantry Weapons Level 1</t>
  </si>
  <si>
    <t>Infantry Weapons Level 2</t>
  </si>
  <si>
    <t>Infantry Weapons Level 3</t>
  </si>
  <si>
    <t>Infernal Pre-Igniter</t>
  </si>
  <si>
    <t>Larva</t>
  </si>
  <si>
    <t>Moebius Reactor</t>
  </si>
  <si>
    <t>Neosteel Frame</t>
  </si>
  <si>
    <t>Nitro Packs</t>
  </si>
  <si>
    <t>Personal Cloaking</t>
  </si>
  <si>
    <t>Psionic Storm</t>
  </si>
  <si>
    <t>Reactor Barracks</t>
  </si>
  <si>
    <t>Reactor Factory</t>
  </si>
  <si>
    <t>Reactor Starport</t>
  </si>
  <si>
    <t>Shields Level 1</t>
  </si>
  <si>
    <t>Shields Level 2</t>
  </si>
  <si>
    <t>Shields Level 3</t>
  </si>
  <si>
    <t>Ship Plating Level 1</t>
  </si>
  <si>
    <t>Ship Plating Level 2</t>
  </si>
  <si>
    <t>Ship Plating Level 3</t>
  </si>
  <si>
    <t>Ship Weapons Level 1</t>
  </si>
  <si>
    <t>Ship Weapons Level 2</t>
  </si>
  <si>
    <t>Ship Weapons Level 3</t>
  </si>
  <si>
    <t>Siege Tech</t>
  </si>
  <si>
    <t>Stimpack</t>
  </si>
  <si>
    <t>Strike Cannons</t>
  </si>
  <si>
    <t>Tech Barracks</t>
  </si>
  <si>
    <t>Tech Factory</t>
  </si>
  <si>
    <t>Tech Starport</t>
  </si>
  <si>
    <t>Vehicle Plating Level 1</t>
  </si>
  <si>
    <t>Vehicle Plating Level 2</t>
  </si>
  <si>
    <t>Vehicle Plating Level 3</t>
  </si>
  <si>
    <t>Vehicle Weapons Level 1</t>
  </si>
  <si>
    <t>Vehicle Weapons Level 2</t>
  </si>
  <si>
    <t>Vehicle Weapons Level 3</t>
  </si>
  <si>
    <t>Weapon Refit</t>
  </si>
  <si>
    <t>Event Name</t>
  </si>
  <si>
    <t>Req 1</t>
  </si>
  <si>
    <t>Req 2</t>
  </si>
  <si>
    <t>Req 3</t>
  </si>
  <si>
    <t>Req 4</t>
  </si>
  <si>
    <t>Function</t>
  </si>
  <si>
    <t>Spawn Larva (Hatchery)</t>
  </si>
  <si>
    <t>HATCHERY</t>
  </si>
  <si>
    <t>A</t>
  </si>
  <si>
    <t>add_unit</t>
  </si>
  <si>
    <t>LARVA</t>
  </si>
  <si>
    <t>Spawn Drone</t>
  </si>
  <si>
    <t>C</t>
  </si>
  <si>
    <t>DRONE</t>
  </si>
  <si>
    <t>Spawn Overlord</t>
  </si>
  <si>
    <t>OVERLORD</t>
  </si>
  <si>
    <t>Spawn Queen</t>
  </si>
  <si>
    <t>O</t>
  </si>
  <si>
    <t>SPAWNING_POOL</t>
  </si>
  <si>
    <t>QUEEN</t>
  </si>
  <si>
    <t>Spawn Zerglings</t>
  </si>
  <si>
    <t>ZERGLING</t>
  </si>
  <si>
    <t>Spawn Roach</t>
  </si>
  <si>
    <t>ROACH_WARREN</t>
  </si>
  <si>
    <t>ROACH</t>
  </si>
  <si>
    <t>Morph Baneling</t>
  </si>
  <si>
    <t>BANELING_NEST</t>
  </si>
  <si>
    <t>BANELING</t>
  </si>
  <si>
    <t>Spawn Hydralisk</t>
  </si>
  <si>
    <t>HYDRALISK_DEN</t>
  </si>
  <si>
    <t>HYDRALISK</t>
  </si>
  <si>
    <t>Spawn Infestor</t>
  </si>
  <si>
    <t>INFESTATION_PIT</t>
  </si>
  <si>
    <t>INFESTOR</t>
  </si>
  <si>
    <t>Spawn Mutalisk</t>
  </si>
  <si>
    <t>SPIRE</t>
  </si>
  <si>
    <t>MUTALISK</t>
  </si>
  <si>
    <t>Spawn Corruptor</t>
  </si>
  <si>
    <t>CORRUPTOR</t>
  </si>
  <si>
    <t>Spawn Ultralisk</t>
  </si>
  <si>
    <t>ULTRALISK_CAVERN</t>
  </si>
  <si>
    <t>ULTRALISK</t>
  </si>
  <si>
    <t>Morph Brood Lord</t>
  </si>
  <si>
    <t>GREATER_SPIRE</t>
  </si>
  <si>
    <t>BROOD_LORD</t>
  </si>
  <si>
    <t>Build Hatchery</t>
  </si>
  <si>
    <t>Morph Lair</t>
  </si>
  <si>
    <t>LAIR</t>
  </si>
  <si>
    <t>Morph Hive</t>
  </si>
  <si>
    <t>HIVE</t>
  </si>
  <si>
    <t>Build Extractor</t>
  </si>
  <si>
    <t>EXTRACTOR</t>
  </si>
  <si>
    <t>Build Spawning Pool</t>
  </si>
  <si>
    <t>Build Evolution Chamber</t>
  </si>
  <si>
    <t>EVOLUTION_CHAMBER</t>
  </si>
  <si>
    <t>Build Spore Crawler</t>
  </si>
  <si>
    <t>SPORE_CRAWLER</t>
  </si>
  <si>
    <t>Build Spine Crawler</t>
  </si>
  <si>
    <t>SPINE_CRAWLER</t>
  </si>
  <si>
    <t>Build Roach Warren</t>
  </si>
  <si>
    <t>Build Baneling Nest</t>
  </si>
  <si>
    <t>Build Hydralisk Den</t>
  </si>
  <si>
    <t>Build Spire</t>
  </si>
  <si>
    <t>Build Nydus Network</t>
  </si>
  <si>
    <t>NYDUS_NETWORK</t>
  </si>
  <si>
    <t>Build Infestation Pit</t>
  </si>
  <si>
    <t>Build Ultralisk Cavern</t>
  </si>
  <si>
    <t>Build Greater Spire</t>
  </si>
  <si>
    <t>Summon Nydus Worm</t>
  </si>
  <si>
    <t>NYDUS_WORM</t>
  </si>
  <si>
    <t>Spawn Creep Tumor (Queen)</t>
  </si>
  <si>
    <t>CREEP_TUMOR</t>
  </si>
  <si>
    <t>Spawn Creep Tumor (Creep Tumor)</t>
  </si>
  <si>
    <t>Spawn Larva (Queen)</t>
  </si>
  <si>
    <t>Research Melee Attacks Level 1</t>
  </si>
  <si>
    <t>MELEE_ATTACKS_LEVEL_1</t>
  </si>
  <si>
    <t>N</t>
  </si>
  <si>
    <t>research</t>
  </si>
  <si>
    <t>Research Melee Attacks Level 2</t>
  </si>
  <si>
    <t>MELEE_ATTACKS_LEVEL_2</t>
  </si>
  <si>
    <t>Research Melee Attacks Level 3</t>
  </si>
  <si>
    <t>MELEE_ATTACKS_LEVEL_3</t>
  </si>
  <si>
    <t>Research Missile Attacks Level 1</t>
  </si>
  <si>
    <t>MISSILE_ATTACKS_LEVEL_1</t>
  </si>
  <si>
    <t>Research Missile Attacks Level 2</t>
  </si>
  <si>
    <t>MISSILE_ATTACKS_LEVEL_2</t>
  </si>
  <si>
    <t>Research Missile Attacks Level 3</t>
  </si>
  <si>
    <t>MISSILE_ATTACKS_LEVEL_3</t>
  </si>
  <si>
    <t>Research Flyer Attacks Level 1</t>
  </si>
  <si>
    <t>FLYER_ATTACKS_LEVEL_1</t>
  </si>
  <si>
    <t>Research Flyer Attacks Level 2</t>
  </si>
  <si>
    <t>FLYER_ATTACKS_LEVEL_2</t>
  </si>
  <si>
    <t>Research Flyer Attacks Level 3</t>
  </si>
  <si>
    <t>FLYER_ATTACKS_LEVEL_3</t>
  </si>
  <si>
    <t>Research Ground Carapace Level 1</t>
  </si>
  <si>
    <t>GROUND_CARAPACE_LEVEL_1</t>
  </si>
  <si>
    <t>Research Ground Carapace Level 2</t>
  </si>
  <si>
    <t>GROUND_CARAPACE_LEVEL_2</t>
  </si>
  <si>
    <t>Research Ground Carapace Level 3</t>
  </si>
  <si>
    <t>GROUND_CARAPACE_LEVEL_3</t>
  </si>
  <si>
    <t>Research Flyer Carapace Level 1</t>
  </si>
  <si>
    <t>FLYER_CARAPACE_LEVEL_1</t>
  </si>
  <si>
    <t>Research Flyer Carapace Level 2</t>
  </si>
  <si>
    <t>FLYER_CARAPACE_LEVEL_2</t>
  </si>
  <si>
    <t>Research Flyer Carapace Level 3</t>
  </si>
  <si>
    <t>FLYER_CARAPACE_LEVEL_3</t>
  </si>
  <si>
    <t>Research Chitinous Plating</t>
  </si>
  <si>
    <t>CHITINOUS_PLATING</t>
  </si>
  <si>
    <t>Research Centrifugal Hooks</t>
  </si>
  <si>
    <t>CENTRIFUGAL_HOOKS</t>
  </si>
  <si>
    <t>Research Glial Reconstitution</t>
  </si>
  <si>
    <t>GLIAL_RECONSTRUCTION</t>
  </si>
  <si>
    <t>Research Metabolic Boost</t>
  </si>
  <si>
    <t>METABOLIC_BOOST</t>
  </si>
  <si>
    <t>Research Pneumatized Carapace</t>
  </si>
  <si>
    <t>PNEUMATIZED_CARAPACE</t>
  </si>
  <si>
    <t>Research Grooved Spines</t>
  </si>
  <si>
    <t>GROOVED_SPINES</t>
  </si>
  <si>
    <t>Research Burrow</t>
  </si>
  <si>
    <t>BURROW</t>
  </si>
  <si>
    <t>Research Neural Parasite</t>
  </si>
  <si>
    <t>INFESTATION PIT</t>
  </si>
  <si>
    <t>NEURAL_PARASITE</t>
  </si>
  <si>
    <t>Research Pathogen Glands</t>
  </si>
  <si>
    <t>PATHOGEN_GLANDS</t>
  </si>
  <si>
    <t>Research Adrenal Glands</t>
  </si>
  <si>
    <t>ADRENAL_GLANDS</t>
  </si>
  <si>
    <t>Research Tunneling Claws</t>
  </si>
  <si>
    <t>TUNNELING_CLAWS</t>
  </si>
  <si>
    <t>Research Ventral Sacs</t>
  </si>
  <si>
    <t>VENTRAL_SACS</t>
  </si>
  <si>
    <t>Train SCV</t>
  </si>
  <si>
    <t>COMMAND_CENTER</t>
  </si>
  <si>
    <t>Train Marine</t>
  </si>
  <si>
    <t>BARRACKS</t>
  </si>
  <si>
    <t>MARINE</t>
  </si>
  <si>
    <t>Train Marauder</t>
  </si>
  <si>
    <t>TECH_BARRACKS</t>
  </si>
  <si>
    <t>MARAUDER</t>
  </si>
  <si>
    <t>Train Reaper</t>
  </si>
  <si>
    <t>REAPER</t>
  </si>
  <si>
    <t>Train Ghost</t>
  </si>
  <si>
    <t>GHOST_ACADEMY</t>
  </si>
  <si>
    <t>GHOST</t>
  </si>
  <si>
    <t>Build Hellion</t>
  </si>
  <si>
    <t>FACTORY</t>
  </si>
  <si>
    <t>HELLION</t>
  </si>
  <si>
    <t>Build Siege Tank</t>
  </si>
  <si>
    <t>TECH_FACTORY</t>
  </si>
  <si>
    <t>SIEGE_TANK</t>
  </si>
  <si>
    <t>Build Thor</t>
  </si>
  <si>
    <t>ARMORY</t>
  </si>
  <si>
    <t>THOR</t>
  </si>
  <si>
    <t>Build Viking</t>
  </si>
  <si>
    <t>STARPORT</t>
  </si>
  <si>
    <t>VIKING</t>
  </si>
  <si>
    <t>Build Medivac</t>
  </si>
  <si>
    <t>MEDIVAC</t>
  </si>
  <si>
    <t>Build Raven</t>
  </si>
  <si>
    <t>TECH_STARPORT</t>
  </si>
  <si>
    <t>RAVEN</t>
  </si>
  <si>
    <t>Build Banshee</t>
  </si>
  <si>
    <t>BANSHEE</t>
  </si>
  <si>
    <t>Build Battlecruiser</t>
  </si>
  <si>
    <t>FUSION_CORE</t>
  </si>
  <si>
    <t>BATTLECRUISER</t>
  </si>
  <si>
    <t>Build Command Center</t>
  </si>
  <si>
    <t>Upgrade to Orbital Command</t>
  </si>
  <si>
    <t>ORBITAL_COMMAND</t>
  </si>
  <si>
    <t>Upgrade to Planetary Fortress</t>
  </si>
  <si>
    <t>ENGINEERING BAY</t>
  </si>
  <si>
    <t>PLANETARY_FORTRESS</t>
  </si>
  <si>
    <t>Build Supply Depot</t>
  </si>
  <si>
    <t>SUPPLY_DEPOT</t>
  </si>
  <si>
    <t>Build Barracks</t>
  </si>
  <si>
    <t>Build Bunker</t>
  </si>
  <si>
    <t>BUNKER</t>
  </si>
  <si>
    <t>Build Missile Turret</t>
  </si>
  <si>
    <t>MISSILE_TURRET</t>
  </si>
  <si>
    <t>Build Engineering Bay</t>
  </si>
  <si>
    <t>ENGINEERING_BAY</t>
  </si>
  <si>
    <t>Build Sensor Tower</t>
  </si>
  <si>
    <t>SENSOR_TOWER</t>
  </si>
  <si>
    <t>Build Refinery</t>
  </si>
  <si>
    <t>REFINERY</t>
  </si>
  <si>
    <t>Build Armory</t>
  </si>
  <si>
    <t>Build Starport</t>
  </si>
  <si>
    <t>Build Factory</t>
  </si>
  <si>
    <t>Build Fusion Core</t>
  </si>
  <si>
    <t>Build Ghost Academy</t>
  </si>
  <si>
    <t>Research Combat Shield</t>
  </si>
  <si>
    <t>COMBAT_SHIELD</t>
  </si>
  <si>
    <t>Research Stimpack</t>
  </si>
  <si>
    <t>STIMPACK</t>
  </si>
  <si>
    <t>Research Concussive Shells</t>
  </si>
  <si>
    <t>CONCUSSIVE_SHELLS</t>
  </si>
  <si>
    <t>Research Nitro Boost</t>
  </si>
  <si>
    <t>NITRO_BOOST</t>
  </si>
  <si>
    <t>Research Infernal Pre-Igniter</t>
  </si>
  <si>
    <t>INFERNAL_PRE_IGNITER</t>
  </si>
  <si>
    <t>Research Siege Tech</t>
  </si>
  <si>
    <t>SIEGE_TECH</t>
  </si>
  <si>
    <t>Research 250mm Strike Cannons</t>
  </si>
  <si>
    <t>STRIKE_CANNONS</t>
  </si>
  <si>
    <t>Research Caduceus Reactor</t>
  </si>
  <si>
    <t>CADUCEUS_REACTOR</t>
  </si>
  <si>
    <t>Research Cloaking Field</t>
  </si>
  <si>
    <t>CLOAKING_FIELD</t>
  </si>
  <si>
    <t>Research Corvid Reactor</t>
  </si>
  <si>
    <t>CORVID_REACTOR</t>
  </si>
  <si>
    <t>Research Durable Materials</t>
  </si>
  <si>
    <t>DURABLE_MATERIALS</t>
  </si>
  <si>
    <t>Research Infantry Weapons Level 1</t>
  </si>
  <si>
    <t>INFANTRY_WEAPONS_LEVEL_1</t>
  </si>
  <si>
    <t>Research Infantry Weapons Level 2</t>
  </si>
  <si>
    <t>INFANTRY_WEAPONS_LEVEL_2</t>
  </si>
  <si>
    <t>Research Infantry Weapons Level 3</t>
  </si>
  <si>
    <t>INFANTRY_WEAPONS_LEVEL_3</t>
  </si>
  <si>
    <t>Research Infantry Armor Level 1</t>
  </si>
  <si>
    <t>INFANTRY_ARMOR_LEVEL_1</t>
  </si>
  <si>
    <t>Research Infantry Armor Level 2</t>
  </si>
  <si>
    <t>INFANTRY_ARMOR_LEVEL_2</t>
  </si>
  <si>
    <t>Research Infantry Armor Level 3</t>
  </si>
  <si>
    <t>INFANTRY_ARMOR_LEVEL_3</t>
  </si>
  <si>
    <t>Research Hi-Sec Auto Tracking</t>
  </si>
  <si>
    <t>HI_SEC_AUTO_TRACKING</t>
  </si>
  <si>
    <t>Research Building Armor</t>
  </si>
  <si>
    <t>BUILDING_ARMOR</t>
  </si>
  <si>
    <t>Research Neosteel Frame</t>
  </si>
  <si>
    <t>NEOSTEEL_FRAME</t>
  </si>
  <si>
    <t>Research Vehicle Weapons Level 1</t>
  </si>
  <si>
    <t>VEHICLE_WEAPONS_LEVEL_1</t>
  </si>
  <si>
    <t>Research Vehicle Weapons Level 2</t>
  </si>
  <si>
    <t>VEHICLE_WEAPONS_LEVEL_2</t>
  </si>
  <si>
    <t>Research Vehicle Weapons Level 3</t>
  </si>
  <si>
    <t>VEHICLE_WEAPONS_LEVEL_3</t>
  </si>
  <si>
    <t>Research Vehicle Plating Level 1</t>
  </si>
  <si>
    <t>VEHICLE_PLATING_LEVEL_1</t>
  </si>
  <si>
    <t>Research Vehicle Plating Level 2</t>
  </si>
  <si>
    <t>VEHICLE_PLATING_LEVEL_2</t>
  </si>
  <si>
    <t>Research Vehicle Plating Level 3</t>
  </si>
  <si>
    <t>VEHICLE_PLATING_LEVEL_3</t>
  </si>
  <si>
    <t>Research Ship Weapons Level 1</t>
  </si>
  <si>
    <t>SHIP_WEAPONS_LEVEL_1</t>
  </si>
  <si>
    <t>Research Ship Weapons Level 2</t>
  </si>
  <si>
    <t>SHIP_WEAPONS_LEVEL_2</t>
  </si>
  <si>
    <t>Research Ship Weapons Level 3</t>
  </si>
  <si>
    <t>SHIP_WEAPONS_LEVEL_3</t>
  </si>
  <si>
    <t>Research Ship Plating Level 1</t>
  </si>
  <si>
    <t>SHIP_PLATING_LEVEL_1</t>
  </si>
  <si>
    <t>Research Ship Plating Level 2</t>
  </si>
  <si>
    <t>SHIP_PLATING_LEVEL_2</t>
  </si>
  <si>
    <t>Research Ship Plating Level 3</t>
  </si>
  <si>
    <t>SHIP_PLATING_LEVEL_3</t>
  </si>
  <si>
    <t>BEHEMOTH_REACTOR</t>
  </si>
  <si>
    <t>Research Weapon Refit</t>
  </si>
  <si>
    <t>WEAPON_REFIT</t>
  </si>
  <si>
    <t>Build Tech Lab on Barracks</t>
  </si>
  <si>
    <t>Build Tech Lab on Factory</t>
  </si>
  <si>
    <t>Build Tech Lab on Starport</t>
  </si>
  <si>
    <t>Build Reactor on Barracks</t>
  </si>
  <si>
    <t>REACTOR_BARRACKS</t>
  </si>
  <si>
    <t>Build Reactor on Factory</t>
  </si>
  <si>
    <t>REACTOR_FACTORY</t>
  </si>
  <si>
    <t>Build Reactor on Starport</t>
  </si>
  <si>
    <t>REACTOR_STARPORT</t>
  </si>
  <si>
    <t>Remove Tech Lab from Barracks</t>
  </si>
  <si>
    <t>Remove Tech Lab from Factory</t>
  </si>
  <si>
    <t>Remove Tech Lab from Starport</t>
  </si>
  <si>
    <t>Remove Reactor from Barracks</t>
  </si>
  <si>
    <t>Remove Reactor from Factory</t>
  </si>
  <si>
    <t>Remove Reactor from Starport</t>
  </si>
  <si>
    <t>Move Barracks to Tech Lab</t>
  </si>
  <si>
    <t>TECH_LAB</t>
  </si>
  <si>
    <t>?</t>
  </si>
  <si>
    <t>Move Factory to Tech Lab</t>
  </si>
  <si>
    <t>Move Starport to Tech Lab</t>
  </si>
  <si>
    <t>Move Barracks to Reactor</t>
  </si>
  <si>
    <t>REACTOR</t>
  </si>
  <si>
    <t>Move Factory to Reactor</t>
  </si>
  <si>
    <t>Move Starport to Reactor</t>
  </si>
  <si>
    <t>Call Down Mule</t>
  </si>
  <si>
    <t>ORBITAL COMMAND</t>
  </si>
  <si>
    <t>Call Down Extra Supplies</t>
  </si>
  <si>
    <t>EXTRA_SUPPLY_DEPOT</t>
  </si>
  <si>
    <t>Salvage Bunker</t>
  </si>
  <si>
    <t>neither</t>
  </si>
  <si>
    <t>NONE</t>
  </si>
  <si>
    <t>Ghost Academy with Nuke</t>
  </si>
  <si>
    <t>NUKE_GHOST_ACADEMY</t>
  </si>
  <si>
    <t>Use a Nuke</t>
  </si>
  <si>
    <t>Supply Used</t>
  </si>
  <si>
    <t>Supply Added</t>
  </si>
  <si>
    <t>Energy Start</t>
  </si>
  <si>
    <t>Max</t>
  </si>
  <si>
    <t>Delta</t>
  </si>
  <si>
    <t>Inc</t>
  </si>
  <si>
    <t>Substitute</t>
  </si>
</sst>
</file>

<file path=xl/styles.xml><?xml version="1.0" encoding="utf-8"?>
<styleSheet xmlns="http://schemas.openxmlformats.org/spreadsheetml/2006/main">
  <numFmts count="2">
    <numFmt formatCode="GENERAL" numFmtId="164"/>
    <numFmt formatCode="\$#,##0_);[RED]&quot;($&quot;#,##0\)" numFmtId="165"/>
  </numFmts>
  <fonts count="4">
    <font>
      <name val="Calibri"/>
      <charset val="1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5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26" activeCellId="0" pane="topLeft" sqref="B26"/>
    </sheetView>
  </sheetViews>
  <cols>
    <col collapsed="false" hidden="false" max="1" min="1" style="0" width="17.5098039215686"/>
    <col collapsed="false" hidden="false" max="2" min="2" style="0" width="8.47450980392157"/>
    <col collapsed="false" hidden="false" max="6" min="3" style="0" width="8.56862745098039"/>
    <col collapsed="false" hidden="false" max="7" min="7" style="0" width="12.8274509803922"/>
    <col collapsed="false" hidden="false" max="1025" min="8" style="0" width="8.56862745098039"/>
  </cols>
  <sheetData>
    <row collapsed="false" customFormat="false" customHeight="false" hidden="false" ht="13.3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collapsed="false" customFormat="false" customHeight="false" hidden="false" ht="13.3" outlineLevel="0" r="2">
      <c r="A2" s="0" t="str">
        <f aca="false">CONCATENATE(B2," ",H2)</f>
        <v>Spawn Drone</v>
      </c>
      <c r="B2" s="0" t="s">
        <v>8</v>
      </c>
      <c r="C2" s="0" t="str">
        <f aca="false">Units_Old!A2</f>
        <v>Larvae</v>
      </c>
      <c r="D2" s="0" t="n">
        <v>50</v>
      </c>
      <c r="E2" s="0" t="n">
        <v>0</v>
      </c>
      <c r="F2" s="0" t="n">
        <v>17</v>
      </c>
      <c r="H2" s="0" t="str">
        <f aca="false">Units_Old!A3</f>
        <v>Drone</v>
      </c>
    </row>
    <row collapsed="false" customFormat="false" customHeight="false" hidden="false" ht="13.3" outlineLevel="0" r="3">
      <c r="A3" s="0" t="str">
        <f aca="false">CONCATENATE(B3," ",H3)</f>
        <v>Spawn Overlord</v>
      </c>
      <c r="B3" s="0" t="s">
        <v>8</v>
      </c>
      <c r="C3" s="0" t="str">
        <f aca="false">Units_Old!A2</f>
        <v>Larvae</v>
      </c>
      <c r="D3" s="0" t="n">
        <v>100</v>
      </c>
      <c r="E3" s="0" t="n">
        <v>0</v>
      </c>
      <c r="F3" s="0" t="n">
        <v>25</v>
      </c>
      <c r="H3" s="0" t="str">
        <f aca="false">Units_Old!A4</f>
        <v>Overlord</v>
      </c>
    </row>
    <row collapsed="false" customFormat="false" customHeight="false" hidden="false" ht="13.3" outlineLevel="0" r="4">
      <c r="A4" s="0" t="str">
        <f aca="false">CONCATENATE(B4," ",H4)</f>
        <v>Spawn Queen</v>
      </c>
      <c r="B4" s="0" t="s">
        <v>8</v>
      </c>
      <c r="C4" s="0" t="str">
        <f aca="false">Structures!A2</f>
        <v>Hatchery</v>
      </c>
      <c r="D4" s="0" t="n">
        <v>150</v>
      </c>
      <c r="E4" s="0" t="n">
        <v>0</v>
      </c>
      <c r="F4" s="0" t="n">
        <v>50</v>
      </c>
      <c r="G4" s="0" t="str">
        <f aca="false">Structures!A2</f>
        <v>Hatchery</v>
      </c>
      <c r="H4" s="0" t="str">
        <f aca="false">Units_Old!A5</f>
        <v>Queen</v>
      </c>
    </row>
    <row collapsed="false" customFormat="false" customHeight="false" hidden="false" ht="13.3" outlineLevel="0" r="5">
      <c r="A5" s="0" t="str">
        <f aca="false">CONCATENATE(B5," ",H5)</f>
        <v>Spawn Zergling</v>
      </c>
      <c r="B5" s="0" t="s">
        <v>8</v>
      </c>
      <c r="C5" s="0" t="str">
        <f aca="false">Units_Old!A2</f>
        <v>Larvae</v>
      </c>
      <c r="D5" s="0" t="n">
        <v>50</v>
      </c>
      <c r="E5" s="0" t="n">
        <v>0</v>
      </c>
      <c r="F5" s="0" t="n">
        <v>24</v>
      </c>
      <c r="G5" s="0" t="str">
        <f aca="false">Structures!A6</f>
        <v>Spawning Pool</v>
      </c>
      <c r="H5" s="0" t="str">
        <f aca="false">Units_Old!A6</f>
        <v>Zergling</v>
      </c>
    </row>
    <row collapsed="false" customFormat="false" customHeight="false" hidden="false" ht="13.3" outlineLevel="0" r="6">
      <c r="A6" s="0" t="str">
        <f aca="false">CONCATENATE(B6," ",H6)</f>
        <v>Morph Baneling</v>
      </c>
      <c r="B6" s="0" t="s">
        <v>9</v>
      </c>
      <c r="C6" s="0" t="str">
        <f aca="false">Units_Old!A6</f>
        <v>Zergling</v>
      </c>
      <c r="D6" s="0" t="n">
        <v>25</v>
      </c>
      <c r="E6" s="0" t="n">
        <v>25</v>
      </c>
      <c r="F6" s="0" t="n">
        <v>20</v>
      </c>
      <c r="G6" s="0" t="str">
        <f aca="false">Structures!A11</f>
        <v>Baneling Nest</v>
      </c>
      <c r="H6" s="0" t="str">
        <f aca="false">Units_Old!A8</f>
        <v>Baneling</v>
      </c>
    </row>
    <row collapsed="false" customFormat="false" customHeight="false" hidden="false" ht="13.3" outlineLevel="0" r="7">
      <c r="A7" s="0" t="str">
        <f aca="false">CONCATENATE(B7," ",H7)</f>
        <v>Spawn Roach</v>
      </c>
      <c r="B7" s="0" t="s">
        <v>8</v>
      </c>
      <c r="C7" s="0" t="str">
        <f aca="false">Units_Old!A2</f>
        <v>Larvae</v>
      </c>
      <c r="D7" s="0" t="n">
        <v>75</v>
      </c>
      <c r="E7" s="0" t="n">
        <v>25</v>
      </c>
      <c r="F7" s="0" t="n">
        <v>27</v>
      </c>
      <c r="G7" s="0" t="str">
        <f aca="false">Structures!A10</f>
        <v>Roach Warren</v>
      </c>
      <c r="H7" s="0" t="str">
        <f aca="false">Units_Old!A7</f>
        <v>Roach</v>
      </c>
    </row>
    <row collapsed="false" customFormat="false" customHeight="false" hidden="false" ht="13.3" outlineLevel="0" r="8">
      <c r="A8" s="0" t="str">
        <f aca="false">CONCATENATE(B8," ",H8)</f>
        <v>Spawn Hydralisk</v>
      </c>
      <c r="B8" s="0" t="s">
        <v>8</v>
      </c>
      <c r="C8" s="0" t="str">
        <f aca="false">Units_Old!A2</f>
        <v>Larvae</v>
      </c>
      <c r="D8" s="0" t="n">
        <v>100</v>
      </c>
      <c r="E8" s="0" t="n">
        <v>50</v>
      </c>
      <c r="F8" s="0" t="n">
        <v>33</v>
      </c>
      <c r="G8" s="0" t="str">
        <f aca="false">Structures!A12</f>
        <v>Hydralisk Den</v>
      </c>
      <c r="H8" s="0" t="str">
        <f aca="false">Units_Old!A9</f>
        <v>Hydralisk</v>
      </c>
    </row>
    <row collapsed="false" customFormat="false" customHeight="false" hidden="false" ht="13.3" outlineLevel="0" r="9">
      <c r="A9" s="0" t="str">
        <f aca="false">CONCATENATE(B9," ",H9)</f>
        <v>Spawn Infestor</v>
      </c>
      <c r="B9" s="0" t="s">
        <v>8</v>
      </c>
      <c r="C9" s="0" t="str">
        <f aca="false">Units_Old!A2</f>
        <v>Larvae</v>
      </c>
      <c r="D9" s="0" t="n">
        <v>100</v>
      </c>
      <c r="E9" s="0" t="n">
        <v>150</v>
      </c>
      <c r="F9" s="0" t="n">
        <v>50</v>
      </c>
      <c r="G9" s="0" t="str">
        <f aca="false">Structures!A15</f>
        <v>Infestation Pit</v>
      </c>
      <c r="H9" s="0" t="str">
        <f aca="false">Units_Old!A10</f>
        <v>Infestor</v>
      </c>
    </row>
    <row collapsed="false" customFormat="false" customHeight="false" hidden="false" ht="13.3" outlineLevel="0" r="10">
      <c r="A10" s="0" t="str">
        <f aca="false">CONCATENATE(B10," ",H10)</f>
        <v>Spawn Mutalisk</v>
      </c>
      <c r="B10" s="0" t="s">
        <v>8</v>
      </c>
      <c r="C10" s="0" t="str">
        <f aca="false">Units_Old!A2</f>
        <v>Larvae</v>
      </c>
      <c r="D10" s="0" t="n">
        <v>100</v>
      </c>
      <c r="E10" s="0" t="n">
        <v>100</v>
      </c>
      <c r="F10" s="0" t="n">
        <v>33</v>
      </c>
      <c r="G10" s="0" t="str">
        <f aca="false">Structures!A13</f>
        <v>Spire</v>
      </c>
      <c r="H10" s="0" t="str">
        <f aca="false">Units_Old!A11</f>
        <v>Mutalisk</v>
      </c>
    </row>
    <row collapsed="false" customFormat="false" customHeight="false" hidden="false" ht="13.3" outlineLevel="0" r="11">
      <c r="A11" s="0" t="str">
        <f aca="false">CONCATENATE(B11," ",H11)</f>
        <v>Spawn Corruptor</v>
      </c>
      <c r="B11" s="0" t="s">
        <v>8</v>
      </c>
      <c r="C11" s="0" t="str">
        <f aca="false">Units_Old!A2</f>
        <v>Larvae</v>
      </c>
      <c r="D11" s="0" t="n">
        <v>150</v>
      </c>
      <c r="E11" s="0" t="n">
        <v>100</v>
      </c>
      <c r="F11" s="0" t="n">
        <v>40</v>
      </c>
      <c r="G11" s="0" t="str">
        <f aca="false">Structures!A13</f>
        <v>Spire</v>
      </c>
      <c r="H11" s="0" t="str">
        <f aca="false">Units_Old!A12</f>
        <v>Corruptor</v>
      </c>
    </row>
    <row collapsed="false" customFormat="false" customHeight="false" hidden="false" ht="13.3" outlineLevel="0" r="12">
      <c r="A12" s="0" t="str">
        <f aca="false">CONCATENATE(B12," ",H12)</f>
        <v>Morph Brood Lord</v>
      </c>
      <c r="B12" s="0" t="s">
        <v>9</v>
      </c>
      <c r="C12" s="0" t="str">
        <f aca="false">Units_Old!A12</f>
        <v>Corruptor</v>
      </c>
      <c r="D12" s="0" t="n">
        <v>150</v>
      </c>
      <c r="E12" s="0" t="n">
        <v>150</v>
      </c>
      <c r="F12" s="0" t="n">
        <v>34</v>
      </c>
      <c r="G12" s="0" t="str">
        <f aca="false">Structures!A17</f>
        <v>Greater Spire</v>
      </c>
      <c r="H12" s="0" t="str">
        <f aca="false">Units_Old!A14</f>
        <v>Brood Lord</v>
      </c>
    </row>
    <row collapsed="false" customFormat="false" customHeight="false" hidden="false" ht="13.3" outlineLevel="0" r="13">
      <c r="A13" s="0" t="str">
        <f aca="false">CONCATENATE(B13," ",H13)</f>
        <v>Spawn Ultralisk</v>
      </c>
      <c r="B13" s="0" t="s">
        <v>8</v>
      </c>
      <c r="C13" s="0" t="str">
        <f aca="false">Units_Old!A2</f>
        <v>Larvae</v>
      </c>
      <c r="D13" s="0" t="n">
        <v>300</v>
      </c>
      <c r="E13" s="0" t="n">
        <v>200</v>
      </c>
      <c r="F13" s="0" t="n">
        <v>70</v>
      </c>
      <c r="G13" s="0" t="str">
        <f aca="false">Structures!A16</f>
        <v>Ultralisk Cavern</v>
      </c>
      <c r="H13" s="0" t="str">
        <f aca="false">Units_Old!A13</f>
        <v>Ultralisk</v>
      </c>
    </row>
    <row collapsed="false" customFormat="false" customHeight="false" hidden="false" ht="13.3" outlineLevel="0" r="14">
      <c r="A14" s="0" t="str">
        <f aca="false">CONCATENATE(B14," ",H14)</f>
        <v>Build Hatchery</v>
      </c>
      <c r="B14" s="0" t="s">
        <v>10</v>
      </c>
      <c r="C14" s="0" t="s">
        <v>11</v>
      </c>
      <c r="D14" s="0" t="n">
        <v>300</v>
      </c>
      <c r="E14" s="0" t="n">
        <v>0</v>
      </c>
      <c r="F14" s="0" t="n">
        <v>100</v>
      </c>
      <c r="H14" s="0" t="str">
        <f aca="false">Structures!A2</f>
        <v>Hatchery</v>
      </c>
    </row>
    <row collapsed="false" customFormat="false" customHeight="false" hidden="false" ht="13.3" outlineLevel="0" r="15">
      <c r="A15" s="0" t="str">
        <f aca="false">CONCATENATE(B15," ",H15)</f>
        <v>Build Spawning Pool</v>
      </c>
      <c r="B15" s="0" t="s">
        <v>10</v>
      </c>
      <c r="C15" s="0" t="s">
        <v>11</v>
      </c>
      <c r="D15" s="0" t="n">
        <v>200</v>
      </c>
      <c r="E15" s="0" t="n">
        <v>0</v>
      </c>
      <c r="F15" s="0" t="n">
        <v>65</v>
      </c>
      <c r="G15" s="0" t="str">
        <f aca="false">Structures!A2</f>
        <v>Hatchery</v>
      </c>
      <c r="H15" s="0" t="str">
        <f aca="false">Structures!A6</f>
        <v>Spawning Pool</v>
      </c>
    </row>
    <row collapsed="false" customFormat="false" customHeight="false" hidden="false" ht="13.3" outlineLevel="0" r="16">
      <c r="A16" s="0" t="str">
        <f aca="false">CONCATENATE(B16," ",H16)</f>
        <v>Build </v>
      </c>
      <c r="B16" s="0" t="s"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51"/>
  <sheetViews>
    <sheetView colorId="64" defaultGridColor="true" rightToLeft="false" showFormulas="false" showGridLines="true" showOutlineSymbols="true" showRowColHeaders="true" showZeros="true" tabSelected="true" topLeftCell="A28" view="normal" windowProtection="false" workbookViewId="0" zoomScale="100" zoomScaleNormal="100" zoomScalePageLayoutView="100">
      <selection activeCell="G37" activeCellId="0" pane="topLeft" sqref="G37"/>
    </sheetView>
  </sheetViews>
  <cols>
    <col collapsed="false" hidden="false" max="1" min="1" style="0" width="16.6235294117647"/>
    <col collapsed="false" hidden="false" max="2" min="2" style="0" width="11.3803921568627"/>
    <col collapsed="false" hidden="false" max="3" min="3" style="0" width="8.14509803921569"/>
    <col collapsed="false" hidden="false" max="4" min="4" style="0" width="10.6"/>
    <col collapsed="false" hidden="false" max="5" min="5" style="0" width="8.14509803921569"/>
    <col collapsed="false" hidden="false" max="6" min="6" style="0" width="8.56862745098039"/>
    <col collapsed="false" hidden="false" max="7" min="7" style="0" width="26.6313725490196"/>
    <col collapsed="false" hidden="false" max="8" min="8" style="0" width="11.8235294117647"/>
    <col collapsed="false" hidden="false" max="9" min="9" style="0" width="15.8549019607843"/>
    <col collapsed="false" hidden="false" max="10" min="10" style="0" width="14.0901960784314"/>
    <col collapsed="false" hidden="false" max="11" min="11" style="0" width="13.9843137254902"/>
    <col collapsed="false" hidden="false" max="13" min="12" style="0" width="10.8196078431373"/>
    <col collapsed="false" hidden="false" max="14" min="14" style="0" width="10.4823529411765"/>
    <col collapsed="false" hidden="false" max="15" min="15" style="0" width="11.9411764705882"/>
    <col collapsed="false" hidden="false" max="1025" min="16" style="0" width="8.56862745098039"/>
  </cols>
  <sheetData>
    <row collapsed="false" customFormat="false" customHeight="false" hidden="false" ht="13.3" outlineLevel="0" r="1">
      <c r="A1" s="0" t="s">
        <v>0</v>
      </c>
      <c r="B1" s="0" t="s">
        <v>3</v>
      </c>
      <c r="C1" s="0" t="s">
        <v>4</v>
      </c>
      <c r="D1" s="0" t="s">
        <v>12</v>
      </c>
      <c r="E1" s="0" t="s">
        <v>5</v>
      </c>
      <c r="F1" s="0" t="s">
        <v>13</v>
      </c>
      <c r="G1" s="0" t="s">
        <v>14</v>
      </c>
      <c r="H1" s="0" t="s">
        <v>15</v>
      </c>
      <c r="I1" s="0" t="s">
        <v>14</v>
      </c>
      <c r="J1" s="0" t="s">
        <v>15</v>
      </c>
      <c r="M1" s="0" t="s">
        <v>16</v>
      </c>
      <c r="N1" s="0" t="s">
        <v>17</v>
      </c>
      <c r="O1" s="0" t="s">
        <v>18</v>
      </c>
      <c r="Q1" s="0" t="s">
        <v>19</v>
      </c>
      <c r="R1" s="0" t="s">
        <v>20</v>
      </c>
      <c r="S1" s="0" t="s">
        <v>21</v>
      </c>
    </row>
    <row collapsed="false" customFormat="false" customHeight="false" hidden="false" ht="13.3" outlineLevel="0" r="2">
      <c r="A2" s="0" t="s">
        <v>22</v>
      </c>
      <c r="B2" s="0" t="n">
        <v>300</v>
      </c>
      <c r="C2" s="0" t="n">
        <v>0</v>
      </c>
      <c r="D2" s="0" t="n">
        <v>0</v>
      </c>
      <c r="E2" s="0" t="n">
        <v>100</v>
      </c>
      <c r="F2" s="0" t="n">
        <v>2</v>
      </c>
      <c r="G2" s="0" t="str">
        <f aca="false">Units!$A$3</f>
        <v>DRONE</v>
      </c>
      <c r="H2" s="0" t="s">
        <v>23</v>
      </c>
      <c r="M2" s="0" t="n">
        <v>0</v>
      </c>
      <c r="N2" s="0" t="n">
        <v>0</v>
      </c>
      <c r="O2" s="0" t="n">
        <v>0</v>
      </c>
      <c r="R2" s="0" t="str">
        <f aca="false">CONCATENATE(R1,A2,R1,S1)</f>
        <v>"Hatchery",</v>
      </c>
    </row>
    <row collapsed="false" customFormat="false" customHeight="false" hidden="false" ht="13.3" outlineLevel="0" r="3">
      <c r="A3" s="0" t="s">
        <v>24</v>
      </c>
      <c r="B3" s="0" t="n">
        <v>150</v>
      </c>
      <c r="C3" s="0" t="n">
        <v>100</v>
      </c>
      <c r="D3" s="0" t="n">
        <v>0</v>
      </c>
      <c r="E3" s="0" t="n">
        <v>80</v>
      </c>
      <c r="F3" s="0" t="n">
        <v>2</v>
      </c>
      <c r="G3" s="0" t="str">
        <f aca="false">$A$2</f>
        <v>Hatchery</v>
      </c>
      <c r="H3" s="0" t="s">
        <v>23</v>
      </c>
      <c r="I3" s="0" t="str">
        <f aca="false">$A$6</f>
        <v>Spawning Pool</v>
      </c>
      <c r="J3" s="0" t="s">
        <v>25</v>
      </c>
      <c r="M3" s="0" t="n">
        <v>0</v>
      </c>
      <c r="N3" s="0" t="n">
        <v>0</v>
      </c>
      <c r="O3" s="0" t="n">
        <v>0</v>
      </c>
    </row>
    <row collapsed="false" customFormat="false" customHeight="false" hidden="false" ht="13.3" outlineLevel="0" r="4">
      <c r="A4" s="0" t="s">
        <v>26</v>
      </c>
      <c r="B4" s="0" t="n">
        <v>200</v>
      </c>
      <c r="C4" s="0" t="n">
        <v>150</v>
      </c>
      <c r="D4" s="0" t="n">
        <v>0</v>
      </c>
      <c r="E4" s="0" t="n">
        <v>100</v>
      </c>
      <c r="F4" s="0" t="n">
        <v>2</v>
      </c>
      <c r="G4" s="0" t="str">
        <f aca="false">$A$3</f>
        <v>Lair</v>
      </c>
      <c r="H4" s="0" t="s">
        <v>23</v>
      </c>
      <c r="I4" s="0" t="str">
        <f aca="false">$A$15</f>
        <v>Infestation Pit</v>
      </c>
      <c r="J4" s="0" t="s">
        <v>25</v>
      </c>
      <c r="M4" s="0" t="n">
        <v>0</v>
      </c>
      <c r="N4" s="0" t="n">
        <v>0</v>
      </c>
      <c r="O4" s="0" t="n">
        <v>0</v>
      </c>
    </row>
    <row collapsed="false" customFormat="false" customHeight="false" hidden="false" ht="13.3" outlineLevel="0" r="5">
      <c r="A5" s="0" t="s">
        <v>27</v>
      </c>
      <c r="B5" s="0" t="n">
        <v>25</v>
      </c>
      <c r="C5" s="0" t="n">
        <v>0</v>
      </c>
      <c r="D5" s="0" t="n">
        <v>0</v>
      </c>
      <c r="E5" s="0" t="n">
        <v>30</v>
      </c>
      <c r="F5" s="0" t="n">
        <v>0</v>
      </c>
      <c r="G5" s="0" t="str">
        <f aca="false">Units!$A$3</f>
        <v>DRONE</v>
      </c>
      <c r="H5" s="0" t="s">
        <v>23</v>
      </c>
      <c r="M5" s="0" t="n">
        <v>0</v>
      </c>
      <c r="N5" s="0" t="n">
        <v>0</v>
      </c>
      <c r="O5" s="0" t="n">
        <v>0</v>
      </c>
    </row>
    <row collapsed="false" customFormat="false" customHeight="false" hidden="false" ht="13.3" outlineLevel="0" r="6">
      <c r="A6" s="0" t="s">
        <v>28</v>
      </c>
      <c r="B6" s="0" t="n">
        <v>100</v>
      </c>
      <c r="C6" s="0" t="n">
        <v>0</v>
      </c>
      <c r="D6" s="0" t="n">
        <v>0</v>
      </c>
      <c r="E6" s="0" t="n">
        <v>50</v>
      </c>
      <c r="F6" s="0" t="n">
        <v>0</v>
      </c>
      <c r="G6" s="0" t="str">
        <f aca="false">Units!$A$3</f>
        <v>DRONE</v>
      </c>
      <c r="H6" s="0" t="s">
        <v>23</v>
      </c>
      <c r="I6" s="0" t="str">
        <f aca="false">$A$2</f>
        <v>Hatchery</v>
      </c>
      <c r="J6" s="0" t="s">
        <v>25</v>
      </c>
      <c r="M6" s="0" t="n">
        <v>0</v>
      </c>
      <c r="N6" s="0" t="n">
        <v>0</v>
      </c>
      <c r="O6" s="0" t="n">
        <v>0</v>
      </c>
    </row>
    <row collapsed="false" customFormat="false" customHeight="false" hidden="false" ht="13.3" outlineLevel="0" r="7">
      <c r="A7" s="0" t="s">
        <v>29</v>
      </c>
      <c r="B7" s="0" t="n">
        <v>75</v>
      </c>
      <c r="C7" s="0" t="n">
        <v>0</v>
      </c>
      <c r="D7" s="0" t="n">
        <v>0</v>
      </c>
      <c r="E7" s="0" t="n">
        <v>35</v>
      </c>
      <c r="F7" s="0" t="n">
        <v>0</v>
      </c>
      <c r="G7" s="0" t="str">
        <f aca="false">Units!$A$3</f>
        <v>DRONE</v>
      </c>
      <c r="H7" s="0" t="s">
        <v>23</v>
      </c>
      <c r="I7" s="0" t="str">
        <f aca="false">$A$2</f>
        <v>Hatchery</v>
      </c>
      <c r="J7" s="0" t="s">
        <v>25</v>
      </c>
      <c r="M7" s="0" t="n">
        <v>0</v>
      </c>
      <c r="N7" s="0" t="n">
        <v>0</v>
      </c>
      <c r="O7" s="0" t="n">
        <v>0</v>
      </c>
    </row>
    <row collapsed="false" customFormat="false" customHeight="false" hidden="false" ht="13.3" outlineLevel="0" r="8">
      <c r="A8" s="0" t="s">
        <v>30</v>
      </c>
      <c r="B8" s="0" t="n">
        <v>75</v>
      </c>
      <c r="C8" s="0" t="n">
        <v>0</v>
      </c>
      <c r="D8" s="0" t="n">
        <v>0</v>
      </c>
      <c r="E8" s="0" t="n">
        <v>30</v>
      </c>
      <c r="F8" s="0" t="n">
        <v>0</v>
      </c>
      <c r="G8" s="0" t="str">
        <f aca="false">Units!$A$3</f>
        <v>DRONE</v>
      </c>
      <c r="H8" s="0" t="s">
        <v>23</v>
      </c>
      <c r="I8" s="0" t="str">
        <f aca="false">$A$7</f>
        <v>Evolution Chamber</v>
      </c>
      <c r="J8" s="0" t="s">
        <v>25</v>
      </c>
      <c r="M8" s="0" t="n">
        <v>0</v>
      </c>
      <c r="N8" s="0" t="n">
        <v>0</v>
      </c>
      <c r="O8" s="0" t="n">
        <v>0</v>
      </c>
    </row>
    <row collapsed="false" customFormat="false" customHeight="false" hidden="false" ht="13.3" outlineLevel="0" r="9">
      <c r="A9" s="0" t="s">
        <v>31</v>
      </c>
      <c r="B9" s="0" t="n">
        <v>100</v>
      </c>
      <c r="C9" s="0" t="n">
        <v>0</v>
      </c>
      <c r="D9" s="0" t="n">
        <v>0</v>
      </c>
      <c r="E9" s="0" t="n">
        <v>50</v>
      </c>
      <c r="F9" s="0" t="n">
        <v>0</v>
      </c>
      <c r="G9" s="0" t="str">
        <f aca="false">$A$6</f>
        <v>Spawning Pool</v>
      </c>
      <c r="H9" s="0" t="s">
        <v>23</v>
      </c>
      <c r="I9" s="0" t="str">
        <f aca="false">$A$6</f>
        <v>Spawning Pool</v>
      </c>
      <c r="J9" s="0" t="s">
        <v>25</v>
      </c>
      <c r="M9" s="0" t="n">
        <v>0</v>
      </c>
      <c r="N9" s="0" t="n">
        <v>0</v>
      </c>
      <c r="O9" s="0" t="n">
        <v>0</v>
      </c>
    </row>
    <row collapsed="false" customFormat="false" customHeight="false" hidden="false" ht="13.3" outlineLevel="0" r="10">
      <c r="A10" s="0" t="s">
        <v>32</v>
      </c>
      <c r="B10" s="0" t="n">
        <v>150</v>
      </c>
      <c r="C10" s="0" t="n">
        <v>0</v>
      </c>
      <c r="D10" s="0" t="n">
        <v>0</v>
      </c>
      <c r="E10" s="0" t="n">
        <v>55</v>
      </c>
      <c r="F10" s="0" t="n">
        <v>0</v>
      </c>
      <c r="G10" s="0" t="str">
        <f aca="false">$A$6</f>
        <v>Spawning Pool</v>
      </c>
      <c r="H10" s="0" t="s">
        <v>23</v>
      </c>
      <c r="I10" s="0" t="str">
        <f aca="false">$A$6</f>
        <v>Spawning Pool</v>
      </c>
      <c r="J10" s="0" t="s">
        <v>25</v>
      </c>
      <c r="M10" s="0" t="n">
        <v>0</v>
      </c>
      <c r="N10" s="0" t="n">
        <v>0</v>
      </c>
      <c r="O10" s="0" t="n">
        <v>0</v>
      </c>
    </row>
    <row collapsed="false" customFormat="false" customHeight="false" hidden="false" ht="14.9" outlineLevel="0" r="11">
      <c r="A11" s="0" t="s">
        <v>33</v>
      </c>
      <c r="B11" s="0" t="n">
        <v>100</v>
      </c>
      <c r="C11" s="0" t="n">
        <v>50</v>
      </c>
      <c r="D11" s="0" t="n">
        <v>0</v>
      </c>
      <c r="E11" s="0" t="n">
        <v>60</v>
      </c>
      <c r="F11" s="0" t="n">
        <v>0</v>
      </c>
      <c r="G11" s="0" t="str">
        <f aca="false">$A$6</f>
        <v>Spawning Pool</v>
      </c>
      <c r="H11" s="0" t="s">
        <v>23</v>
      </c>
      <c r="I11" s="0" t="str">
        <f aca="false">$A$6</f>
        <v>Spawning Pool</v>
      </c>
      <c r="J11" s="0" t="s">
        <v>25</v>
      </c>
      <c r="M11" s="0" t="n">
        <v>0</v>
      </c>
      <c r="N11" s="0" t="n">
        <v>0</v>
      </c>
      <c r="O11" s="0" t="n">
        <v>0</v>
      </c>
    </row>
    <row collapsed="false" customFormat="false" customHeight="false" hidden="false" ht="14.9" outlineLevel="0" r="12">
      <c r="A12" s="0" t="s">
        <v>34</v>
      </c>
      <c r="B12" s="0" t="n">
        <v>100</v>
      </c>
      <c r="C12" s="0" t="n">
        <v>100</v>
      </c>
      <c r="D12" s="0" t="n">
        <v>0</v>
      </c>
      <c r="E12" s="0" t="n">
        <v>40</v>
      </c>
      <c r="F12" s="0" t="n">
        <v>0</v>
      </c>
      <c r="G12" s="0" t="str">
        <f aca="false">Units!$A$3</f>
        <v>DRONE</v>
      </c>
      <c r="H12" s="0" t="s">
        <v>23</v>
      </c>
      <c r="I12" s="0" t="str">
        <f aca="false">$A$3</f>
        <v>Lair</v>
      </c>
      <c r="J12" s="0" t="s">
        <v>25</v>
      </c>
      <c r="M12" s="0" t="n">
        <v>0</v>
      </c>
      <c r="N12" s="0" t="n">
        <v>0</v>
      </c>
      <c r="O12" s="0" t="n">
        <v>0</v>
      </c>
    </row>
    <row collapsed="false" customFormat="false" customHeight="false" hidden="false" ht="13.3" outlineLevel="0" r="13">
      <c r="A13" s="0" t="s">
        <v>35</v>
      </c>
      <c r="B13" s="0" t="n">
        <v>200</v>
      </c>
      <c r="C13" s="0" t="n">
        <v>200</v>
      </c>
      <c r="D13" s="0" t="n">
        <v>0</v>
      </c>
      <c r="E13" s="0" t="n">
        <v>100</v>
      </c>
      <c r="F13" s="0" t="n">
        <v>0</v>
      </c>
      <c r="G13" s="0" t="str">
        <f aca="false">Units!$A$3</f>
        <v>DRONE</v>
      </c>
      <c r="H13" s="0" t="s">
        <v>23</v>
      </c>
      <c r="I13" s="0" t="str">
        <f aca="false">$A$3</f>
        <v>Lair</v>
      </c>
      <c r="J13" s="0" t="s">
        <v>25</v>
      </c>
      <c r="M13" s="0" t="n">
        <v>0</v>
      </c>
      <c r="N13" s="0" t="n">
        <v>0</v>
      </c>
      <c r="O13" s="0" t="n">
        <v>0</v>
      </c>
    </row>
    <row collapsed="false" customFormat="false" customHeight="false" hidden="false" ht="14.9" outlineLevel="0" r="14">
      <c r="A14" s="0" t="s">
        <v>36</v>
      </c>
      <c r="B14" s="0" t="n">
        <v>150</v>
      </c>
      <c r="C14" s="0" t="n">
        <v>200</v>
      </c>
      <c r="D14" s="0" t="n">
        <v>0</v>
      </c>
      <c r="E14" s="0" t="n">
        <v>50</v>
      </c>
      <c r="F14" s="0" t="n">
        <v>0</v>
      </c>
      <c r="G14" s="0" t="str">
        <f aca="false">Units!$A$3</f>
        <v>DRONE</v>
      </c>
      <c r="H14" s="0" t="s">
        <v>23</v>
      </c>
      <c r="I14" s="0" t="str">
        <f aca="false">$A$3</f>
        <v>Lair</v>
      </c>
      <c r="J14" s="0" t="s">
        <v>25</v>
      </c>
      <c r="M14" s="0" t="n">
        <v>0</v>
      </c>
      <c r="N14" s="0" t="n">
        <v>0</v>
      </c>
      <c r="O14" s="0" t="n">
        <v>0</v>
      </c>
    </row>
    <row collapsed="false" customFormat="false" customHeight="false" hidden="false" ht="13.3" outlineLevel="0" r="15">
      <c r="A15" s="0" t="s">
        <v>37</v>
      </c>
      <c r="B15" s="0" t="n">
        <v>100</v>
      </c>
      <c r="C15" s="0" t="n">
        <v>100</v>
      </c>
      <c r="D15" s="0" t="n">
        <v>0</v>
      </c>
      <c r="E15" s="0" t="n">
        <v>50</v>
      </c>
      <c r="F15" s="0" t="n">
        <v>0</v>
      </c>
      <c r="G15" s="0" t="str">
        <f aca="false">Units!$A$3</f>
        <v>DRONE</v>
      </c>
      <c r="H15" s="0" t="s">
        <v>23</v>
      </c>
      <c r="I15" s="0" t="str">
        <f aca="false">$A$3</f>
        <v>Lair</v>
      </c>
      <c r="J15" s="0" t="s">
        <v>25</v>
      </c>
      <c r="M15" s="0" t="n">
        <v>0</v>
      </c>
      <c r="N15" s="0" t="n">
        <v>0</v>
      </c>
      <c r="O15" s="0" t="n">
        <v>0</v>
      </c>
    </row>
    <row collapsed="false" customFormat="false" customHeight="false" hidden="false" ht="14.9" outlineLevel="0" r="16">
      <c r="A16" s="0" t="s">
        <v>38</v>
      </c>
      <c r="B16" s="0" t="n">
        <v>150</v>
      </c>
      <c r="C16" s="0" t="n">
        <v>200</v>
      </c>
      <c r="D16" s="0" t="n">
        <v>0</v>
      </c>
      <c r="E16" s="0" t="n">
        <v>65</v>
      </c>
      <c r="F16" s="0" t="n">
        <v>0</v>
      </c>
      <c r="G16" s="0" t="str">
        <f aca="false">Units!$A$3</f>
        <v>DRONE</v>
      </c>
      <c r="H16" s="0" t="s">
        <v>23</v>
      </c>
      <c r="I16" s="0" t="str">
        <f aca="false">$A$4</f>
        <v>Hive</v>
      </c>
      <c r="J16" s="0" t="s">
        <v>25</v>
      </c>
      <c r="M16" s="0" t="n">
        <v>0</v>
      </c>
      <c r="N16" s="0" t="n">
        <v>0</v>
      </c>
      <c r="O16" s="0" t="n">
        <v>0</v>
      </c>
    </row>
    <row collapsed="false" customFormat="false" customHeight="false" hidden="false" ht="13.3" outlineLevel="0" r="17">
      <c r="A17" s="0" t="s">
        <v>39</v>
      </c>
      <c r="B17" s="0" t="n">
        <v>100</v>
      </c>
      <c r="C17" s="0" t="n">
        <v>150</v>
      </c>
      <c r="D17" s="0" t="n">
        <v>0</v>
      </c>
      <c r="E17" s="0" t="n">
        <v>100</v>
      </c>
      <c r="F17" s="0" t="n">
        <v>0</v>
      </c>
      <c r="G17" s="0" t="str">
        <f aca="false">$A$13</f>
        <v>Spire</v>
      </c>
      <c r="H17" s="0" t="s">
        <v>23</v>
      </c>
      <c r="I17" s="0" t="str">
        <f aca="false">$A$4</f>
        <v>Hive</v>
      </c>
      <c r="J17" s="0" t="s">
        <v>25</v>
      </c>
      <c r="M17" s="0" t="n">
        <v>0</v>
      </c>
      <c r="N17" s="0" t="n">
        <v>0</v>
      </c>
      <c r="O17" s="0" t="n">
        <v>0</v>
      </c>
    </row>
    <row collapsed="false" customFormat="false" customHeight="false" hidden="false" ht="14.9" outlineLevel="0" r="18">
      <c r="A18" s="0" t="s">
        <v>40</v>
      </c>
      <c r="B18" s="0" t="n">
        <v>100</v>
      </c>
      <c r="C18" s="0" t="n">
        <v>100</v>
      </c>
      <c r="D18" s="0" t="n">
        <v>0</v>
      </c>
      <c r="E18" s="0" t="n">
        <v>20</v>
      </c>
      <c r="F18" s="0" t="n">
        <v>0</v>
      </c>
      <c r="H18" s="0" t="s">
        <v>41</v>
      </c>
      <c r="M18" s="0" t="n">
        <v>0</v>
      </c>
      <c r="N18" s="0" t="n">
        <v>0</v>
      </c>
      <c r="O18" s="0" t="n">
        <v>0</v>
      </c>
    </row>
    <row collapsed="false" customFormat="false" customHeight="false" hidden="false" ht="13.3" outlineLevel="0" r="19">
      <c r="A19" s="0" t="s">
        <v>42</v>
      </c>
      <c r="B19" s="0" t="n">
        <v>0</v>
      </c>
      <c r="C19" s="0" t="n">
        <v>0</v>
      </c>
      <c r="D19" s="0" t="n">
        <v>25</v>
      </c>
      <c r="E19" s="0" t="n">
        <v>15</v>
      </c>
      <c r="F19" s="0" t="n">
        <v>0</v>
      </c>
      <c r="H19" s="0" t="s">
        <v>25</v>
      </c>
      <c r="M19" s="0" t="n">
        <v>0</v>
      </c>
      <c r="N19" s="0" t="n">
        <v>0</v>
      </c>
      <c r="O19" s="0" t="n">
        <v>0</v>
      </c>
    </row>
    <row collapsed="false" customFormat="false" customHeight="false" hidden="false" ht="13.3" outlineLevel="0" r="20">
      <c r="A20" s="0" t="s">
        <v>43</v>
      </c>
      <c r="B20" s="0" t="n">
        <v>400</v>
      </c>
      <c r="C20" s="0" t="n">
        <v>0</v>
      </c>
      <c r="D20" s="0" t="n">
        <v>0</v>
      </c>
      <c r="E20" s="0" t="n">
        <v>100</v>
      </c>
      <c r="F20" s="0" t="n">
        <v>11</v>
      </c>
      <c r="H20" s="0" t="s">
        <v>41</v>
      </c>
      <c r="M20" s="0" t="n">
        <v>0</v>
      </c>
      <c r="N20" s="0" t="n">
        <v>0</v>
      </c>
      <c r="O20" s="0" t="n">
        <v>0</v>
      </c>
    </row>
    <row collapsed="false" customFormat="false" customHeight="false" hidden="false" ht="13.3" outlineLevel="0" r="21">
      <c r="A21" s="0" t="s">
        <v>44</v>
      </c>
      <c r="B21" s="0" t="n">
        <v>150</v>
      </c>
      <c r="C21" s="0" t="n">
        <v>150</v>
      </c>
      <c r="D21" s="0" t="n">
        <v>0</v>
      </c>
      <c r="E21" s="0" t="n">
        <v>50</v>
      </c>
      <c r="F21" s="0" t="n">
        <v>11</v>
      </c>
      <c r="G21" s="0" t="str">
        <f aca="false">$A$20</f>
        <v>Command Center</v>
      </c>
      <c r="H21" s="0" t="s">
        <v>23</v>
      </c>
      <c r="I21" s="0" t="str">
        <f aca="false">$A$26</f>
        <v>Engineering Bay</v>
      </c>
      <c r="J21" s="0" t="s">
        <v>25</v>
      </c>
      <c r="M21" s="0" t="n">
        <v>0</v>
      </c>
      <c r="N21" s="0" t="n">
        <v>0</v>
      </c>
      <c r="O21" s="0" t="n">
        <v>0</v>
      </c>
    </row>
    <row collapsed="false" customFormat="false" customHeight="false" hidden="false" ht="13.3" outlineLevel="0" r="22">
      <c r="A22" s="0" t="s">
        <v>45</v>
      </c>
      <c r="B22" s="0" t="n">
        <v>150</v>
      </c>
      <c r="C22" s="0" t="n">
        <v>0</v>
      </c>
      <c r="D22" s="0" t="n">
        <v>0</v>
      </c>
      <c r="E22" s="0" t="n">
        <v>35</v>
      </c>
      <c r="F22" s="0" t="n">
        <v>11</v>
      </c>
      <c r="G22" s="0" t="str">
        <f aca="false">$A$20</f>
        <v>Command Center</v>
      </c>
      <c r="H22" s="0" t="s">
        <v>23</v>
      </c>
      <c r="I22" s="0" t="str">
        <f aca="false">$A$25</f>
        <v>Barracks</v>
      </c>
      <c r="J22" s="0" t="s">
        <v>25</v>
      </c>
      <c r="M22" s="0" t="n">
        <v>50</v>
      </c>
      <c r="N22" s="0" t="n">
        <v>200</v>
      </c>
      <c r="O22" s="0" t="n">
        <v>0.5625</v>
      </c>
    </row>
    <row collapsed="false" customFormat="false" customHeight="false" hidden="false" ht="13.3" outlineLevel="0" r="23">
      <c r="A23" s="0" t="s">
        <v>46</v>
      </c>
      <c r="B23" s="0" t="n">
        <v>100</v>
      </c>
      <c r="D23" s="0" t="n">
        <v>0</v>
      </c>
      <c r="F23" s="0" t="n">
        <v>8</v>
      </c>
      <c r="H23" s="0" t="s">
        <v>41</v>
      </c>
    </row>
    <row collapsed="false" customFormat="false" customHeight="false" hidden="false" ht="13.3" outlineLevel="0" r="24">
      <c r="A24" s="0" t="s">
        <v>47</v>
      </c>
      <c r="B24" s="0" t="n">
        <v>75</v>
      </c>
      <c r="D24" s="0" t="n">
        <v>0</v>
      </c>
      <c r="F24" s="0" t="n">
        <v>0</v>
      </c>
      <c r="H24" s="0" t="s">
        <v>41</v>
      </c>
    </row>
    <row collapsed="false" customFormat="false" customHeight="false" hidden="false" ht="13.3" outlineLevel="0" r="25">
      <c r="A25" s="0" t="s">
        <v>48</v>
      </c>
      <c r="B25" s="0" t="n">
        <v>150</v>
      </c>
      <c r="D25" s="0" t="n">
        <v>0</v>
      </c>
      <c r="F25" s="0" t="n">
        <v>0</v>
      </c>
      <c r="H25" s="0" t="s">
        <v>41</v>
      </c>
    </row>
    <row collapsed="false" customFormat="false" customHeight="false" hidden="false" ht="13.3" outlineLevel="0" r="26">
      <c r="A26" s="0" t="s">
        <v>49</v>
      </c>
      <c r="B26" s="0" t="n">
        <v>125</v>
      </c>
      <c r="D26" s="0" t="n">
        <v>0</v>
      </c>
      <c r="F26" s="0" t="n">
        <v>0</v>
      </c>
      <c r="H26" s="0" t="s">
        <v>41</v>
      </c>
    </row>
    <row collapsed="false" customFormat="false" customHeight="false" hidden="false" ht="13.3" outlineLevel="0" r="27">
      <c r="A27" s="0" t="s">
        <v>50</v>
      </c>
      <c r="B27" s="0" t="n">
        <v>100</v>
      </c>
      <c r="D27" s="0" t="n">
        <v>0</v>
      </c>
      <c r="F27" s="0" t="n">
        <v>0</v>
      </c>
      <c r="H27" s="0" t="s">
        <v>41</v>
      </c>
    </row>
    <row collapsed="false" customFormat="false" customHeight="false" hidden="false" ht="13.3" outlineLevel="0" r="28">
      <c r="A28" s="0" t="s">
        <v>51</v>
      </c>
      <c r="D28" s="0" t="n">
        <v>0</v>
      </c>
      <c r="F28" s="0" t="n">
        <v>0</v>
      </c>
      <c r="H28" s="0" t="s">
        <v>41</v>
      </c>
    </row>
    <row collapsed="false" customFormat="false" customHeight="false" hidden="false" ht="13.3" outlineLevel="0" r="29">
      <c r="A29" s="0" t="s">
        <v>52</v>
      </c>
      <c r="D29" s="0" t="n">
        <v>0</v>
      </c>
      <c r="F29" s="0" t="n">
        <v>0</v>
      </c>
      <c r="H29" s="0" t="s">
        <v>41</v>
      </c>
    </row>
    <row collapsed="false" customFormat="false" customHeight="false" hidden="false" ht="13.3" outlineLevel="0" r="30">
      <c r="A30" s="0" t="s">
        <v>53</v>
      </c>
      <c r="B30" s="0" t="n">
        <v>150</v>
      </c>
      <c r="C30" s="0" t="n">
        <v>100</v>
      </c>
      <c r="D30" s="0" t="n">
        <v>0</v>
      </c>
      <c r="F30" s="0" t="n">
        <v>0</v>
      </c>
      <c r="H30" s="0" t="s">
        <v>41</v>
      </c>
    </row>
    <row collapsed="false" customFormat="false" customHeight="false" hidden="false" ht="13.3" outlineLevel="0" r="31">
      <c r="A31" s="0" t="s">
        <v>54</v>
      </c>
      <c r="D31" s="0" t="n">
        <v>0</v>
      </c>
      <c r="F31" s="0" t="n">
        <v>0</v>
      </c>
      <c r="H31" s="0" t="s">
        <v>41</v>
      </c>
    </row>
    <row collapsed="false" customFormat="false" customHeight="false" hidden="false" ht="14.9" outlineLevel="0" r="32">
      <c r="A32" s="0" t="s">
        <v>55</v>
      </c>
      <c r="B32" s="0" t="n">
        <v>150</v>
      </c>
      <c r="C32" s="0" t="n">
        <v>150</v>
      </c>
      <c r="D32" s="0" t="n">
        <v>0</v>
      </c>
      <c r="F32" s="0" t="n">
        <v>0</v>
      </c>
      <c r="H32" s="0" t="s">
        <v>41</v>
      </c>
    </row>
    <row collapsed="false" customFormat="false" customHeight="false" hidden="false" ht="13.3" outlineLevel="0" r="33">
      <c r="A33" s="0" t="s">
        <v>56</v>
      </c>
      <c r="D33" s="0" t="n">
        <v>0</v>
      </c>
      <c r="F33" s="0" t="n">
        <v>0</v>
      </c>
      <c r="H33" s="0" t="s">
        <v>41</v>
      </c>
    </row>
    <row collapsed="false" customFormat="false" customHeight="false" hidden="false" ht="13.3" outlineLevel="0" r="34">
      <c r="A34" s="0" t="s">
        <v>57</v>
      </c>
      <c r="D34" s="0" t="n">
        <v>0</v>
      </c>
      <c r="F34" s="0" t="n">
        <v>0</v>
      </c>
      <c r="H34" s="0" t="s">
        <v>41</v>
      </c>
    </row>
    <row collapsed="false" customFormat="false" customHeight="false" hidden="false" ht="13.3" outlineLevel="0" r="35">
      <c r="A35" s="0" t="s">
        <v>58</v>
      </c>
      <c r="B35" s="0" t="n">
        <v>50</v>
      </c>
      <c r="C35" s="0" t="n">
        <v>25</v>
      </c>
      <c r="D35" s="0" t="n">
        <v>0</v>
      </c>
      <c r="F35" s="0" t="n">
        <v>0</v>
      </c>
      <c r="H35" s="0" t="s">
        <v>41</v>
      </c>
    </row>
    <row collapsed="false" customFormat="false" customHeight="false" hidden="false" ht="13.3" outlineLevel="0" r="36">
      <c r="A36" s="0" t="s">
        <v>59</v>
      </c>
      <c r="B36" s="0" t="n">
        <v>50</v>
      </c>
      <c r="C36" s="0" t="n">
        <v>50</v>
      </c>
      <c r="D36" s="0" t="n">
        <v>0</v>
      </c>
      <c r="F36" s="0" t="n">
        <v>0</v>
      </c>
      <c r="H36" s="0" t="s">
        <v>41</v>
      </c>
    </row>
    <row collapsed="false" customFormat="false" customHeight="false" hidden="false" ht="13.3" outlineLevel="0" r="37">
      <c r="A37" s="0" t="s">
        <v>60</v>
      </c>
      <c r="B37" s="0" t="n">
        <v>400</v>
      </c>
      <c r="C37" s="0" t="n">
        <v>0</v>
      </c>
      <c r="D37" s="0" t="n">
        <v>0</v>
      </c>
      <c r="E37" s="0" t="n">
        <v>100</v>
      </c>
      <c r="F37" s="0" t="n">
        <v>10</v>
      </c>
      <c r="H37" s="0" t="s">
        <v>25</v>
      </c>
    </row>
    <row collapsed="false" customFormat="false" customHeight="false" hidden="false" ht="13.3" outlineLevel="0" r="38">
      <c r="A38" s="0" t="s">
        <v>61</v>
      </c>
      <c r="B38" s="0" t="n">
        <v>100</v>
      </c>
      <c r="C38" s="0" t="n">
        <v>0</v>
      </c>
      <c r="D38" s="0" t="n">
        <v>0</v>
      </c>
      <c r="E38" s="0" t="n">
        <v>25</v>
      </c>
      <c r="F38" s="0" t="n">
        <v>8</v>
      </c>
      <c r="H38" s="0" t="s">
        <v>25</v>
      </c>
    </row>
    <row collapsed="false" customFormat="false" customHeight="false" hidden="false" ht="14.9" outlineLevel="0" r="39">
      <c r="A39" s="0" t="s">
        <v>62</v>
      </c>
      <c r="B39" s="0" t="n">
        <v>75</v>
      </c>
      <c r="C39" s="0" t="n">
        <v>0</v>
      </c>
      <c r="D39" s="0" t="n">
        <v>0</v>
      </c>
      <c r="E39" s="0" t="n">
        <v>30</v>
      </c>
      <c r="F39" s="0" t="n">
        <v>0</v>
      </c>
      <c r="H39" s="0" t="s">
        <v>25</v>
      </c>
    </row>
    <row collapsed="false" customFormat="false" customHeight="false" hidden="false" ht="13.3" outlineLevel="0" r="40">
      <c r="A40" s="0" t="s">
        <v>63</v>
      </c>
      <c r="B40" s="0" t="n">
        <v>150</v>
      </c>
      <c r="C40" s="0" t="n">
        <v>0</v>
      </c>
      <c r="D40" s="0" t="n">
        <v>0</v>
      </c>
      <c r="E40" s="0" t="n">
        <v>65</v>
      </c>
      <c r="F40" s="0" t="n">
        <v>0</v>
      </c>
      <c r="H40" s="0" t="s">
        <v>25</v>
      </c>
      <c r="I40" s="0" t="str">
        <f aca="false">$A$38</f>
        <v>Pylon</v>
      </c>
      <c r="J40" s="0" t="s">
        <v>25</v>
      </c>
    </row>
    <row collapsed="false" customFormat="false" customHeight="false" hidden="false" ht="13.3" outlineLevel="0" r="41">
      <c r="A41" s="0" t="s">
        <v>64</v>
      </c>
      <c r="B41" s="0" t="n">
        <v>150</v>
      </c>
      <c r="C41" s="0" t="n">
        <v>0</v>
      </c>
      <c r="D41" s="0" t="n">
        <v>0</v>
      </c>
      <c r="E41" s="0" t="n">
        <v>45</v>
      </c>
      <c r="F41" s="0" t="n">
        <v>0</v>
      </c>
      <c r="H41" s="0" t="s">
        <v>25</v>
      </c>
      <c r="I41" s="0" t="str">
        <f aca="false">$A$38</f>
        <v>Pylon</v>
      </c>
      <c r="J41" s="0" t="s">
        <v>25</v>
      </c>
    </row>
    <row collapsed="false" customFormat="false" customHeight="false" hidden="false" ht="13.3" outlineLevel="0" r="42">
      <c r="A42" s="0" t="s">
        <v>65</v>
      </c>
      <c r="B42" s="0" t="n">
        <v>150</v>
      </c>
      <c r="C42" s="0" t="n">
        <v>0</v>
      </c>
      <c r="D42" s="0" t="n">
        <v>0</v>
      </c>
      <c r="E42" s="0" t="n">
        <v>50</v>
      </c>
      <c r="F42" s="0" t="n">
        <v>0</v>
      </c>
      <c r="H42" s="0" t="s">
        <v>25</v>
      </c>
      <c r="I42" s="0" t="str">
        <f aca="false">$A$38</f>
        <v>Pylon</v>
      </c>
      <c r="J42" s="0" t="s">
        <v>25</v>
      </c>
      <c r="K42" s="0" t="str">
        <f aca="false">$A$40</f>
        <v>Gateway</v>
      </c>
      <c r="L42" s="0" t="s">
        <v>25</v>
      </c>
    </row>
    <row collapsed="false" customFormat="false" customHeight="false" hidden="false" ht="13.3" outlineLevel="0" r="43">
      <c r="A43" s="0" t="s">
        <v>66</v>
      </c>
      <c r="B43" s="0" t="n">
        <v>150</v>
      </c>
      <c r="C43" s="0" t="n">
        <v>0</v>
      </c>
      <c r="D43" s="0" t="n">
        <v>0</v>
      </c>
      <c r="E43" s="0" t="n">
        <v>40</v>
      </c>
      <c r="F43" s="0" t="n">
        <v>0</v>
      </c>
      <c r="H43" s="0" t="s">
        <v>25</v>
      </c>
      <c r="I43" s="0" t="str">
        <f aca="false">$A$38</f>
        <v>Pylon</v>
      </c>
      <c r="J43" s="0" t="s">
        <v>25</v>
      </c>
      <c r="K43" s="0" t="str">
        <f aca="false">$A$41</f>
        <v>Forge</v>
      </c>
      <c r="L43" s="0" t="s">
        <v>25</v>
      </c>
    </row>
    <row collapsed="false" customFormat="false" customHeight="false" hidden="false" ht="13.3" outlineLevel="0" r="44">
      <c r="A44" s="0" t="s">
        <v>67</v>
      </c>
      <c r="B44" s="0" t="n">
        <v>200</v>
      </c>
      <c r="C44" s="0" t="n">
        <v>100</v>
      </c>
      <c r="D44" s="0" t="n">
        <v>0</v>
      </c>
      <c r="E44" s="0" t="n">
        <v>65</v>
      </c>
      <c r="F44" s="0" t="n">
        <v>0</v>
      </c>
      <c r="H44" s="0" t="s">
        <v>25</v>
      </c>
      <c r="I44" s="0" t="str">
        <f aca="false">$A$38</f>
        <v>Pylon</v>
      </c>
      <c r="J44" s="0" t="s">
        <v>25</v>
      </c>
      <c r="K44" s="0" t="str">
        <f aca="false">$A$42</f>
        <v>Cybernetics Core</v>
      </c>
      <c r="L44" s="0" t="s">
        <v>25</v>
      </c>
    </row>
    <row collapsed="false" customFormat="false" customHeight="false" hidden="false" ht="14.9" outlineLevel="0" r="45">
      <c r="A45" s="0" t="s">
        <v>68</v>
      </c>
      <c r="B45" s="0" t="n">
        <v>0</v>
      </c>
      <c r="C45" s="0" t="n">
        <v>0</v>
      </c>
      <c r="D45" s="0" t="n">
        <v>0</v>
      </c>
      <c r="E45" s="0" t="n">
        <v>10</v>
      </c>
      <c r="F45" s="0" t="n">
        <v>0</v>
      </c>
      <c r="G45" s="0" t="str">
        <f aca="false">$A$40</f>
        <v>Gateway</v>
      </c>
      <c r="H45" s="0" t="s">
        <v>23</v>
      </c>
      <c r="I45" s="0" t="str">
        <f aca="false">$A$38</f>
        <v>Pylon</v>
      </c>
      <c r="J45" s="0" t="s">
        <v>25</v>
      </c>
      <c r="L45" s="0" t="s">
        <v>25</v>
      </c>
    </row>
    <row collapsed="false" customFormat="false" customHeight="false" hidden="false" ht="13.3" outlineLevel="0" r="46">
      <c r="A46" s="0" t="s">
        <v>69</v>
      </c>
      <c r="B46" s="0" t="n">
        <v>150</v>
      </c>
      <c r="C46" s="0" t="n">
        <v>150</v>
      </c>
      <c r="D46" s="0" t="n">
        <v>0</v>
      </c>
      <c r="E46" s="0" t="n">
        <v>60</v>
      </c>
      <c r="F46" s="0" t="n">
        <v>0</v>
      </c>
      <c r="H46" s="0" t="s">
        <v>25</v>
      </c>
      <c r="I46" s="0" t="str">
        <f aca="false">$A$38</f>
        <v>Pylon</v>
      </c>
      <c r="J46" s="0" t="s">
        <v>25</v>
      </c>
      <c r="K46" s="0" t="str">
        <f aca="false">$A$42</f>
        <v>Cybernetics Core</v>
      </c>
      <c r="L46" s="0" t="s">
        <v>25</v>
      </c>
    </row>
    <row collapsed="false" customFormat="false" customHeight="false" hidden="false" ht="13.3" outlineLevel="0" r="47">
      <c r="A47" s="0" t="s">
        <v>70</v>
      </c>
      <c r="B47" s="0" t="n">
        <v>150</v>
      </c>
      <c r="C47" s="0" t="n">
        <v>100</v>
      </c>
      <c r="D47" s="0" t="n">
        <v>0</v>
      </c>
      <c r="E47" s="0" t="n">
        <v>50</v>
      </c>
      <c r="F47" s="0" t="n">
        <v>0</v>
      </c>
      <c r="H47" s="0" t="s">
        <v>25</v>
      </c>
      <c r="I47" s="0" t="str">
        <f aca="false">$A$38</f>
        <v>Pylon</v>
      </c>
      <c r="J47" s="0" t="s">
        <v>25</v>
      </c>
      <c r="K47" s="0" t="str">
        <f aca="false">$A$42</f>
        <v>Cybernetics Core</v>
      </c>
      <c r="L47" s="0" t="s">
        <v>25</v>
      </c>
    </row>
    <row collapsed="false" customFormat="false" customHeight="false" hidden="false" ht="13.3" outlineLevel="0" r="48">
      <c r="A48" s="0" t="s">
        <v>71</v>
      </c>
      <c r="B48" s="0" t="n">
        <v>200</v>
      </c>
      <c r="C48" s="0" t="n">
        <v>200</v>
      </c>
      <c r="D48" s="0" t="n">
        <v>0</v>
      </c>
      <c r="E48" s="0" t="n">
        <v>65</v>
      </c>
      <c r="F48" s="0" t="n">
        <v>0</v>
      </c>
      <c r="H48" s="0" t="s">
        <v>25</v>
      </c>
      <c r="I48" s="0" t="str">
        <f aca="false">$A$38</f>
        <v>Pylon</v>
      </c>
      <c r="J48" s="0" t="s">
        <v>25</v>
      </c>
      <c r="K48" s="0" t="str">
        <f aca="false">$A$44</f>
        <v>Robotics Facility</v>
      </c>
      <c r="L48" s="0" t="s">
        <v>25</v>
      </c>
    </row>
    <row collapsed="false" customFormat="false" customHeight="false" hidden="false" ht="13.3" outlineLevel="0" r="49">
      <c r="A49" s="0" t="s">
        <v>72</v>
      </c>
      <c r="B49" s="0" t="n">
        <v>300</v>
      </c>
      <c r="C49" s="0" t="n">
        <v>200</v>
      </c>
      <c r="D49" s="0" t="n">
        <v>0</v>
      </c>
      <c r="E49" s="0" t="n">
        <v>60</v>
      </c>
      <c r="F49" s="0" t="n">
        <v>0</v>
      </c>
      <c r="H49" s="0" t="s">
        <v>25</v>
      </c>
      <c r="I49" s="0" t="str">
        <f aca="false">$A$38</f>
        <v>Pylon</v>
      </c>
      <c r="J49" s="0" t="s">
        <v>25</v>
      </c>
      <c r="K49" s="0" t="str">
        <f aca="false">$A$46</f>
        <v>Stargate</v>
      </c>
      <c r="L49" s="0" t="s">
        <v>25</v>
      </c>
    </row>
    <row collapsed="false" customFormat="false" customHeight="false" hidden="false" ht="14.9" outlineLevel="0" r="50">
      <c r="A50" s="0" t="s">
        <v>73</v>
      </c>
      <c r="B50" s="0" t="n">
        <v>150</v>
      </c>
      <c r="C50" s="0" t="n">
        <v>200</v>
      </c>
      <c r="D50" s="0" t="n">
        <v>0</v>
      </c>
      <c r="E50" s="0" t="n">
        <v>50</v>
      </c>
      <c r="F50" s="0" t="n">
        <v>0</v>
      </c>
      <c r="H50" s="0" t="s">
        <v>25</v>
      </c>
      <c r="I50" s="0" t="str">
        <f aca="false">$A$38</f>
        <v>Pylon</v>
      </c>
      <c r="J50" s="0" t="s">
        <v>25</v>
      </c>
      <c r="K50" s="0" t="str">
        <f aca="false">$A$47</f>
        <v>Twilight Council</v>
      </c>
      <c r="L50" s="0" t="s">
        <v>25</v>
      </c>
    </row>
    <row collapsed="false" customFormat="false" customHeight="false" hidden="false" ht="13.3" outlineLevel="0" r="51">
      <c r="A51" s="0" t="s">
        <v>74</v>
      </c>
      <c r="B51" s="0" t="n">
        <v>100</v>
      </c>
      <c r="C51" s="0" t="n">
        <v>250</v>
      </c>
      <c r="D51" s="0" t="n">
        <v>0</v>
      </c>
      <c r="E51" s="0" t="n">
        <v>100</v>
      </c>
      <c r="F51" s="0" t="n">
        <v>0</v>
      </c>
      <c r="H51" s="0" t="s">
        <v>25</v>
      </c>
      <c r="I51" s="0" t="str">
        <f aca="false">$A$38</f>
        <v>Pylon</v>
      </c>
      <c r="J51" s="0" t="s">
        <v>25</v>
      </c>
      <c r="K51" s="0" t="str">
        <f aca="false">$A$47</f>
        <v>Twilight Council</v>
      </c>
      <c r="L51" s="0" t="s">
        <v>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2" activeCellId="0" pane="topLeft" sqref="B2"/>
    </sheetView>
  </sheetViews>
  <cols>
    <col collapsed="false" hidden="false" max="2" min="1" style="0" width="10.1529411764706"/>
    <col collapsed="false" hidden="false" max="3" min="3" style="0" width="11.3803921568627"/>
    <col collapsed="false" hidden="false" max="5" min="4" style="0" width="10.1529411764706"/>
    <col collapsed="false" hidden="false" max="6" min="6" style="0" width="14.6156862745098"/>
    <col collapsed="false" hidden="false" max="1025" min="7" style="0" width="8.56862745098039"/>
  </cols>
  <sheetData>
    <row collapsed="false" customFormat="false" customHeight="false" hidden="false" ht="13.3" outlineLevel="0" r="1">
      <c r="A1" s="0" t="s">
        <v>0</v>
      </c>
      <c r="B1" s="0" t="s">
        <v>75</v>
      </c>
      <c r="C1" s="0" t="s">
        <v>3</v>
      </c>
      <c r="D1" s="0" t="s">
        <v>4</v>
      </c>
      <c r="E1" s="0" t="s">
        <v>5</v>
      </c>
      <c r="F1" s="0" t="s">
        <v>14</v>
      </c>
      <c r="G1" s="0" t="s">
        <v>13</v>
      </c>
      <c r="H1" s="0" t="s">
        <v>15</v>
      </c>
      <c r="I1" s="0" t="s">
        <v>16</v>
      </c>
      <c r="J1" s="0" t="s">
        <v>17</v>
      </c>
      <c r="K1" s="0" t="s">
        <v>18</v>
      </c>
    </row>
    <row collapsed="false" customFormat="false" customHeight="false" hidden="false" ht="13.3" outlineLevel="0" r="2">
      <c r="A2" s="0" t="s">
        <v>76</v>
      </c>
      <c r="B2" s="0" t="str">
        <f aca="false">Structures!$A$2</f>
        <v>Hatchery</v>
      </c>
      <c r="C2" s="0" t="n">
        <v>0</v>
      </c>
      <c r="D2" s="0" t="n">
        <v>0</v>
      </c>
      <c r="E2" s="0" t="n">
        <v>15</v>
      </c>
      <c r="G2" s="0" t="n">
        <v>0</v>
      </c>
      <c r="H2" s="0" t="s">
        <v>8</v>
      </c>
      <c r="I2" s="0" t="n">
        <v>0</v>
      </c>
      <c r="J2" s="0" t="n">
        <v>0</v>
      </c>
      <c r="K2" s="0" t="n">
        <v>0</v>
      </c>
    </row>
    <row collapsed="false" customFormat="false" customHeight="false" hidden="false" ht="13.3" outlineLevel="0" r="3">
      <c r="A3" s="0" t="s">
        <v>11</v>
      </c>
      <c r="B3" s="0" t="str">
        <f aca="false">$A$2</f>
        <v>Larvae</v>
      </c>
      <c r="C3" s="0" t="n">
        <v>50</v>
      </c>
      <c r="D3" s="0" t="n">
        <v>0</v>
      </c>
      <c r="E3" s="0" t="n">
        <v>17</v>
      </c>
      <c r="G3" s="0" t="n">
        <v>1</v>
      </c>
      <c r="H3" s="0" t="s">
        <v>9</v>
      </c>
      <c r="I3" s="0" t="n">
        <v>0</v>
      </c>
      <c r="J3" s="0" t="n">
        <v>0</v>
      </c>
      <c r="K3" s="0" t="n">
        <v>0</v>
      </c>
    </row>
    <row collapsed="false" customFormat="false" customHeight="false" hidden="false" ht="13.3" outlineLevel="0" r="4">
      <c r="A4" s="0" t="s">
        <v>77</v>
      </c>
      <c r="B4" s="0" t="str">
        <f aca="false">$A$2</f>
        <v>Larvae</v>
      </c>
      <c r="C4" s="0" t="n">
        <v>100</v>
      </c>
      <c r="D4" s="0" t="n">
        <v>0</v>
      </c>
      <c r="E4" s="0" t="n">
        <v>25</v>
      </c>
      <c r="G4" s="0" t="n">
        <v>0</v>
      </c>
      <c r="H4" s="0" t="s">
        <v>9</v>
      </c>
      <c r="I4" s="0" t="n">
        <v>0</v>
      </c>
      <c r="J4" s="0" t="n">
        <v>0</v>
      </c>
      <c r="K4" s="0" t="n">
        <v>0</v>
      </c>
    </row>
    <row collapsed="false" customFormat="false" customHeight="false" hidden="false" ht="13.3" outlineLevel="0" r="5">
      <c r="A5" s="0" t="s">
        <v>78</v>
      </c>
      <c r="B5" s="0" t="str">
        <f aca="false">$A$2</f>
        <v>Larvae</v>
      </c>
      <c r="C5" s="0" t="n">
        <v>150</v>
      </c>
      <c r="D5" s="0" t="n">
        <v>0</v>
      </c>
      <c r="E5" s="0" t="n">
        <v>50</v>
      </c>
      <c r="F5" s="0" t="str">
        <f aca="false">Structures!A6</f>
        <v>Spawning Pool</v>
      </c>
      <c r="G5" s="0" t="n">
        <v>2</v>
      </c>
      <c r="H5" s="0" t="s">
        <v>9</v>
      </c>
      <c r="I5" s="0" t="n">
        <v>25</v>
      </c>
      <c r="J5" s="0" t="n">
        <v>200</v>
      </c>
      <c r="K5" s="0" t="n">
        <v>0.5625</v>
      </c>
    </row>
    <row collapsed="false" customFormat="false" customHeight="false" hidden="false" ht="13.3" outlineLevel="0" r="6">
      <c r="A6" s="0" t="s">
        <v>79</v>
      </c>
      <c r="B6" s="0" t="str">
        <f aca="false">$A$2</f>
        <v>Larvae</v>
      </c>
      <c r="C6" s="0" t="n">
        <v>50</v>
      </c>
      <c r="D6" s="0" t="n">
        <v>0</v>
      </c>
      <c r="E6" s="0" t="n">
        <v>24</v>
      </c>
      <c r="F6" s="0" t="str">
        <f aca="false">Structures!A6</f>
        <v>Spawning Pool</v>
      </c>
      <c r="G6" s="0" t="n">
        <v>0.5</v>
      </c>
      <c r="H6" s="0" t="s">
        <v>9</v>
      </c>
      <c r="I6" s="0" t="n">
        <v>0</v>
      </c>
      <c r="J6" s="0" t="n">
        <v>0</v>
      </c>
      <c r="K6" s="0" t="n">
        <v>0</v>
      </c>
    </row>
    <row collapsed="false" customFormat="false" customHeight="false" hidden="false" ht="13.3" outlineLevel="0" r="7">
      <c r="A7" s="0" t="s">
        <v>80</v>
      </c>
      <c r="B7" s="0" t="str">
        <f aca="false">$A$2</f>
        <v>Larvae</v>
      </c>
      <c r="C7" s="0" t="n">
        <v>75</v>
      </c>
      <c r="D7" s="0" t="n">
        <v>25</v>
      </c>
      <c r="E7" s="0" t="n">
        <v>27</v>
      </c>
      <c r="F7" s="0" t="str">
        <f aca="false">Structures!A10</f>
        <v>Roach Warren</v>
      </c>
      <c r="G7" s="0" t="n">
        <v>2</v>
      </c>
      <c r="H7" s="0" t="s">
        <v>9</v>
      </c>
      <c r="I7" s="0" t="n">
        <v>0</v>
      </c>
      <c r="J7" s="0" t="n">
        <v>0</v>
      </c>
      <c r="K7" s="0" t="n">
        <v>0</v>
      </c>
    </row>
    <row collapsed="false" customFormat="false" customHeight="false" hidden="false" ht="13.3" outlineLevel="0" r="8">
      <c r="A8" s="0" t="s">
        <v>81</v>
      </c>
      <c r="B8" s="0" t="str">
        <f aca="false">$A$6</f>
        <v>Zergling</v>
      </c>
      <c r="C8" s="0" t="n">
        <v>25</v>
      </c>
      <c r="D8" s="0" t="n">
        <v>25</v>
      </c>
      <c r="E8" s="0" t="n">
        <v>20</v>
      </c>
      <c r="F8" s="0" t="str">
        <f aca="false">Structures!A11</f>
        <v>Baneling Nest</v>
      </c>
      <c r="G8" s="0" t="n">
        <v>0.5</v>
      </c>
      <c r="H8" s="0" t="s">
        <v>9</v>
      </c>
      <c r="I8" s="0" t="n">
        <v>0</v>
      </c>
      <c r="J8" s="0" t="n">
        <v>0</v>
      </c>
      <c r="K8" s="0" t="n">
        <v>0</v>
      </c>
    </row>
    <row collapsed="false" customFormat="false" customHeight="false" hidden="false" ht="13.3" outlineLevel="0" r="9">
      <c r="A9" s="0" t="s">
        <v>82</v>
      </c>
      <c r="B9" s="0" t="str">
        <f aca="false">$A$2</f>
        <v>Larvae</v>
      </c>
      <c r="C9" s="0" t="n">
        <v>100</v>
      </c>
      <c r="D9" s="0" t="n">
        <v>50</v>
      </c>
      <c r="E9" s="0" t="n">
        <v>33</v>
      </c>
      <c r="F9" s="0" t="str">
        <f aca="false">Structures!A12</f>
        <v>Hydralisk Den</v>
      </c>
      <c r="G9" s="0" t="n">
        <v>2</v>
      </c>
      <c r="H9" s="0" t="s">
        <v>9</v>
      </c>
      <c r="I9" s="0" t="n">
        <v>0</v>
      </c>
      <c r="J9" s="0" t="n">
        <v>0</v>
      </c>
      <c r="K9" s="0" t="n">
        <v>0</v>
      </c>
    </row>
    <row collapsed="false" customFormat="false" customHeight="false" hidden="false" ht="13.3" outlineLevel="0" r="10">
      <c r="A10" s="0" t="s">
        <v>83</v>
      </c>
      <c r="B10" s="0" t="str">
        <f aca="false">$A$2</f>
        <v>Larvae</v>
      </c>
      <c r="C10" s="0" t="n">
        <v>100</v>
      </c>
      <c r="D10" s="0" t="n">
        <v>150</v>
      </c>
      <c r="E10" s="0" t="n">
        <v>50</v>
      </c>
      <c r="F10" s="0" t="str">
        <f aca="false">Structures!A15</f>
        <v>Infestation Pit</v>
      </c>
      <c r="G10" s="0" t="n">
        <v>2</v>
      </c>
      <c r="H10" s="0" t="s">
        <v>9</v>
      </c>
      <c r="I10" s="0" t="n">
        <v>50</v>
      </c>
      <c r="J10" s="0" t="n">
        <v>200</v>
      </c>
      <c r="K10" s="0" t="n">
        <v>0.5625</v>
      </c>
    </row>
    <row collapsed="false" customFormat="false" customHeight="false" hidden="false" ht="13.3" outlineLevel="0" r="11">
      <c r="A11" s="0" t="s">
        <v>84</v>
      </c>
      <c r="B11" s="0" t="str">
        <f aca="false">$A$2</f>
        <v>Larvae</v>
      </c>
      <c r="C11" s="0" t="n">
        <v>100</v>
      </c>
      <c r="D11" s="0" t="n">
        <v>100</v>
      </c>
      <c r="E11" s="0" t="n">
        <v>33</v>
      </c>
      <c r="F11" s="0" t="str">
        <f aca="false">Structures!A13</f>
        <v>Spire</v>
      </c>
      <c r="G11" s="0" t="n">
        <v>2</v>
      </c>
      <c r="H11" s="0" t="s">
        <v>9</v>
      </c>
      <c r="I11" s="0" t="n">
        <v>0</v>
      </c>
      <c r="J11" s="0" t="n">
        <v>0</v>
      </c>
      <c r="K11" s="0" t="n">
        <v>0</v>
      </c>
    </row>
    <row collapsed="false" customFormat="false" customHeight="false" hidden="false" ht="13.3" outlineLevel="0" r="12">
      <c r="A12" s="0" t="s">
        <v>85</v>
      </c>
      <c r="B12" s="0" t="str">
        <f aca="false">$A$2</f>
        <v>Larvae</v>
      </c>
      <c r="C12" s="0" t="n">
        <v>150</v>
      </c>
      <c r="D12" s="0" t="n">
        <v>100</v>
      </c>
      <c r="E12" s="0" t="n">
        <v>40</v>
      </c>
      <c r="F12" s="0" t="str">
        <f aca="false">Structures!A13</f>
        <v>Spire</v>
      </c>
      <c r="G12" s="0" t="n">
        <v>2</v>
      </c>
      <c r="H12" s="0" t="s">
        <v>9</v>
      </c>
      <c r="I12" s="0" t="n">
        <v>0</v>
      </c>
      <c r="J12" s="0" t="n">
        <v>0</v>
      </c>
      <c r="K12" s="0" t="n">
        <v>0</v>
      </c>
    </row>
    <row collapsed="false" customFormat="false" customHeight="false" hidden="false" ht="13.3" outlineLevel="0" r="13">
      <c r="A13" s="0" t="s">
        <v>86</v>
      </c>
      <c r="B13" s="0" t="str">
        <f aca="false">$A$2</f>
        <v>Larvae</v>
      </c>
      <c r="C13" s="0" t="n">
        <v>300</v>
      </c>
      <c r="D13" s="0" t="n">
        <v>200</v>
      </c>
      <c r="E13" s="0" t="n">
        <v>70</v>
      </c>
      <c r="F13" s="0" t="str">
        <f aca="false">Structures!A16</f>
        <v>Ultralisk Cavern</v>
      </c>
      <c r="G13" s="0" t="n">
        <v>6</v>
      </c>
      <c r="H13" s="0" t="s">
        <v>9</v>
      </c>
      <c r="I13" s="0" t="n">
        <v>0</v>
      </c>
      <c r="J13" s="0" t="n">
        <v>0</v>
      </c>
      <c r="K13" s="0" t="n">
        <v>0</v>
      </c>
    </row>
    <row collapsed="false" customFormat="false" customHeight="false" hidden="false" ht="13.3" outlineLevel="0" r="14">
      <c r="A14" s="0" t="s">
        <v>87</v>
      </c>
      <c r="B14" s="0" t="str">
        <f aca="false">$A$12</f>
        <v>Corruptor</v>
      </c>
      <c r="C14" s="0" t="n">
        <v>150</v>
      </c>
      <c r="D14" s="0" t="n">
        <v>150</v>
      </c>
      <c r="E14" s="0" t="n">
        <v>34</v>
      </c>
      <c r="F14" s="0" t="str">
        <f aca="false">Structures!A17</f>
        <v>Greater Spire</v>
      </c>
      <c r="G14" s="0" t="n">
        <v>4</v>
      </c>
      <c r="H14" s="0" t="s">
        <v>9</v>
      </c>
      <c r="I14" s="0" t="n">
        <v>0</v>
      </c>
      <c r="J14" s="0" t="n">
        <v>0</v>
      </c>
      <c r="K14" s="0" t="n">
        <v>0</v>
      </c>
    </row>
    <row collapsed="false" customFormat="false" customHeight="false" hidden="false" ht="13.3" outlineLevel="0" r="15">
      <c r="A15" s="0" t="s">
        <v>88</v>
      </c>
    </row>
    <row collapsed="false" customFormat="false" customHeight="false" hidden="false" ht="13.3" outlineLevel="0" r="16">
      <c r="A16" s="0" t="s">
        <v>89</v>
      </c>
    </row>
    <row collapsed="false" customFormat="false" customHeight="false" hidden="false" ht="13.3" outlineLevel="0" r="17">
      <c r="A17" s="0" t="s">
        <v>90</v>
      </c>
    </row>
    <row collapsed="false" customFormat="false" customHeight="false" hidden="false" ht="13.3" outlineLevel="0" r="18">
      <c r="A18" s="0" t="s">
        <v>91</v>
      </c>
    </row>
    <row collapsed="false" customFormat="false" customHeight="false" hidden="false" ht="13.3" outlineLevel="0" r="19">
      <c r="A19" s="0" t="s">
        <v>92</v>
      </c>
    </row>
    <row collapsed="false" customFormat="false" customHeight="false" hidden="false" ht="13.3" outlineLevel="0" r="20">
      <c r="A20" s="0" t="s">
        <v>93</v>
      </c>
    </row>
    <row collapsed="false" customFormat="false" customHeight="false" hidden="false" ht="13.3" outlineLevel="0" r="21">
      <c r="A21" s="0" t="s">
        <v>94</v>
      </c>
    </row>
    <row collapsed="false" customFormat="false" customHeight="false" hidden="false" ht="13.3" outlineLevel="0" r="22">
      <c r="A22" s="0" t="s">
        <v>95</v>
      </c>
    </row>
    <row collapsed="false" customFormat="false" customHeight="false" hidden="false" ht="13.3" outlineLevel="0" r="23">
      <c r="A23" s="0" t="s">
        <v>96</v>
      </c>
    </row>
    <row collapsed="false" customFormat="false" customHeight="false" hidden="false" ht="13.3" outlineLevel="0" r="24">
      <c r="A24" s="0" t="s">
        <v>97</v>
      </c>
    </row>
    <row collapsed="false" customFormat="false" customHeight="false" hidden="false" ht="13.3" outlineLevel="0" r="25">
      <c r="A25" s="0" t="s">
        <v>98</v>
      </c>
    </row>
    <row collapsed="false" customFormat="false" customHeight="false" hidden="false" ht="13.3" outlineLevel="0" r="26">
      <c r="A26" s="0" t="s">
        <v>99</v>
      </c>
    </row>
    <row collapsed="false" customFormat="false" customHeight="false" hidden="false" ht="13.3" outlineLevel="0" r="27">
      <c r="A27" s="0" t="s">
        <v>100</v>
      </c>
    </row>
    <row collapsed="false" customFormat="false" customHeight="false" hidden="false" ht="13.3" outlineLevel="0" r="28">
      <c r="A28" s="0" t="s">
        <v>101</v>
      </c>
    </row>
    <row collapsed="false" customFormat="false" customHeight="false" hidden="false" ht="13.3" outlineLevel="0" r="29">
      <c r="A29" s="0" t="s">
        <v>102</v>
      </c>
    </row>
    <row collapsed="false" customFormat="false" customHeight="false" hidden="false" ht="13.3" outlineLevel="0" r="30">
      <c r="A30" s="0" t="s">
        <v>103</v>
      </c>
    </row>
    <row collapsed="false" customFormat="false" customHeight="false" hidden="false" ht="13.3" outlineLevel="0" r="31">
      <c r="A31" s="0" t="s">
        <v>104</v>
      </c>
    </row>
    <row collapsed="false" customFormat="false" customHeight="false" hidden="false" ht="13.3" outlineLevel="0" r="32">
      <c r="A32" s="0" t="s">
        <v>105</v>
      </c>
    </row>
    <row collapsed="false" customFormat="false" customHeight="false" hidden="false" ht="13.3" outlineLevel="0" r="33">
      <c r="A33" s="0" t="s">
        <v>106</v>
      </c>
    </row>
    <row collapsed="false" customFormat="false" customHeight="false" hidden="false" ht="13.3" outlineLevel="0" r="34">
      <c r="A34" s="0" t="s">
        <v>107</v>
      </c>
    </row>
    <row collapsed="false" customFormat="false" customHeight="false" hidden="false" ht="13.3" outlineLevel="0" r="35">
      <c r="A35" s="0" t="s">
        <v>108</v>
      </c>
    </row>
    <row collapsed="false" customFormat="false" customHeight="false" hidden="false" ht="13.3" outlineLevel="0" r="36">
      <c r="A36" s="0" t="s">
        <v>109</v>
      </c>
    </row>
    <row collapsed="false" customFormat="false" customHeight="false" hidden="false" ht="13.3" outlineLevel="0" r="37">
      <c r="A37" s="0" t="s">
        <v>110</v>
      </c>
    </row>
    <row collapsed="false" customFormat="false" customHeight="false" hidden="false" ht="13.3" outlineLevel="0" r="38">
      <c r="A38" s="0" t="s">
        <v>111</v>
      </c>
    </row>
    <row collapsed="false" customFormat="false" customHeight="false" hidden="false" ht="13.3" outlineLevel="0" r="39">
      <c r="A39" s="0" t="s">
        <v>112</v>
      </c>
    </row>
    <row collapsed="false" customFormat="false" customHeight="false" hidden="false" ht="13.3" outlineLevel="0" r="40">
      <c r="A40" s="0" t="s">
        <v>113</v>
      </c>
    </row>
    <row collapsed="false" customFormat="false" customHeight="false" hidden="false" ht="13.3" outlineLevel="0" r="41">
      <c r="A41" s="0" t="s">
        <v>114</v>
      </c>
    </row>
    <row collapsed="false" customFormat="false" customHeight="false" hidden="false" ht="13.3" outlineLevel="0" r="42">
      <c r="A42" s="0" t="s">
        <v>115</v>
      </c>
    </row>
    <row collapsed="false" customFormat="false" customHeight="false" hidden="false" ht="13.3" outlineLevel="0" r="43">
      <c r="A43" s="0" t="s">
        <v>116</v>
      </c>
    </row>
    <row collapsed="false" customFormat="false" customHeight="false" hidden="false" ht="13.3" outlineLevel="0" r="44">
      <c r="A44" s="0" t="s">
        <v>117</v>
      </c>
    </row>
    <row collapsed="false" customFormat="false" customHeight="false" hidden="false" ht="13.3" outlineLevel="0" r="45">
      <c r="A45" s="0" t="s">
        <v>118</v>
      </c>
    </row>
    <row collapsed="false" customFormat="false" customHeight="false" hidden="false" ht="13.3" outlineLevel="0" r="46">
      <c r="A46" s="0" t="s">
        <v>119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2" activeCellId="0" pane="topLeft" sqref="A2"/>
    </sheetView>
  </sheetViews>
  <cols>
    <col collapsed="false" hidden="false" max="1" min="1" style="0" width="21.643137254902"/>
    <col collapsed="false" hidden="false" max="2" min="2" style="0" width="16.6235294117647"/>
    <col collapsed="false" hidden="false" max="3" min="3" style="0" width="11.3803921568627"/>
    <col collapsed="false" hidden="false" max="4" min="4" style="0" width="8.14509803921569"/>
    <col collapsed="false" hidden="false" max="5" min="5" style="0" width="8.56862745098039"/>
    <col collapsed="false" hidden="false" max="6" min="6" style="0" width="11.4862745098039"/>
    <col collapsed="false" hidden="false" max="1025" min="7" style="0" width="8.56862745098039"/>
  </cols>
  <sheetData>
    <row collapsed="false" customFormat="false" customHeight="false" hidden="false" ht="13.3" outlineLevel="0" r="1">
      <c r="A1" s="0" t="s">
        <v>0</v>
      </c>
      <c r="B1" s="0" t="s">
        <v>120</v>
      </c>
      <c r="C1" s="0" t="s">
        <v>3</v>
      </c>
      <c r="D1" s="0" t="s">
        <v>4</v>
      </c>
      <c r="E1" s="0" t="s">
        <v>5</v>
      </c>
      <c r="F1" s="0" t="s">
        <v>14</v>
      </c>
    </row>
    <row collapsed="false" customFormat="false" customHeight="false" hidden="false" ht="13.3" outlineLevel="0" r="2">
      <c r="A2" s="0" t="s">
        <v>121</v>
      </c>
      <c r="B2" s="0" t="str">
        <f aca="false">Structures!$A$7</f>
        <v>Evolution Chamber</v>
      </c>
      <c r="C2" s="0" t="n">
        <v>100</v>
      </c>
      <c r="D2" s="0" t="n">
        <v>100</v>
      </c>
      <c r="E2" s="0" t="n">
        <v>160</v>
      </c>
    </row>
    <row collapsed="false" customFormat="false" customHeight="false" hidden="false" ht="13.3" outlineLevel="0" r="3">
      <c r="A3" s="0" t="s">
        <v>122</v>
      </c>
      <c r="B3" s="0" t="str">
        <f aca="false">Structures!$A$7</f>
        <v>Evolution Chamber</v>
      </c>
      <c r="C3" s="0" t="n">
        <v>150</v>
      </c>
      <c r="D3" s="0" t="n">
        <v>150</v>
      </c>
      <c r="E3" s="0" t="n">
        <v>190</v>
      </c>
      <c r="F3" s="0" t="str">
        <f aca="false">CONCATENATE(A2,", ",Structures!$A$3)</f>
        <v>Melee Attacks Level 1, Lair</v>
      </c>
    </row>
    <row collapsed="false" customFormat="false" customHeight="false" hidden="false" ht="13.3" outlineLevel="0" r="4">
      <c r="A4" s="0" t="s">
        <v>123</v>
      </c>
      <c r="B4" s="0" t="str">
        <f aca="false">Structures!$A$7</f>
        <v>Evolution Chamber</v>
      </c>
      <c r="C4" s="0" t="n">
        <v>200</v>
      </c>
      <c r="D4" s="0" t="n">
        <v>200</v>
      </c>
      <c r="E4" s="0" t="n">
        <v>220</v>
      </c>
      <c r="F4" s="0" t="str">
        <f aca="false">CONCATENATE(A3,", ",Structures!$A$4)</f>
        <v>Melee Attacks Level 2, Hive</v>
      </c>
    </row>
    <row collapsed="false" customFormat="false" customHeight="false" hidden="false" ht="13.3" outlineLevel="0" r="5">
      <c r="A5" s="0" t="s">
        <v>124</v>
      </c>
      <c r="B5" s="0" t="str">
        <f aca="false">Structures!$A$7</f>
        <v>Evolution Chamber</v>
      </c>
      <c r="C5" s="0" t="n">
        <v>100</v>
      </c>
      <c r="D5" s="0" t="n">
        <v>100</v>
      </c>
      <c r="E5" s="0" t="n">
        <v>160</v>
      </c>
    </row>
    <row collapsed="false" customFormat="false" customHeight="false" hidden="false" ht="13.3" outlineLevel="0" r="6">
      <c r="A6" s="0" t="s">
        <v>125</v>
      </c>
      <c r="B6" s="0" t="str">
        <f aca="false">Structures!$A$7</f>
        <v>Evolution Chamber</v>
      </c>
      <c r="C6" s="0" t="n">
        <v>150</v>
      </c>
      <c r="D6" s="0" t="n">
        <v>150</v>
      </c>
      <c r="E6" s="0" t="n">
        <v>190</v>
      </c>
      <c r="F6" s="0" t="str">
        <f aca="false">CONCATENATE(A5,", ",Structures!$A$3)</f>
        <v>Missile Attacks Level 1, Lair</v>
      </c>
    </row>
    <row collapsed="false" customFormat="false" customHeight="false" hidden="false" ht="13.3" outlineLevel="0" r="7">
      <c r="A7" s="0" t="s">
        <v>126</v>
      </c>
      <c r="B7" s="0" t="str">
        <f aca="false">Structures!$A$7</f>
        <v>Evolution Chamber</v>
      </c>
      <c r="C7" s="0" t="n">
        <v>200</v>
      </c>
      <c r="D7" s="0" t="n">
        <v>200</v>
      </c>
      <c r="E7" s="0" t="n">
        <v>220</v>
      </c>
      <c r="F7" s="0" t="str">
        <f aca="false">CONCATENATE(A6,", ",Structures!$A$4)</f>
        <v>Missile Attacks Level 2, Hive</v>
      </c>
    </row>
    <row collapsed="false" customFormat="false" customHeight="false" hidden="false" ht="13.3" outlineLevel="0" r="8">
      <c r="A8" s="0" t="s">
        <v>127</v>
      </c>
      <c r="B8" s="0" t="str">
        <f aca="false">Structures!$A$13</f>
        <v>Spire</v>
      </c>
      <c r="C8" s="0" t="n">
        <v>100</v>
      </c>
      <c r="D8" s="0" t="n">
        <v>100</v>
      </c>
      <c r="E8" s="0" t="n">
        <v>160</v>
      </c>
    </row>
    <row collapsed="false" customFormat="false" customHeight="false" hidden="false" ht="13.3" outlineLevel="0" r="9">
      <c r="A9" s="0" t="s">
        <v>128</v>
      </c>
      <c r="B9" s="0" t="str">
        <f aca="false">Structures!$A$13</f>
        <v>Spire</v>
      </c>
      <c r="C9" s="0" t="n">
        <v>175</v>
      </c>
      <c r="D9" s="0" t="n">
        <v>175</v>
      </c>
      <c r="E9" s="0" t="n">
        <v>190</v>
      </c>
      <c r="F9" s="0" t="str">
        <f aca="false">CONCATENATE(A8,", ",Structures!$A$3)</f>
        <v>Flyer Attacks Level 1, Lair</v>
      </c>
    </row>
    <row collapsed="false" customFormat="false" customHeight="false" hidden="false" ht="13.3" outlineLevel="0" r="10">
      <c r="A10" s="0" t="s">
        <v>129</v>
      </c>
      <c r="B10" s="0" t="str">
        <f aca="false">Structures!$A$13</f>
        <v>Spire</v>
      </c>
      <c r="C10" s="0" t="n">
        <v>250</v>
      </c>
      <c r="D10" s="0" t="n">
        <v>250</v>
      </c>
      <c r="E10" s="0" t="n">
        <v>220</v>
      </c>
      <c r="F10" s="0" t="str">
        <f aca="false">CONCATENATE(A9,", ",Structures!$A$4)</f>
        <v>Flyer Attacks Level 2, Hive</v>
      </c>
    </row>
    <row collapsed="false" customFormat="false" customHeight="false" hidden="false" ht="13.3" outlineLevel="0" r="11">
      <c r="A11" s="0" t="s">
        <v>130</v>
      </c>
      <c r="B11" s="0" t="str">
        <f aca="false">Structures!$A$7</f>
        <v>Evolution Chamber</v>
      </c>
      <c r="C11" s="0" t="n">
        <v>150</v>
      </c>
      <c r="D11" s="0" t="n">
        <v>150</v>
      </c>
      <c r="E11" s="0" t="n">
        <v>160</v>
      </c>
    </row>
    <row collapsed="false" customFormat="false" customHeight="false" hidden="false" ht="13.3" outlineLevel="0" r="12">
      <c r="A12" s="0" t="s">
        <v>131</v>
      </c>
      <c r="B12" s="0" t="str">
        <f aca="false">Structures!$A$7</f>
        <v>Evolution Chamber</v>
      </c>
      <c r="C12" s="0" t="n">
        <v>225</v>
      </c>
      <c r="D12" s="0" t="n">
        <v>225</v>
      </c>
      <c r="E12" s="0" t="n">
        <v>190</v>
      </c>
      <c r="F12" s="0" t="str">
        <f aca="false">CONCATENATE(A11,", ",Structures!$A$3)</f>
        <v>Ground Carapace Level 1, Lair</v>
      </c>
    </row>
    <row collapsed="false" customFormat="false" customHeight="false" hidden="false" ht="13.3" outlineLevel="0" r="13">
      <c r="A13" s="0" t="s">
        <v>132</v>
      </c>
      <c r="B13" s="0" t="str">
        <f aca="false">Structures!$A$7</f>
        <v>Evolution Chamber</v>
      </c>
      <c r="C13" s="0" t="n">
        <v>300</v>
      </c>
      <c r="D13" s="0" t="n">
        <v>300</v>
      </c>
      <c r="E13" s="0" t="n">
        <v>220</v>
      </c>
      <c r="F13" s="0" t="str">
        <f aca="false">CONCATENATE(A12,", ",Structures!$A$4)</f>
        <v>Ground Carapace Level 2, Hive</v>
      </c>
    </row>
    <row collapsed="false" customFormat="false" customHeight="false" hidden="false" ht="13.3" outlineLevel="0" r="14">
      <c r="A14" s="0" t="s">
        <v>133</v>
      </c>
      <c r="B14" s="0" t="str">
        <f aca="false">Structures!$A$13</f>
        <v>Spire</v>
      </c>
      <c r="C14" s="0" t="n">
        <v>150</v>
      </c>
      <c r="D14" s="0" t="n">
        <v>150</v>
      </c>
      <c r="E14" s="0" t="n">
        <v>160</v>
      </c>
    </row>
    <row collapsed="false" customFormat="false" customHeight="false" hidden="false" ht="13.3" outlineLevel="0" r="15">
      <c r="A15" s="0" t="s">
        <v>134</v>
      </c>
      <c r="B15" s="0" t="str">
        <f aca="false">Structures!$A$13</f>
        <v>Spire</v>
      </c>
      <c r="C15" s="0" t="n">
        <v>225</v>
      </c>
      <c r="D15" s="0" t="n">
        <v>225</v>
      </c>
      <c r="E15" s="0" t="n">
        <v>190</v>
      </c>
      <c r="F15" s="0" t="str">
        <f aca="false">CONCATENATE(A14,", ",Structures!$A$3)</f>
        <v>Flyer Carapace Level 1, Lair</v>
      </c>
    </row>
    <row collapsed="false" customFormat="false" customHeight="false" hidden="false" ht="13.3" outlineLevel="0" r="16">
      <c r="A16" s="0" t="s">
        <v>135</v>
      </c>
      <c r="B16" s="0" t="str">
        <f aca="false">Structures!$A$13</f>
        <v>Spire</v>
      </c>
      <c r="C16" s="0" t="n">
        <v>300</v>
      </c>
      <c r="D16" s="0" t="n">
        <v>300</v>
      </c>
      <c r="E16" s="0" t="n">
        <v>220</v>
      </c>
      <c r="F16" s="0" t="str">
        <f aca="false">CONCATENATE(A15,", ",Structures!$A$4)</f>
        <v>Flyer Carapace Level 2, Hive</v>
      </c>
    </row>
    <row collapsed="false" customFormat="false" customHeight="false" hidden="false" ht="13.3" outlineLevel="0" r="17">
      <c r="A17" s="0" t="s">
        <v>136</v>
      </c>
      <c r="B17" s="0" t="str">
        <f aca="false">Structures!A16</f>
        <v>Ultralisk Cavern</v>
      </c>
      <c r="C17" s="0" t="n">
        <v>150</v>
      </c>
      <c r="D17" s="0" t="n">
        <v>150</v>
      </c>
      <c r="E17" s="0" t="n">
        <v>110</v>
      </c>
    </row>
    <row collapsed="false" customFormat="false" customHeight="false" hidden="false" ht="13.3" outlineLevel="0" r="18">
      <c r="A18" s="0" t="s">
        <v>137</v>
      </c>
      <c r="B18" s="0" t="str">
        <f aca="false">Structures!$A$11</f>
        <v>Baneling Nest</v>
      </c>
      <c r="C18" s="0" t="n">
        <v>150</v>
      </c>
      <c r="D18" s="0" t="n">
        <v>150</v>
      </c>
      <c r="E18" s="0" t="n">
        <v>110</v>
      </c>
      <c r="F18" s="0" t="str">
        <f aca="false">Structures!$A$3</f>
        <v>Lair</v>
      </c>
    </row>
    <row collapsed="false" customFormat="false" customHeight="false" hidden="false" ht="13.3" outlineLevel="0" r="19">
      <c r="A19" s="0" t="s">
        <v>138</v>
      </c>
      <c r="B19" s="0" t="str">
        <f aca="false">Structures!$A$10</f>
        <v>Roach Warren</v>
      </c>
      <c r="C19" s="0" t="n">
        <v>100</v>
      </c>
      <c r="D19" s="0" t="n">
        <v>100</v>
      </c>
      <c r="E19" s="0" t="n">
        <v>110</v>
      </c>
      <c r="F19" s="0" t="str">
        <f aca="false">Structures!$A$3</f>
        <v>Lair</v>
      </c>
    </row>
    <row collapsed="false" customFormat="false" customHeight="false" hidden="false" ht="13.3" outlineLevel="0" r="20">
      <c r="A20" s="0" t="s">
        <v>139</v>
      </c>
      <c r="B20" s="0" t="str">
        <f aca="false">Structures!$A$6</f>
        <v>Spawning Pool</v>
      </c>
      <c r="C20" s="0" t="n">
        <v>100</v>
      </c>
      <c r="D20" s="0" t="n">
        <v>100</v>
      </c>
      <c r="E20" s="0" t="n">
        <v>110</v>
      </c>
    </row>
    <row collapsed="false" customFormat="false" customHeight="false" hidden="false" ht="13.3" outlineLevel="0" r="21">
      <c r="A21" s="0" t="s">
        <v>140</v>
      </c>
      <c r="B21" s="0" t="str">
        <f aca="false">Structures!$A$2</f>
        <v>Hatchery</v>
      </c>
      <c r="C21" s="0" t="n">
        <v>100</v>
      </c>
      <c r="D21" s="0" t="n">
        <v>100</v>
      </c>
      <c r="E21" s="0" t="n">
        <v>60</v>
      </c>
      <c r="F21" s="0" t="str">
        <f aca="false">Structures!$A$3</f>
        <v>Lair</v>
      </c>
    </row>
    <row collapsed="false" customFormat="false" customHeight="false" hidden="false" ht="13.3" outlineLevel="0" r="22">
      <c r="A22" s="0" t="s">
        <v>141</v>
      </c>
      <c r="B22" s="0" t="str">
        <f aca="false">Structures!$A$12</f>
        <v>Hydralisk Den</v>
      </c>
      <c r="C22" s="0" t="n">
        <v>150</v>
      </c>
      <c r="D22" s="0" t="n">
        <v>150</v>
      </c>
      <c r="E22" s="0" t="n">
        <v>80</v>
      </c>
    </row>
    <row collapsed="false" customFormat="false" customHeight="false" hidden="false" ht="13.3" outlineLevel="0" r="23">
      <c r="A23" s="0" t="s">
        <v>142</v>
      </c>
      <c r="B23" s="0" t="str">
        <f aca="false">Structures!$A$2</f>
        <v>Hatchery</v>
      </c>
      <c r="C23" s="0" t="n">
        <v>100</v>
      </c>
      <c r="D23" s="0" t="n">
        <v>100</v>
      </c>
      <c r="E23" s="0" t="n">
        <v>100</v>
      </c>
      <c r="F23" s="0" t="str">
        <f aca="false">Structures!$A$3</f>
        <v>Lair</v>
      </c>
    </row>
    <row collapsed="false" customFormat="false" customHeight="false" hidden="false" ht="13.3" outlineLevel="0" r="24">
      <c r="A24" s="0" t="s">
        <v>143</v>
      </c>
      <c r="B24" s="0" t="str">
        <f aca="false">Structures!$A$15</f>
        <v>Infestation Pit</v>
      </c>
      <c r="C24" s="0" t="n">
        <v>150</v>
      </c>
      <c r="D24" s="0" t="n">
        <v>150</v>
      </c>
      <c r="E24" s="0" t="n">
        <v>110</v>
      </c>
    </row>
    <row collapsed="false" customFormat="false" customHeight="false" hidden="false" ht="13.3" outlineLevel="0" r="25">
      <c r="A25" s="0" t="s">
        <v>144</v>
      </c>
      <c r="B25" s="0" t="str">
        <f aca="false">Structures!$A$15</f>
        <v>Infestation Pit</v>
      </c>
      <c r="C25" s="0" t="n">
        <v>150</v>
      </c>
      <c r="D25" s="0" t="n">
        <v>150</v>
      </c>
      <c r="E25" s="0" t="n">
        <v>80</v>
      </c>
    </row>
    <row collapsed="false" customFormat="false" customHeight="false" hidden="false" ht="13.3" outlineLevel="0" r="26">
      <c r="A26" s="0" t="s">
        <v>145</v>
      </c>
      <c r="B26" s="0" t="str">
        <f aca="false">Structures!$A$6</f>
        <v>Spawning Pool</v>
      </c>
      <c r="C26" s="0" t="n">
        <v>200</v>
      </c>
      <c r="D26" s="0" t="n">
        <v>200</v>
      </c>
      <c r="E26" s="0" t="n">
        <v>130</v>
      </c>
      <c r="F26" s="0" t="str">
        <f aca="false">Structures!$A$4</f>
        <v>Hive</v>
      </c>
    </row>
    <row collapsed="false" customFormat="false" customHeight="false" hidden="false" ht="13.3" outlineLevel="0" r="27">
      <c r="A27" s="0" t="s">
        <v>146</v>
      </c>
      <c r="B27" s="0" t="str">
        <f aca="false">Structures!$A$10</f>
        <v>Roach Warren</v>
      </c>
      <c r="C27" s="0" t="n">
        <v>150</v>
      </c>
      <c r="D27" s="0" t="n">
        <v>150</v>
      </c>
      <c r="E27" s="0" t="n">
        <v>110</v>
      </c>
      <c r="F27" s="0" t="str">
        <f aca="false">Structures!$A$3</f>
        <v>Lair</v>
      </c>
    </row>
    <row collapsed="false" customFormat="false" customHeight="false" hidden="false" ht="13.3" outlineLevel="0" r="28">
      <c r="A28" s="0" t="s">
        <v>147</v>
      </c>
      <c r="B28" s="0" t="str">
        <f aca="false">Structures!$A$2</f>
        <v>Hatchery</v>
      </c>
      <c r="C28" s="0" t="n">
        <v>200</v>
      </c>
      <c r="D28" s="0" t="n">
        <v>200</v>
      </c>
      <c r="E28" s="0" t="n">
        <v>130</v>
      </c>
      <c r="F28" s="0" t="str">
        <f aca="false">Structures!$A$3</f>
        <v>Lair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2"/>
  <sheetViews>
    <sheetView colorId="64" defaultGridColor="true" rightToLeft="false" showFormulas="false" showGridLines="true" showOutlineSymbols="true" showRowColHeaders="true" showZeros="true" tabSelected="false" topLeftCell="A22" view="normal" windowProtection="false" workbookViewId="0" zoomScale="100" zoomScaleNormal="100" zoomScalePageLayoutView="100">
      <selection activeCell="A29" activeCellId="0" pane="topLeft" sqref="A29"/>
    </sheetView>
  </sheetViews>
  <cols>
    <col collapsed="false" hidden="false" max="1" min="1" style="0" width="16.6235294117647"/>
    <col collapsed="false" hidden="false" max="2" min="2" style="0" width="12.1176470588235"/>
    <col collapsed="false" hidden="false" max="9" min="3" style="0" width="8.56862745098039"/>
    <col collapsed="false" hidden="false" max="10" min="10" style="0" width="11.8235294117647"/>
    <col collapsed="false" hidden="false" max="11" min="11" style="0" width="10.8196078431373"/>
    <col collapsed="false" hidden="false" max="12" min="12" style="0" width="10.4823529411765"/>
    <col collapsed="false" hidden="false" max="13" min="13" style="0" width="11.9411764705882"/>
    <col collapsed="false" hidden="false" max="1025" min="14" style="0" width="8.56862745098039"/>
  </cols>
  <sheetData>
    <row collapsed="false" customFormat="false" customHeight="false" hidden="false" ht="13.3" outlineLevel="0" r="1">
      <c r="A1" s="0" t="s">
        <v>0</v>
      </c>
      <c r="B1" s="0" t="s">
        <v>75</v>
      </c>
      <c r="C1" s="0" t="s">
        <v>3</v>
      </c>
      <c r="D1" s="0" t="s">
        <v>4</v>
      </c>
      <c r="E1" s="0" t="s">
        <v>12</v>
      </c>
      <c r="F1" s="0" t="s">
        <v>5</v>
      </c>
      <c r="G1" s="0" t="s">
        <v>13</v>
      </c>
      <c r="H1" s="0" t="s">
        <v>148</v>
      </c>
      <c r="I1" s="0" t="s">
        <v>149</v>
      </c>
      <c r="J1" s="0" t="s">
        <v>15</v>
      </c>
      <c r="K1" s="0" t="s">
        <v>16</v>
      </c>
      <c r="L1" s="0" t="s">
        <v>17</v>
      </c>
      <c r="M1" s="0" t="s">
        <v>18</v>
      </c>
      <c r="O1" s="0" t="s">
        <v>19</v>
      </c>
      <c r="P1" s="0" t="s">
        <v>20</v>
      </c>
    </row>
    <row collapsed="false" customFormat="false" customHeight="false" hidden="false" ht="13.3" outlineLevel="0" r="2">
      <c r="A2" s="0" t="s">
        <v>22</v>
      </c>
      <c r="B2" s="0" t="str">
        <f aca="false">Units_Old!$A$3</f>
        <v>Drone</v>
      </c>
      <c r="C2" s="0" t="n">
        <v>300</v>
      </c>
      <c r="D2" s="0" t="n">
        <v>0</v>
      </c>
      <c r="E2" s="0" t="n">
        <v>0</v>
      </c>
      <c r="F2" s="0" t="n">
        <v>100</v>
      </c>
      <c r="G2" s="0" t="n">
        <v>2</v>
      </c>
      <c r="J2" s="0" t="s">
        <v>23</v>
      </c>
      <c r="K2" s="0" t="n">
        <v>0</v>
      </c>
      <c r="L2" s="0" t="n">
        <v>0</v>
      </c>
      <c r="M2" s="0" t="n">
        <v>0</v>
      </c>
    </row>
    <row collapsed="false" customFormat="false" customHeight="false" hidden="false" ht="13.3" outlineLevel="0" r="3">
      <c r="A3" s="0" t="s">
        <v>24</v>
      </c>
      <c r="B3" s="0" t="str">
        <f aca="false">$A$2</f>
        <v>Hatchery</v>
      </c>
      <c r="C3" s="0" t="n">
        <v>150</v>
      </c>
      <c r="D3" s="0" t="n">
        <v>100</v>
      </c>
      <c r="E3" s="0" t="n">
        <v>0</v>
      </c>
      <c r="F3" s="0" t="n">
        <v>80</v>
      </c>
      <c r="G3" s="0" t="n">
        <v>2</v>
      </c>
      <c r="H3" s="0" t="str">
        <f aca="false">$A$6</f>
        <v>Spawning Pool</v>
      </c>
      <c r="J3" s="0" t="s">
        <v>23</v>
      </c>
      <c r="K3" s="0" t="n">
        <v>0</v>
      </c>
      <c r="L3" s="0" t="n">
        <v>0</v>
      </c>
      <c r="M3" s="0" t="n">
        <v>0</v>
      </c>
    </row>
    <row collapsed="false" customFormat="false" customHeight="false" hidden="false" ht="13.3" outlineLevel="0" r="4">
      <c r="A4" s="0" t="s">
        <v>26</v>
      </c>
      <c r="B4" s="0" t="str">
        <f aca="false">$A$3</f>
        <v>Lair</v>
      </c>
      <c r="C4" s="0" t="n">
        <v>200</v>
      </c>
      <c r="D4" s="0" t="n">
        <v>150</v>
      </c>
      <c r="E4" s="0" t="n">
        <v>0</v>
      </c>
      <c r="F4" s="0" t="n">
        <v>100</v>
      </c>
      <c r="G4" s="0" t="n">
        <v>2</v>
      </c>
      <c r="H4" s="0" t="str">
        <f aca="false">$A$15</f>
        <v>Infestation Pit</v>
      </c>
      <c r="J4" s="0" t="s">
        <v>23</v>
      </c>
      <c r="K4" s="0" t="n">
        <v>0</v>
      </c>
      <c r="L4" s="0" t="n">
        <v>0</v>
      </c>
      <c r="M4" s="0" t="n">
        <v>0</v>
      </c>
    </row>
    <row collapsed="false" customFormat="false" customHeight="false" hidden="false" ht="13.3" outlineLevel="0" r="5">
      <c r="A5" s="0" t="s">
        <v>27</v>
      </c>
      <c r="B5" s="0" t="str">
        <f aca="false">Units_Old!$A$3</f>
        <v>Drone</v>
      </c>
      <c r="C5" s="0" t="n">
        <v>25</v>
      </c>
      <c r="D5" s="0" t="n">
        <v>0</v>
      </c>
      <c r="E5" s="0" t="n">
        <v>0</v>
      </c>
      <c r="F5" s="0" t="n">
        <v>30</v>
      </c>
      <c r="G5" s="0" t="n">
        <v>0</v>
      </c>
      <c r="J5" s="0" t="s">
        <v>23</v>
      </c>
      <c r="K5" s="0" t="n">
        <v>0</v>
      </c>
      <c r="L5" s="0" t="n">
        <v>0</v>
      </c>
      <c r="M5" s="0" t="n">
        <v>0</v>
      </c>
    </row>
    <row collapsed="false" customFormat="false" customHeight="false" hidden="false" ht="13.3" outlineLevel="0" r="6">
      <c r="A6" s="0" t="s">
        <v>28</v>
      </c>
      <c r="B6" s="0" t="str">
        <f aca="false">Units_Old!$A$3</f>
        <v>Drone</v>
      </c>
      <c r="C6" s="0" t="n">
        <v>100</v>
      </c>
      <c r="D6" s="0" t="n">
        <v>0</v>
      </c>
      <c r="E6" s="0" t="n">
        <v>0</v>
      </c>
      <c r="F6" s="0" t="n">
        <v>50</v>
      </c>
      <c r="G6" s="0" t="n">
        <v>0</v>
      </c>
      <c r="H6" s="0" t="str">
        <f aca="false">$A$2</f>
        <v>Hatchery</v>
      </c>
      <c r="J6" s="0" t="s">
        <v>23</v>
      </c>
      <c r="K6" s="0" t="n">
        <v>0</v>
      </c>
      <c r="L6" s="0" t="n">
        <v>0</v>
      </c>
      <c r="M6" s="0" t="n">
        <v>0</v>
      </c>
    </row>
    <row collapsed="false" customFormat="false" customHeight="false" hidden="false" ht="13.3" outlineLevel="0" r="7">
      <c r="A7" s="0" t="s">
        <v>29</v>
      </c>
      <c r="B7" s="0" t="str">
        <f aca="false">Units_Old!$A$3</f>
        <v>Drone</v>
      </c>
      <c r="C7" s="0" t="n">
        <v>75</v>
      </c>
      <c r="D7" s="0" t="n">
        <v>0</v>
      </c>
      <c r="E7" s="0" t="n">
        <v>0</v>
      </c>
      <c r="F7" s="0" t="n">
        <v>35</v>
      </c>
      <c r="G7" s="0" t="n">
        <v>0</v>
      </c>
      <c r="H7" s="0" t="str">
        <f aca="false">$A$2</f>
        <v>Hatchery</v>
      </c>
      <c r="J7" s="0" t="s">
        <v>23</v>
      </c>
      <c r="K7" s="0" t="n">
        <v>0</v>
      </c>
      <c r="L7" s="0" t="n">
        <v>0</v>
      </c>
      <c r="M7" s="0" t="n">
        <v>0</v>
      </c>
    </row>
    <row collapsed="false" customFormat="false" customHeight="false" hidden="false" ht="13.3" outlineLevel="0" r="8">
      <c r="A8" s="0" t="s">
        <v>30</v>
      </c>
      <c r="B8" s="0" t="str">
        <f aca="false">Units_Old!$A$3</f>
        <v>Drone</v>
      </c>
      <c r="C8" s="0" t="n">
        <v>75</v>
      </c>
      <c r="D8" s="0" t="n">
        <v>0</v>
      </c>
      <c r="E8" s="0" t="n">
        <v>0</v>
      </c>
      <c r="F8" s="0" t="n">
        <v>30</v>
      </c>
      <c r="G8" s="0" t="n">
        <v>0</v>
      </c>
      <c r="H8" s="0" t="str">
        <f aca="false">A7</f>
        <v>Evolution Chamber</v>
      </c>
      <c r="J8" s="0" t="s">
        <v>23</v>
      </c>
      <c r="K8" s="0" t="n">
        <v>0</v>
      </c>
      <c r="L8" s="0" t="n">
        <v>0</v>
      </c>
      <c r="M8" s="0" t="n">
        <v>0</v>
      </c>
    </row>
    <row collapsed="false" customFormat="false" customHeight="false" hidden="false" ht="13.3" outlineLevel="0" r="9">
      <c r="A9" s="0" t="s">
        <v>31</v>
      </c>
      <c r="B9" s="0" t="str">
        <f aca="false">Units_Old!$A$3</f>
        <v>Drone</v>
      </c>
      <c r="C9" s="0" t="n">
        <v>100</v>
      </c>
      <c r="D9" s="0" t="n">
        <v>0</v>
      </c>
      <c r="E9" s="0" t="n">
        <v>0</v>
      </c>
      <c r="F9" s="0" t="n">
        <v>50</v>
      </c>
      <c r="G9" s="0" t="n">
        <v>0</v>
      </c>
      <c r="H9" s="0" t="str">
        <f aca="false">$A$6</f>
        <v>Spawning Pool</v>
      </c>
      <c r="J9" s="0" t="s">
        <v>23</v>
      </c>
      <c r="K9" s="0" t="n">
        <v>0</v>
      </c>
      <c r="L9" s="0" t="n">
        <v>0</v>
      </c>
      <c r="M9" s="0" t="n">
        <v>0</v>
      </c>
    </row>
    <row collapsed="false" customFormat="false" customHeight="false" hidden="false" ht="13.3" outlineLevel="0" r="10">
      <c r="A10" s="0" t="s">
        <v>32</v>
      </c>
      <c r="B10" s="0" t="str">
        <f aca="false">Units_Old!$A$3</f>
        <v>Drone</v>
      </c>
      <c r="C10" s="0" t="n">
        <v>150</v>
      </c>
      <c r="D10" s="0" t="n">
        <v>0</v>
      </c>
      <c r="E10" s="0" t="n">
        <v>0</v>
      </c>
      <c r="F10" s="0" t="n">
        <v>55</v>
      </c>
      <c r="G10" s="0" t="n">
        <v>0</v>
      </c>
      <c r="H10" s="0" t="str">
        <f aca="false">$A$6</f>
        <v>Spawning Pool</v>
      </c>
      <c r="J10" s="0" t="s">
        <v>23</v>
      </c>
      <c r="K10" s="0" t="n">
        <v>0</v>
      </c>
      <c r="L10" s="0" t="n">
        <v>0</v>
      </c>
      <c r="M10" s="0" t="n">
        <v>0</v>
      </c>
    </row>
    <row collapsed="false" customFormat="false" customHeight="false" hidden="false" ht="13.3" outlineLevel="0" r="11">
      <c r="A11" s="0" t="s">
        <v>33</v>
      </c>
      <c r="B11" s="0" t="str">
        <f aca="false">Units_Old!$A$3</f>
        <v>Drone</v>
      </c>
      <c r="C11" s="0" t="n">
        <v>100</v>
      </c>
      <c r="D11" s="0" t="n">
        <v>50</v>
      </c>
      <c r="E11" s="0" t="n">
        <v>0</v>
      </c>
      <c r="F11" s="0" t="n">
        <v>60</v>
      </c>
      <c r="G11" s="0" t="n">
        <v>0</v>
      </c>
      <c r="H11" s="0" t="str">
        <f aca="false">$A$6</f>
        <v>Spawning Pool</v>
      </c>
      <c r="J11" s="0" t="s">
        <v>23</v>
      </c>
      <c r="K11" s="0" t="n">
        <v>0</v>
      </c>
      <c r="L11" s="0" t="n">
        <v>0</v>
      </c>
      <c r="M11" s="0" t="n">
        <v>0</v>
      </c>
    </row>
    <row collapsed="false" customFormat="false" customHeight="false" hidden="false" ht="13.3" outlineLevel="0" r="12">
      <c r="A12" s="0" t="s">
        <v>34</v>
      </c>
      <c r="B12" s="0" t="str">
        <f aca="false">Units_Old!$A$3</f>
        <v>Drone</v>
      </c>
      <c r="C12" s="0" t="n">
        <v>100</v>
      </c>
      <c r="D12" s="0" t="n">
        <v>100</v>
      </c>
      <c r="E12" s="0" t="n">
        <v>0</v>
      </c>
      <c r="F12" s="0" t="n">
        <v>40</v>
      </c>
      <c r="G12" s="0" t="n">
        <v>0</v>
      </c>
      <c r="H12" s="0" t="str">
        <f aca="false">$A$3</f>
        <v>Lair</v>
      </c>
      <c r="J12" s="0" t="s">
        <v>23</v>
      </c>
      <c r="K12" s="0" t="n">
        <v>0</v>
      </c>
      <c r="L12" s="0" t="n">
        <v>0</v>
      </c>
      <c r="M12" s="0" t="n">
        <v>0</v>
      </c>
    </row>
    <row collapsed="false" customFormat="false" customHeight="false" hidden="false" ht="13.3" outlineLevel="0" r="13">
      <c r="A13" s="0" t="s">
        <v>35</v>
      </c>
      <c r="B13" s="0" t="str">
        <f aca="false">Units_Old!$A$3</f>
        <v>Drone</v>
      </c>
      <c r="C13" s="0" t="n">
        <v>200</v>
      </c>
      <c r="D13" s="0" t="n">
        <v>200</v>
      </c>
      <c r="E13" s="0" t="n">
        <v>0</v>
      </c>
      <c r="F13" s="0" t="n">
        <v>100</v>
      </c>
      <c r="G13" s="0" t="n">
        <v>0</v>
      </c>
      <c r="H13" s="0" t="str">
        <f aca="false">$A$3</f>
        <v>Lair</v>
      </c>
      <c r="J13" s="0" t="s">
        <v>23</v>
      </c>
      <c r="K13" s="0" t="n">
        <v>0</v>
      </c>
      <c r="L13" s="0" t="n">
        <v>0</v>
      </c>
      <c r="M13" s="0" t="n">
        <v>0</v>
      </c>
    </row>
    <row collapsed="false" customFormat="false" customHeight="false" hidden="false" ht="13.3" outlineLevel="0" r="14">
      <c r="A14" s="0" t="s">
        <v>36</v>
      </c>
      <c r="B14" s="0" t="str">
        <f aca="false">Units_Old!$A$3</f>
        <v>Drone</v>
      </c>
      <c r="C14" s="0" t="n">
        <v>150</v>
      </c>
      <c r="D14" s="0" t="n">
        <v>200</v>
      </c>
      <c r="E14" s="0" t="n">
        <v>0</v>
      </c>
      <c r="F14" s="0" t="n">
        <v>50</v>
      </c>
      <c r="G14" s="0" t="n">
        <v>0</v>
      </c>
      <c r="H14" s="0" t="str">
        <f aca="false">$A$3</f>
        <v>Lair</v>
      </c>
      <c r="J14" s="0" t="s">
        <v>23</v>
      </c>
      <c r="K14" s="0" t="n">
        <v>0</v>
      </c>
      <c r="L14" s="0" t="n">
        <v>0</v>
      </c>
      <c r="M14" s="0" t="n">
        <v>0</v>
      </c>
    </row>
    <row collapsed="false" customFormat="false" customHeight="false" hidden="false" ht="13.3" outlineLevel="0" r="15">
      <c r="A15" s="0" t="s">
        <v>37</v>
      </c>
      <c r="B15" s="0" t="str">
        <f aca="false">Units_Old!$A$3</f>
        <v>Drone</v>
      </c>
      <c r="C15" s="0" t="n">
        <v>100</v>
      </c>
      <c r="D15" s="0" t="n">
        <v>100</v>
      </c>
      <c r="E15" s="0" t="n">
        <v>0</v>
      </c>
      <c r="F15" s="0" t="n">
        <v>50</v>
      </c>
      <c r="G15" s="0" t="n">
        <v>0</v>
      </c>
      <c r="H15" s="0" t="str">
        <f aca="false">$A$3</f>
        <v>Lair</v>
      </c>
      <c r="J15" s="0" t="s">
        <v>23</v>
      </c>
      <c r="K15" s="0" t="n">
        <v>0</v>
      </c>
      <c r="L15" s="0" t="n">
        <v>0</v>
      </c>
      <c r="M15" s="0" t="n">
        <v>0</v>
      </c>
    </row>
    <row collapsed="false" customFormat="false" customHeight="false" hidden="false" ht="13.3" outlineLevel="0" r="16">
      <c r="A16" s="0" t="s">
        <v>38</v>
      </c>
      <c r="B16" s="0" t="str">
        <f aca="false">Units_Old!$A$3</f>
        <v>Drone</v>
      </c>
      <c r="C16" s="0" t="n">
        <v>150</v>
      </c>
      <c r="D16" s="0" t="n">
        <v>200</v>
      </c>
      <c r="E16" s="0" t="n">
        <v>0</v>
      </c>
      <c r="F16" s="0" t="n">
        <v>65</v>
      </c>
      <c r="G16" s="0" t="n">
        <v>0</v>
      </c>
      <c r="H16" s="0" t="str">
        <f aca="false">$A$4</f>
        <v>Hive</v>
      </c>
      <c r="J16" s="0" t="s">
        <v>23</v>
      </c>
      <c r="K16" s="0" t="n">
        <v>0</v>
      </c>
      <c r="L16" s="0" t="n">
        <v>0</v>
      </c>
      <c r="M16" s="0" t="n">
        <v>0</v>
      </c>
    </row>
    <row collapsed="false" customFormat="false" customHeight="false" hidden="false" ht="13.3" outlineLevel="0" r="17">
      <c r="A17" s="0" t="s">
        <v>39</v>
      </c>
      <c r="B17" s="0" t="str">
        <f aca="false">$A$13</f>
        <v>Spire</v>
      </c>
      <c r="C17" s="0" t="n">
        <v>100</v>
      </c>
      <c r="D17" s="0" t="n">
        <v>150</v>
      </c>
      <c r="E17" s="0" t="n">
        <v>0</v>
      </c>
      <c r="F17" s="0" t="n">
        <v>100</v>
      </c>
      <c r="G17" s="0" t="n">
        <v>0</v>
      </c>
      <c r="H17" s="0" t="str">
        <f aca="false">$A$4</f>
        <v>Hive</v>
      </c>
      <c r="J17" s="0" t="s">
        <v>23</v>
      </c>
      <c r="K17" s="0" t="n">
        <v>0</v>
      </c>
      <c r="L17" s="0" t="n">
        <v>0</v>
      </c>
      <c r="M17" s="0" t="n">
        <v>0</v>
      </c>
    </row>
    <row collapsed="false" customFormat="false" customHeight="false" hidden="false" ht="13.3" outlineLevel="0" r="18">
      <c r="A18" s="0" t="s">
        <v>40</v>
      </c>
      <c r="B18" s="0" t="str">
        <f aca="false">$A$14</f>
        <v>Nydus Network</v>
      </c>
      <c r="C18" s="0" t="n">
        <v>100</v>
      </c>
      <c r="D18" s="0" t="n">
        <v>100</v>
      </c>
      <c r="E18" s="0" t="n">
        <v>0</v>
      </c>
      <c r="F18" s="0" t="n">
        <v>20</v>
      </c>
      <c r="G18" s="0" t="n">
        <v>0</v>
      </c>
      <c r="J18" s="0" t="s">
        <v>41</v>
      </c>
      <c r="K18" s="0" t="n">
        <v>0</v>
      </c>
      <c r="L18" s="0" t="n">
        <v>0</v>
      </c>
      <c r="M18" s="0" t="n">
        <v>0</v>
      </c>
    </row>
    <row collapsed="false" customFormat="false" customHeight="false" hidden="false" ht="13.3" outlineLevel="0" r="19">
      <c r="A19" s="0" t="s">
        <v>42</v>
      </c>
      <c r="B19" s="0" t="str">
        <f aca="false">Units_Old!A5</f>
        <v>Queen</v>
      </c>
      <c r="C19" s="0" t="n">
        <v>0</v>
      </c>
      <c r="D19" s="0" t="n">
        <v>0</v>
      </c>
      <c r="E19" s="0" t="n">
        <v>25</v>
      </c>
      <c r="F19" s="0" t="n">
        <v>15</v>
      </c>
      <c r="G19" s="0" t="n">
        <v>0</v>
      </c>
      <c r="J19" s="0" t="s">
        <v>25</v>
      </c>
      <c r="K19" s="0" t="n">
        <v>0</v>
      </c>
      <c r="L19" s="0" t="n">
        <v>0</v>
      </c>
      <c r="M19" s="0" t="n">
        <v>0</v>
      </c>
    </row>
    <row collapsed="false" customFormat="false" customHeight="false" hidden="false" ht="13.3" outlineLevel="0" r="20">
      <c r="A20" s="0" t="s">
        <v>76</v>
      </c>
      <c r="B20" s="0" t="str">
        <f aca="false">Structures!$A$2</f>
        <v>Hatchery</v>
      </c>
      <c r="C20" s="0" t="n">
        <v>0</v>
      </c>
      <c r="D20" s="0" t="n">
        <v>0</v>
      </c>
      <c r="E20" s="0" t="n">
        <v>0</v>
      </c>
      <c r="F20" s="0" t="n">
        <v>15</v>
      </c>
      <c r="G20" s="0" t="n">
        <v>0</v>
      </c>
      <c r="J20" s="0" t="s">
        <v>25</v>
      </c>
      <c r="K20" s="0" t="n">
        <v>0</v>
      </c>
      <c r="L20" s="0" t="n">
        <v>0</v>
      </c>
      <c r="M20" s="0" t="n">
        <v>0</v>
      </c>
    </row>
    <row collapsed="false" customFormat="false" customHeight="false" hidden="false" ht="13.3" outlineLevel="0" r="21">
      <c r="A21" s="0" t="s">
        <v>11</v>
      </c>
      <c r="B21" s="0" t="str">
        <f aca="false">$A$2</f>
        <v>Hatchery</v>
      </c>
      <c r="C21" s="0" t="n">
        <v>50</v>
      </c>
      <c r="D21" s="0" t="n">
        <v>0</v>
      </c>
      <c r="E21" s="0" t="n">
        <v>0</v>
      </c>
      <c r="F21" s="0" t="n">
        <v>17</v>
      </c>
      <c r="G21" s="0" t="n">
        <v>1</v>
      </c>
      <c r="J21" s="0" t="s">
        <v>23</v>
      </c>
      <c r="K21" s="0" t="n">
        <v>0</v>
      </c>
      <c r="L21" s="0" t="n">
        <v>0</v>
      </c>
      <c r="M21" s="0" t="n">
        <v>0</v>
      </c>
    </row>
    <row collapsed="false" customFormat="false" customHeight="false" hidden="false" ht="13.3" outlineLevel="0" r="22">
      <c r="A22" s="0" t="s">
        <v>77</v>
      </c>
      <c r="B22" s="0" t="str">
        <f aca="false">$A$2</f>
        <v>Hatchery</v>
      </c>
      <c r="C22" s="0" t="n">
        <v>100</v>
      </c>
      <c r="D22" s="0" t="n">
        <v>0</v>
      </c>
      <c r="E22" s="0" t="n">
        <v>0</v>
      </c>
      <c r="F22" s="0" t="n">
        <v>25</v>
      </c>
      <c r="G22" s="0" t="n">
        <v>0</v>
      </c>
      <c r="J22" s="0" t="s">
        <v>23</v>
      </c>
      <c r="K22" s="0" t="n">
        <v>0</v>
      </c>
      <c r="L22" s="0" t="n">
        <v>0</v>
      </c>
      <c r="M22" s="0" t="n">
        <v>0</v>
      </c>
    </row>
    <row collapsed="false" customFormat="false" customHeight="false" hidden="false" ht="13.3" outlineLevel="0" r="23">
      <c r="A23" s="0" t="s">
        <v>78</v>
      </c>
      <c r="B23" s="0" t="str">
        <f aca="false">$A$2</f>
        <v>Hatchery</v>
      </c>
      <c r="C23" s="0" t="n">
        <v>150</v>
      </c>
      <c r="D23" s="0" t="n">
        <v>0</v>
      </c>
      <c r="E23" s="0" t="n">
        <v>0</v>
      </c>
      <c r="F23" s="0" t="n">
        <v>50</v>
      </c>
      <c r="G23" s="0" t="n">
        <v>2</v>
      </c>
      <c r="J23" s="0" t="s">
        <v>23</v>
      </c>
      <c r="K23" s="0" t="n">
        <v>25</v>
      </c>
      <c r="L23" s="0" t="n">
        <v>200</v>
      </c>
      <c r="M23" s="0" t="n">
        <v>0.5625</v>
      </c>
    </row>
    <row collapsed="false" customFormat="false" customHeight="false" hidden="false" ht="13.3" outlineLevel="0" r="24">
      <c r="A24" s="0" t="s">
        <v>79</v>
      </c>
      <c r="B24" s="0" t="str">
        <f aca="false">$A$2</f>
        <v>Hatchery</v>
      </c>
      <c r="C24" s="0" t="n">
        <v>50</v>
      </c>
      <c r="D24" s="0" t="n">
        <v>0</v>
      </c>
      <c r="E24" s="0" t="n">
        <v>0</v>
      </c>
      <c r="F24" s="0" t="n">
        <v>24</v>
      </c>
      <c r="G24" s="0" t="n">
        <v>0.5</v>
      </c>
      <c r="J24" s="0" t="s">
        <v>23</v>
      </c>
      <c r="K24" s="0" t="n">
        <v>0</v>
      </c>
      <c r="L24" s="0" t="n">
        <v>0</v>
      </c>
      <c r="M24" s="0" t="n">
        <v>0</v>
      </c>
    </row>
    <row collapsed="false" customFormat="false" customHeight="false" hidden="false" ht="13.3" outlineLevel="0" r="25">
      <c r="A25" s="0" t="s">
        <v>80</v>
      </c>
      <c r="B25" s="0" t="str">
        <f aca="false">$A$2</f>
        <v>Hatchery</v>
      </c>
      <c r="C25" s="0" t="n">
        <v>75</v>
      </c>
      <c r="D25" s="0" t="n">
        <v>25</v>
      </c>
      <c r="E25" s="0" t="n">
        <v>0</v>
      </c>
      <c r="F25" s="0" t="n">
        <v>27</v>
      </c>
      <c r="G25" s="0" t="n">
        <v>2</v>
      </c>
      <c r="J25" s="0" t="s">
        <v>23</v>
      </c>
      <c r="K25" s="0" t="n">
        <v>0</v>
      </c>
      <c r="L25" s="0" t="n">
        <v>0</v>
      </c>
      <c r="M25" s="0" t="n">
        <v>0</v>
      </c>
    </row>
    <row collapsed="false" customFormat="false" customHeight="false" hidden="false" ht="13.3" outlineLevel="0" r="26">
      <c r="A26" s="0" t="s">
        <v>81</v>
      </c>
      <c r="B26" s="0" t="str">
        <f aca="false">Structures!$A$11</f>
        <v>Baneling Nest</v>
      </c>
      <c r="C26" s="0" t="n">
        <v>25</v>
      </c>
      <c r="D26" s="0" t="n">
        <v>25</v>
      </c>
      <c r="E26" s="0" t="n">
        <v>0</v>
      </c>
      <c r="F26" s="0" t="n">
        <v>20</v>
      </c>
      <c r="G26" s="0" t="n">
        <v>0.5</v>
      </c>
      <c r="J26" s="0" t="s">
        <v>23</v>
      </c>
      <c r="K26" s="0" t="n">
        <v>0</v>
      </c>
      <c r="L26" s="0" t="n">
        <v>0</v>
      </c>
      <c r="M26" s="0" t="n">
        <v>0</v>
      </c>
    </row>
    <row collapsed="false" customFormat="false" customHeight="false" hidden="false" ht="13.3" outlineLevel="0" r="27">
      <c r="A27" s="0" t="s">
        <v>82</v>
      </c>
      <c r="B27" s="0" t="str">
        <f aca="false">$A$2</f>
        <v>Hatchery</v>
      </c>
      <c r="C27" s="0" t="n">
        <v>100</v>
      </c>
      <c r="D27" s="0" t="n">
        <v>50</v>
      </c>
      <c r="E27" s="0" t="n">
        <v>0</v>
      </c>
      <c r="F27" s="0" t="n">
        <v>33</v>
      </c>
      <c r="G27" s="0" t="n">
        <v>2</v>
      </c>
      <c r="J27" s="0" t="s">
        <v>23</v>
      </c>
      <c r="K27" s="0" t="n">
        <v>0</v>
      </c>
      <c r="L27" s="0" t="n">
        <v>0</v>
      </c>
      <c r="M27" s="0" t="n">
        <v>0</v>
      </c>
    </row>
    <row collapsed="false" customFormat="false" customHeight="false" hidden="false" ht="13.3" outlineLevel="0" r="28">
      <c r="A28" s="0" t="s">
        <v>83</v>
      </c>
      <c r="B28" s="0" t="str">
        <f aca="false">$A$2</f>
        <v>Hatchery</v>
      </c>
      <c r="C28" s="0" t="n">
        <v>100</v>
      </c>
      <c r="D28" s="0" t="n">
        <v>150</v>
      </c>
      <c r="E28" s="0" t="n">
        <v>0</v>
      </c>
      <c r="F28" s="0" t="n">
        <v>50</v>
      </c>
      <c r="G28" s="0" t="n">
        <v>2</v>
      </c>
      <c r="J28" s="0" t="s">
        <v>23</v>
      </c>
      <c r="K28" s="0" t="n">
        <v>50</v>
      </c>
      <c r="L28" s="0" t="n">
        <v>200</v>
      </c>
      <c r="M28" s="0" t="n">
        <v>0.5625</v>
      </c>
    </row>
    <row collapsed="false" customFormat="false" customHeight="false" hidden="false" ht="13.3" outlineLevel="0" r="29">
      <c r="A29" s="0" t="s">
        <v>84</v>
      </c>
      <c r="B29" s="0" t="str">
        <f aca="false">$A$2</f>
        <v>Hatchery</v>
      </c>
      <c r="C29" s="0" t="n">
        <v>100</v>
      </c>
      <c r="D29" s="0" t="n">
        <v>100</v>
      </c>
      <c r="E29" s="0" t="n">
        <v>0</v>
      </c>
      <c r="F29" s="0" t="n">
        <v>33</v>
      </c>
      <c r="G29" s="0" t="n">
        <v>2</v>
      </c>
      <c r="J29" s="0" t="s">
        <v>23</v>
      </c>
      <c r="K29" s="0" t="n">
        <v>0</v>
      </c>
      <c r="L29" s="0" t="n">
        <v>0</v>
      </c>
      <c r="M29" s="0" t="n">
        <v>0</v>
      </c>
    </row>
    <row collapsed="false" customFormat="false" customHeight="false" hidden="false" ht="13.3" outlineLevel="0" r="30">
      <c r="A30" s="0" t="s">
        <v>85</v>
      </c>
      <c r="B30" s="0" t="str">
        <f aca="false">$A$2</f>
        <v>Hatchery</v>
      </c>
      <c r="C30" s="0" t="n">
        <v>150</v>
      </c>
      <c r="D30" s="0" t="n">
        <v>100</v>
      </c>
      <c r="E30" s="0" t="n">
        <v>0</v>
      </c>
      <c r="F30" s="0" t="n">
        <v>40</v>
      </c>
      <c r="G30" s="0" t="n">
        <v>2</v>
      </c>
      <c r="J30" s="0" t="s">
        <v>23</v>
      </c>
      <c r="K30" s="0" t="n">
        <v>0</v>
      </c>
      <c r="L30" s="0" t="n">
        <v>0</v>
      </c>
      <c r="M30" s="0" t="n">
        <v>0</v>
      </c>
    </row>
    <row collapsed="false" customFormat="false" customHeight="false" hidden="false" ht="13.3" outlineLevel="0" r="31">
      <c r="A31" s="0" t="s">
        <v>86</v>
      </c>
      <c r="B31" s="0" t="str">
        <f aca="false">$A$2</f>
        <v>Hatchery</v>
      </c>
      <c r="C31" s="0" t="n">
        <v>300</v>
      </c>
      <c r="D31" s="0" t="n">
        <v>200</v>
      </c>
      <c r="E31" s="0" t="n">
        <v>0</v>
      </c>
      <c r="F31" s="0" t="n">
        <v>70</v>
      </c>
      <c r="G31" s="0" t="n">
        <v>6</v>
      </c>
      <c r="J31" s="0" t="s">
        <v>23</v>
      </c>
      <c r="K31" s="0" t="n">
        <v>0</v>
      </c>
      <c r="L31" s="0" t="n">
        <v>0</v>
      </c>
      <c r="M31" s="0" t="n">
        <v>0</v>
      </c>
    </row>
    <row collapsed="false" customFormat="false" customHeight="false" hidden="false" ht="13.3" outlineLevel="0" r="32">
      <c r="A32" s="0" t="s">
        <v>87</v>
      </c>
      <c r="B32" s="0" t="str">
        <f aca="false">Structures!$A$17</f>
        <v>Greater Spire</v>
      </c>
      <c r="C32" s="0" t="n">
        <v>150</v>
      </c>
      <c r="D32" s="0" t="n">
        <v>150</v>
      </c>
      <c r="E32" s="0" t="n">
        <v>0</v>
      </c>
      <c r="F32" s="0" t="n">
        <v>34</v>
      </c>
      <c r="G32" s="0" t="n">
        <v>4</v>
      </c>
      <c r="J32" s="0" t="s">
        <v>23</v>
      </c>
      <c r="K32" s="0" t="n">
        <v>0</v>
      </c>
      <c r="L32" s="0" t="n">
        <v>0</v>
      </c>
      <c r="M32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88"/>
  <sheetViews>
    <sheetView colorId="64" defaultGridColor="true" rightToLeft="false" showFormulas="false" showGridLines="true" showOutlineSymbols="true" showRowColHeaders="true" showZeros="true" tabSelected="false" topLeftCell="A88" view="normal" windowProtection="false" workbookViewId="0" zoomScale="100" zoomScaleNormal="100" zoomScalePageLayoutView="100">
      <selection activeCell="D108" activeCellId="0" pane="topLeft" sqref="D108"/>
    </sheetView>
  </sheetViews>
  <cols>
    <col collapsed="false" hidden="false" max="1025" min="1" style="0" width="8.56862745098039"/>
  </cols>
  <sheetData>
    <row collapsed="false" customFormat="false" customHeight="false" hidden="false" ht="13.3" outlineLevel="0" r="1">
      <c r="A1" s="0" t="s">
        <v>145</v>
      </c>
      <c r="B1" s="0" t="n">
        <v>1</v>
      </c>
      <c r="D1" s="0" t="str">
        <f aca="false">CONCATENATE(UPPER(SUBSTITUTE(A1," ","_"))," = ",B1)</f>
        <v>ADRENAL_GLANDS = 1</v>
      </c>
    </row>
    <row collapsed="false" customFormat="false" customHeight="false" hidden="false" ht="13.3" outlineLevel="0" r="2">
      <c r="A2" s="0" t="s">
        <v>150</v>
      </c>
      <c r="B2" s="0" t="n">
        <v>2</v>
      </c>
      <c r="D2" s="0" t="str">
        <f aca="false">CONCATENATE(UPPER(SUBSTITUTE(SUBSTITUTE(A2,"-","_")," ","_"))," = ",B2)</f>
        <v>AIR_ARMOR_LEVEL_1 = 2</v>
      </c>
    </row>
    <row collapsed="false" customFormat="false" customHeight="false" hidden="false" ht="13.3" outlineLevel="0" r="3">
      <c r="A3" s="0" t="s">
        <v>151</v>
      </c>
      <c r="B3" s="0" t="n">
        <v>3</v>
      </c>
      <c r="D3" s="0" t="str">
        <f aca="false">CONCATENATE(UPPER(SUBSTITUTE(SUBSTITUTE(A3,"-","_")," ","_"))," = ",B3)</f>
        <v>AIR_ARMOR_LEVEL_2 = 3</v>
      </c>
    </row>
    <row collapsed="false" customFormat="false" customHeight="false" hidden="false" ht="13.3" outlineLevel="0" r="4">
      <c r="A4" s="0" t="s">
        <v>152</v>
      </c>
      <c r="B4" s="0" t="n">
        <v>4</v>
      </c>
      <c r="D4" s="0" t="str">
        <f aca="false">CONCATENATE(UPPER(SUBSTITUTE(SUBSTITUTE(A4,"-","_")," ","_"))," = ",B4)</f>
        <v>AIR_ARMOR_LEVEL_3 = 4</v>
      </c>
      <c r="F4" s="1"/>
    </row>
    <row collapsed="false" customFormat="false" customHeight="false" hidden="false" ht="13.3" outlineLevel="0" r="5">
      <c r="A5" s="0" t="s">
        <v>153</v>
      </c>
      <c r="B5" s="0" t="n">
        <v>5</v>
      </c>
      <c r="D5" s="0" t="str">
        <f aca="false">CONCATENATE(UPPER(SUBSTITUTE(SUBSTITUTE(A5,"-","_")," ","_"))," = ",B5)</f>
        <v>AIR_WEAPONS_LEVEL_1 = 5</v>
      </c>
      <c r="F5" s="1"/>
    </row>
    <row collapsed="false" customFormat="false" customHeight="false" hidden="false" ht="13.3" outlineLevel="0" r="6">
      <c r="A6" s="0" t="s">
        <v>154</v>
      </c>
      <c r="B6" s="0" t="n">
        <v>6</v>
      </c>
      <c r="D6" s="0" t="str">
        <f aca="false">CONCATENATE(UPPER(SUBSTITUTE(SUBSTITUTE(A6,"-","_")," ","_"))," = ",B6)</f>
        <v>AIR_WEAPONS_LEVEL_2 = 6</v>
      </c>
      <c r="F6" s="1"/>
    </row>
    <row collapsed="false" customFormat="false" customHeight="false" hidden="false" ht="13.3" outlineLevel="0" r="7">
      <c r="A7" s="0" t="s">
        <v>155</v>
      </c>
      <c r="B7" s="0" t="n">
        <v>7</v>
      </c>
      <c r="D7" s="0" t="str">
        <f aca="false">CONCATENATE(UPPER(SUBSTITUTE(SUBSTITUTE(A7,"-","_")," ","_"))," = ",B7)</f>
        <v>AIR_WEAPONS_LEVEL_3 = 7</v>
      </c>
      <c r="F7" s="1"/>
    </row>
    <row collapsed="false" customFormat="false" customHeight="false" hidden="false" ht="13.3" outlineLevel="0" r="8">
      <c r="A8" s="0" t="s">
        <v>156</v>
      </c>
      <c r="B8" s="0" t="n">
        <v>8</v>
      </c>
      <c r="D8" s="0" t="str">
        <f aca="false">CONCATENATE(UPPER(SUBSTITUTE(SUBSTITUTE(A8,"-","_")," ","_"))," = ",B8)</f>
        <v>ANION_PULSE_CRYSTALS = 8</v>
      </c>
      <c r="F8" s="1"/>
    </row>
    <row collapsed="false" customFormat="false" customHeight="false" hidden="false" ht="13.3" outlineLevel="0" r="9">
      <c r="A9" s="0" t="s">
        <v>112</v>
      </c>
      <c r="B9" s="0" t="n">
        <v>9</v>
      </c>
      <c r="D9" s="0" t="str">
        <f aca="false">CONCATENATE(UPPER(SUBSTITUTE(SUBSTITUTE(A9,"-","_")," ","_"))," = ",B9)</f>
        <v>ARCHON = 9</v>
      </c>
      <c r="F9" s="1"/>
    </row>
    <row collapsed="false" customFormat="false" customHeight="false" hidden="false" ht="13.3" outlineLevel="0" r="10">
      <c r="A10" s="0" t="s">
        <v>56</v>
      </c>
      <c r="B10" s="0" t="n">
        <v>10</v>
      </c>
      <c r="D10" s="0" t="str">
        <f aca="false">CONCATENATE(UPPER(SUBSTITUTE(SUBSTITUTE(A10,"-","_")," ","_"))," = ",B10)</f>
        <v>ARMORY = 10</v>
      </c>
      <c r="F10" s="1"/>
    </row>
    <row collapsed="false" customFormat="false" customHeight="false" hidden="false" ht="13.3" outlineLevel="0" r="11">
      <c r="A11" s="0" t="s">
        <v>62</v>
      </c>
      <c r="B11" s="0" t="n">
        <v>11</v>
      </c>
      <c r="D11" s="0" t="str">
        <f aca="false">CONCATENATE(UPPER(SUBSTITUTE(SUBSTITUTE(A11,"-","_")," ","_"))," = ",B11)</f>
        <v>ASSIMILATOR = 11</v>
      </c>
    </row>
    <row collapsed="false" customFormat="false" customHeight="false" hidden="false" ht="13.3" outlineLevel="0" r="12">
      <c r="A12" s="0" t="s">
        <v>102</v>
      </c>
      <c r="B12" s="0" t="n">
        <v>12</v>
      </c>
      <c r="D12" s="0" t="str">
        <f aca="false">CONCATENATE(UPPER(SUBSTITUTE(SUBSTITUTE(A12,"-","_")," ","_"))," = ",B12)</f>
        <v>AUTO_TURRET = 12</v>
      </c>
    </row>
    <row collapsed="false" customFormat="false" customHeight="false" hidden="false" ht="13.3" outlineLevel="0" r="13">
      <c r="A13" s="0" t="s">
        <v>81</v>
      </c>
      <c r="B13" s="0" t="n">
        <v>13</v>
      </c>
      <c r="D13" s="0" t="str">
        <f aca="false">CONCATENATE(UPPER(SUBSTITUTE(SUBSTITUTE(A13,"-","_")," ","_"))," = ",B13)</f>
        <v>BANELING = 13</v>
      </c>
    </row>
    <row collapsed="false" customFormat="false" customHeight="false" hidden="false" ht="13.3" outlineLevel="0" r="14">
      <c r="A14" s="0" t="s">
        <v>33</v>
      </c>
      <c r="B14" s="0" t="n">
        <v>14</v>
      </c>
      <c r="D14" s="0" t="str">
        <f aca="false">CONCATENATE(UPPER(SUBSTITUTE(SUBSTITUTE(A14,"-","_")," ","_"))," = ",B14)</f>
        <v>BANELING_NEST = 14</v>
      </c>
    </row>
    <row collapsed="false" customFormat="false" customHeight="false" hidden="false" ht="13.3" outlineLevel="0" r="15">
      <c r="A15" s="0" t="s">
        <v>100</v>
      </c>
      <c r="B15" s="0" t="n">
        <v>15</v>
      </c>
      <c r="D15" s="0" t="str">
        <f aca="false">CONCATENATE(UPPER(SUBSTITUTE(SUBSTITUTE(A15,"-","_")," ","_"))," = ",B15)</f>
        <v>BANSHEE = 15</v>
      </c>
    </row>
    <row collapsed="false" customFormat="false" customHeight="false" hidden="false" ht="13.3" outlineLevel="0" r="16">
      <c r="A16" s="0" t="s">
        <v>48</v>
      </c>
      <c r="B16" s="0" t="n">
        <v>16</v>
      </c>
      <c r="D16" s="0" t="str">
        <f aca="false">CONCATENATE(UPPER(SUBSTITUTE(SUBSTITUTE(A16,"-","_")," ","_"))," = ",B16)</f>
        <v>BARRACKS = 16</v>
      </c>
    </row>
    <row collapsed="false" customFormat="false" customHeight="false" hidden="false" ht="13.3" outlineLevel="0" r="17">
      <c r="A17" s="0" t="s">
        <v>101</v>
      </c>
      <c r="B17" s="0" t="n">
        <v>17</v>
      </c>
      <c r="D17" s="0" t="str">
        <f aca="false">CONCATENATE(UPPER(SUBSTITUTE(SUBSTITUTE(A17,"-","_")," ","_"))," = ",B17)</f>
        <v>BATTLECRUISER = 17</v>
      </c>
    </row>
    <row collapsed="false" customFormat="false" customHeight="false" hidden="false" ht="13.3" outlineLevel="0" r="18">
      <c r="A18" s="0" t="s">
        <v>157</v>
      </c>
      <c r="B18" s="0" t="n">
        <v>18</v>
      </c>
      <c r="D18" s="0" t="str">
        <f aca="false">CONCATENATE(UPPER(SUBSTITUTE(SUBSTITUTE(A18,"-","_")," ","_"))," = ",B18)</f>
        <v>BEHEMOTH_REACTOR = 18</v>
      </c>
    </row>
    <row collapsed="false" customFormat="false" customHeight="false" hidden="false" ht="13.3" outlineLevel="0" r="19">
      <c r="A19" s="0" t="s">
        <v>158</v>
      </c>
      <c r="B19" s="0" t="n">
        <v>19</v>
      </c>
      <c r="D19" s="0" t="str">
        <f aca="false">CONCATENATE(UPPER(SUBSTITUTE(SUBSTITUTE(A19,"-","_")," ","_"))," = ",B19)</f>
        <v>BLINK = 19</v>
      </c>
    </row>
    <row collapsed="false" customFormat="false" customHeight="false" hidden="false" ht="13.3" outlineLevel="0" r="20">
      <c r="A20" s="0" t="s">
        <v>87</v>
      </c>
      <c r="B20" s="0" t="n">
        <v>20</v>
      </c>
      <c r="D20" s="0" t="str">
        <f aca="false">CONCATENATE(UPPER(SUBSTITUTE(SUBSTITUTE(A20,"-","_")," ","_"))," = ",B20)</f>
        <v>BROOD_LORD = 20</v>
      </c>
    </row>
    <row collapsed="false" customFormat="false" customHeight="false" hidden="false" ht="13.3" outlineLevel="0" r="21">
      <c r="A21" s="0" t="s">
        <v>159</v>
      </c>
      <c r="B21" s="0" t="n">
        <v>21</v>
      </c>
      <c r="D21" s="0" t="str">
        <f aca="false">CONCATENATE(UPPER(SUBSTITUTE(SUBSTITUTE(A21,"-","_")," ","_"))," = ",B21)</f>
        <v>BUILDING_ARMOR = 21</v>
      </c>
    </row>
    <row collapsed="false" customFormat="false" customHeight="false" hidden="false" ht="13.3" outlineLevel="0" r="22">
      <c r="A22" s="0" t="s">
        <v>50</v>
      </c>
      <c r="B22" s="0" t="n">
        <v>22</v>
      </c>
      <c r="D22" s="0" t="str">
        <f aca="false">CONCATENATE(UPPER(SUBSTITUTE(SUBSTITUTE(A22,"-","_")," ","_"))," = ",B22)</f>
        <v>BUNKER = 22</v>
      </c>
    </row>
    <row collapsed="false" customFormat="false" customHeight="false" hidden="false" ht="13.3" outlineLevel="0" r="23">
      <c r="A23" s="0" t="s">
        <v>142</v>
      </c>
      <c r="B23" s="0" t="n">
        <v>23</v>
      </c>
      <c r="D23" s="0" t="str">
        <f aca="false">CONCATENATE(UPPER(SUBSTITUTE(SUBSTITUTE(A23,"-","_")," ","_"))," = ",B23)</f>
        <v>BURROW = 23</v>
      </c>
    </row>
    <row collapsed="false" customFormat="false" customHeight="false" hidden="false" ht="13.3" outlineLevel="0" r="24">
      <c r="A24" s="0" t="s">
        <v>160</v>
      </c>
      <c r="B24" s="0" t="n">
        <v>24</v>
      </c>
      <c r="D24" s="0" t="str">
        <f aca="false">CONCATENATE(UPPER(SUBSTITUTE(SUBSTITUTE(A24,"-","_")," ","_"))," = ",B24)</f>
        <v>CADUCEUS_REACTOR = 24</v>
      </c>
    </row>
    <row collapsed="false" customFormat="false" customHeight="false" hidden="false" ht="13.3" outlineLevel="0" r="25">
      <c r="A25" s="0" t="s">
        <v>117</v>
      </c>
      <c r="B25" s="0" t="n">
        <v>25</v>
      </c>
      <c r="D25" s="0" t="str">
        <f aca="false">CONCATENATE(UPPER(SUBSTITUTE(SUBSTITUTE(A25,"-","_")," ","_"))," = ",B25)</f>
        <v>CARRIER = 25</v>
      </c>
    </row>
    <row collapsed="false" customFormat="false" customHeight="false" hidden="false" ht="13.3" outlineLevel="0" r="26">
      <c r="A26" s="0" t="s">
        <v>137</v>
      </c>
      <c r="B26" s="0" t="n">
        <v>26</v>
      </c>
      <c r="D26" s="0" t="str">
        <f aca="false">CONCATENATE(UPPER(SUBSTITUTE(SUBSTITUTE(A26,"-","_")," ","_"))," = ",B26)</f>
        <v>CENTRIFUGAL_HOOKS = 26</v>
      </c>
    </row>
    <row collapsed="false" customFormat="false" customHeight="false" hidden="false" ht="13.3" outlineLevel="0" r="27">
      <c r="A27" s="0" t="s">
        <v>161</v>
      </c>
      <c r="B27" s="0" t="n">
        <v>27</v>
      </c>
      <c r="D27" s="0" t="str">
        <f aca="false">CONCATENATE(UPPER(SUBSTITUTE(SUBSTITUTE(A27,"-","_")," ","_"))," = ",B27)</f>
        <v>CHARGE = 27</v>
      </c>
    </row>
    <row collapsed="false" customFormat="false" customHeight="false" hidden="false" ht="13.3" outlineLevel="0" r="28">
      <c r="A28" s="0" t="s">
        <v>136</v>
      </c>
      <c r="B28" s="0" t="n">
        <v>28</v>
      </c>
      <c r="D28" s="0" t="str">
        <f aca="false">CONCATENATE(UPPER(SUBSTITUTE(SUBSTITUTE(A28,"-","_")," ","_"))," = ",B28)</f>
        <v>CHITINOUS_PLATING = 28</v>
      </c>
    </row>
    <row collapsed="false" customFormat="false" customHeight="false" hidden="false" ht="13.3" outlineLevel="0" r="29">
      <c r="A29" s="0" t="s">
        <v>162</v>
      </c>
      <c r="B29" s="0" t="n">
        <v>29</v>
      </c>
      <c r="D29" s="0" t="str">
        <f aca="false">CONCATENATE(UPPER(SUBSTITUTE(SUBSTITUTE(A29,"-","_")," ","_"))," = ",B29)</f>
        <v>CLOAKING_FIELD = 29</v>
      </c>
    </row>
    <row collapsed="false" customFormat="false" customHeight="false" hidden="false" ht="13.3" outlineLevel="0" r="30">
      <c r="A30" s="0" t="s">
        <v>111</v>
      </c>
      <c r="B30" s="0" t="n">
        <v>30</v>
      </c>
      <c r="D30" s="0" t="str">
        <f aca="false">CONCATENATE(UPPER(SUBSTITUTE(SUBSTITUTE(A30,"-","_")," ","_"))," = ",B30)</f>
        <v>COLOSSUS = 30</v>
      </c>
    </row>
    <row collapsed="false" customFormat="false" customHeight="false" hidden="false" ht="13.3" outlineLevel="0" r="31">
      <c r="A31" s="0" t="s">
        <v>163</v>
      </c>
      <c r="B31" s="0" t="n">
        <v>31</v>
      </c>
      <c r="D31" s="0" t="str">
        <f aca="false">CONCATENATE(UPPER(SUBSTITUTE(SUBSTITUTE(A31,"-","_")," ","_"))," = ",B31)</f>
        <v>COMBAT_SHIELD = 31</v>
      </c>
    </row>
    <row collapsed="false" customFormat="false" customHeight="false" hidden="false" ht="13.3" outlineLevel="0" r="32">
      <c r="A32" s="0" t="s">
        <v>43</v>
      </c>
      <c r="B32" s="0" t="n">
        <v>32</v>
      </c>
      <c r="D32" s="0" t="str">
        <f aca="false">CONCATENATE(UPPER(SUBSTITUTE(SUBSTITUTE(A32,"-","_")," ","_"))," = ",B32)</f>
        <v>COMMAND_CENTER = 32</v>
      </c>
    </row>
    <row collapsed="false" customFormat="false" customHeight="false" hidden="false" ht="13.3" outlineLevel="0" r="33">
      <c r="A33" s="0" t="s">
        <v>164</v>
      </c>
      <c r="B33" s="0" t="n">
        <v>33</v>
      </c>
      <c r="D33" s="0" t="str">
        <f aca="false">CONCATENATE(UPPER(SUBSTITUTE(SUBSTITUTE(A33,"-","_")," ","_"))," = ",B33)</f>
        <v>CONCUSSIVE_SHELLS = 33</v>
      </c>
    </row>
    <row collapsed="false" customFormat="false" customHeight="false" hidden="false" ht="13.3" outlineLevel="0" r="34">
      <c r="A34" s="0" t="s">
        <v>85</v>
      </c>
      <c r="B34" s="0" t="n">
        <v>34</v>
      </c>
      <c r="D34" s="0" t="str">
        <f aca="false">CONCATENATE(UPPER(SUBSTITUTE(SUBSTITUTE(A34,"-","_")," ","_"))," = ",B34)</f>
        <v>CORRUPTOR = 34</v>
      </c>
    </row>
    <row collapsed="false" customFormat="false" customHeight="false" hidden="false" ht="13.3" outlineLevel="0" r="35">
      <c r="A35" s="0" t="s">
        <v>165</v>
      </c>
      <c r="B35" s="0" t="n">
        <v>35</v>
      </c>
      <c r="D35" s="0" t="str">
        <f aca="false">CONCATENATE(UPPER(SUBSTITUTE(SUBSTITUTE(A35,"-","_")," ","_"))," = ",B35)</f>
        <v>CORVID_REACTOR = 35</v>
      </c>
    </row>
    <row collapsed="false" customFormat="false" customHeight="false" hidden="false" ht="13.3" outlineLevel="0" r="36">
      <c r="A36" s="0" t="s">
        <v>42</v>
      </c>
      <c r="B36" s="0" t="n">
        <v>36</v>
      </c>
      <c r="D36" s="0" t="str">
        <f aca="false">CONCATENATE(UPPER(SUBSTITUTE(SUBSTITUTE(A36,"-","_")," ","_"))," = ",B36)</f>
        <v>CREEP_TUMOR = 36</v>
      </c>
    </row>
    <row collapsed="false" customFormat="false" customHeight="false" hidden="false" ht="13.3" outlineLevel="0" r="37">
      <c r="A37" s="0" t="s">
        <v>65</v>
      </c>
      <c r="B37" s="0" t="n">
        <v>37</v>
      </c>
      <c r="D37" s="0" t="str">
        <f aca="false">CONCATENATE(UPPER(SUBSTITUTE(SUBSTITUTE(A37,"-","_")," ","_"))," = ",B37)</f>
        <v>CYBERNETICS_CORE = 37</v>
      </c>
    </row>
    <row collapsed="false" customFormat="false" customHeight="false" hidden="false" ht="13.3" outlineLevel="0" r="38">
      <c r="A38" s="0" t="s">
        <v>74</v>
      </c>
      <c r="B38" s="0" t="n">
        <v>38</v>
      </c>
      <c r="D38" s="0" t="str">
        <f aca="false">CONCATENATE(UPPER(SUBSTITUTE(SUBSTITUTE(A38,"-","_")," ","_"))," = ",B38)</f>
        <v>DARK_SHRINE = 38</v>
      </c>
    </row>
    <row collapsed="false" customFormat="false" customHeight="false" hidden="false" ht="13.3" outlineLevel="0" r="39">
      <c r="A39" s="0" t="s">
        <v>109</v>
      </c>
      <c r="B39" s="0" t="n">
        <v>39</v>
      </c>
      <c r="D39" s="0" t="str">
        <f aca="false">CONCATENATE(UPPER(SUBSTITUTE(SUBSTITUTE(A39,"-","_")," ","_"))," = ",B39)</f>
        <v>DARK_TEMPLAR = 39</v>
      </c>
    </row>
    <row collapsed="false" customFormat="false" customHeight="false" hidden="false" ht="13.3" outlineLevel="0" r="40">
      <c r="A40" s="0" t="s">
        <v>11</v>
      </c>
      <c r="B40" s="0" t="n">
        <v>40</v>
      </c>
      <c r="D40" s="0" t="str">
        <f aca="false">CONCATENATE(UPPER(SUBSTITUTE(SUBSTITUTE(A40,"-","_")," ","_"))," = ",B40)</f>
        <v>DRONE = 40</v>
      </c>
    </row>
    <row collapsed="false" customFormat="false" customHeight="false" hidden="false" ht="13.3" outlineLevel="0" r="41">
      <c r="A41" s="0" t="s">
        <v>166</v>
      </c>
      <c r="B41" s="0" t="n">
        <v>41</v>
      </c>
      <c r="D41" s="0" t="str">
        <f aca="false">CONCATENATE(UPPER(SUBSTITUTE(SUBSTITUTE(A41,"-","_")," ","_"))," = ",B41)</f>
        <v>DURABLE_MATERIALS = 41</v>
      </c>
    </row>
    <row collapsed="false" customFormat="false" customHeight="false" hidden="false" ht="13.3" outlineLevel="0" r="42">
      <c r="A42" s="0" t="s">
        <v>49</v>
      </c>
      <c r="B42" s="0" t="n">
        <v>42</v>
      </c>
      <c r="D42" s="0" t="str">
        <f aca="false">CONCATENATE(UPPER(SUBSTITUTE(SUBSTITUTE(A42,"-","_")," ","_"))," = ",B42)</f>
        <v>ENGINEERING_BAY = 42</v>
      </c>
    </row>
    <row collapsed="false" customFormat="false" customHeight="false" hidden="false" ht="13.3" outlineLevel="0" r="43">
      <c r="A43" s="0" t="s">
        <v>29</v>
      </c>
      <c r="B43" s="0" t="n">
        <v>43</v>
      </c>
      <c r="D43" s="0" t="str">
        <f aca="false">CONCATENATE(UPPER(SUBSTITUTE(SUBSTITUTE(A43,"-","_")," ","_"))," = ",B43)</f>
        <v>EVOLUTION_CHAMBER = 43</v>
      </c>
    </row>
    <row collapsed="false" customFormat="false" customHeight="false" hidden="false" ht="13.3" outlineLevel="0" r="44">
      <c r="A44" s="0" t="s">
        <v>167</v>
      </c>
      <c r="B44" s="0" t="n">
        <v>44</v>
      </c>
      <c r="D44" s="0" t="str">
        <f aca="false">CONCATENATE(UPPER(SUBSTITUTE(SUBSTITUTE(A44,"-","_")," ","_"))," = ",B44)</f>
        <v>EXTENDED_THERMAL_LANCE = 44</v>
      </c>
    </row>
    <row collapsed="false" customFormat="false" customHeight="false" hidden="false" ht="13.3" outlineLevel="0" r="45">
      <c r="A45" s="0" t="s">
        <v>27</v>
      </c>
      <c r="B45" s="0" t="n">
        <v>45</v>
      </c>
      <c r="D45" s="0" t="str">
        <f aca="false">CONCATENATE(UPPER(SUBSTITUTE(SUBSTITUTE(A45,"-","_")," ","_"))," = ",B45)</f>
        <v>EXTRACTOR = 45</v>
      </c>
    </row>
    <row collapsed="false" customFormat="false" customHeight="false" hidden="false" ht="13.3" outlineLevel="0" r="46">
      <c r="A46" s="0" t="s">
        <v>53</v>
      </c>
      <c r="B46" s="0" t="n">
        <v>46</v>
      </c>
      <c r="D46" s="0" t="str">
        <f aca="false">CONCATENATE(UPPER(SUBSTITUTE(SUBSTITUTE(A46,"-","_")," ","_"))," = ",B46)</f>
        <v>FACTORY = 46</v>
      </c>
    </row>
    <row collapsed="false" customFormat="false" customHeight="false" hidden="false" ht="13.3" outlineLevel="0" r="47">
      <c r="A47" s="0" t="s">
        <v>72</v>
      </c>
      <c r="B47" s="0" t="n">
        <v>47</v>
      </c>
      <c r="D47" s="0" t="str">
        <f aca="false">CONCATENATE(UPPER(SUBSTITUTE(SUBSTITUTE(A47,"-","_")," ","_"))," = ",B47)</f>
        <v>FLEET_BEACON = 47</v>
      </c>
    </row>
    <row collapsed="false" customFormat="false" customHeight="false" hidden="false" ht="13.3" outlineLevel="0" r="48">
      <c r="A48" s="0" t="s">
        <v>127</v>
      </c>
      <c r="B48" s="0" t="n">
        <v>48</v>
      </c>
      <c r="D48" s="0" t="str">
        <f aca="false">CONCATENATE(UPPER(SUBSTITUTE(SUBSTITUTE(A48,"-","_")," ","_"))," = ",B48)</f>
        <v>FLYER_ATTACKS_LEVEL_1 = 48</v>
      </c>
    </row>
    <row collapsed="false" customFormat="false" customHeight="false" hidden="false" ht="13.3" outlineLevel="0" r="49">
      <c r="A49" s="0" t="s">
        <v>128</v>
      </c>
      <c r="B49" s="0" t="n">
        <v>49</v>
      </c>
      <c r="D49" s="0" t="str">
        <f aca="false">CONCATENATE(UPPER(SUBSTITUTE(SUBSTITUTE(A49,"-","_")," ","_"))," = ",B49)</f>
        <v>FLYER_ATTACKS_LEVEL_2 = 49</v>
      </c>
    </row>
    <row collapsed="false" customFormat="false" customHeight="false" hidden="false" ht="13.3" outlineLevel="0" r="50">
      <c r="A50" s="0" t="s">
        <v>129</v>
      </c>
      <c r="B50" s="0" t="n">
        <v>50</v>
      </c>
      <c r="D50" s="0" t="str">
        <f aca="false">CONCATENATE(UPPER(SUBSTITUTE(SUBSTITUTE(A50,"-","_")," ","_"))," = ",B50)</f>
        <v>FLYER_ATTACKS_LEVEL_3 = 50</v>
      </c>
    </row>
    <row collapsed="false" customFormat="false" customHeight="false" hidden="false" ht="13.3" outlineLevel="0" r="51">
      <c r="A51" s="0" t="s">
        <v>133</v>
      </c>
      <c r="B51" s="0" t="n">
        <v>51</v>
      </c>
      <c r="D51" s="0" t="str">
        <f aca="false">CONCATENATE(UPPER(SUBSTITUTE(SUBSTITUTE(A51,"-","_")," ","_"))," = ",B51)</f>
        <v>FLYER_CARAPACE_LEVEL_1 = 51</v>
      </c>
    </row>
    <row collapsed="false" customFormat="false" customHeight="false" hidden="false" ht="13.3" outlineLevel="0" r="52">
      <c r="A52" s="0" t="s">
        <v>134</v>
      </c>
      <c r="B52" s="0" t="n">
        <v>52</v>
      </c>
      <c r="D52" s="0" t="str">
        <f aca="false">CONCATENATE(UPPER(SUBSTITUTE(SUBSTITUTE(A52,"-","_")," ","_"))," = ",B52)</f>
        <v>FLYER_CARAPACE_LEVEL_2 = 52</v>
      </c>
    </row>
    <row collapsed="false" customFormat="false" customHeight="false" hidden="false" ht="13.3" outlineLevel="0" r="53">
      <c r="A53" s="0" t="s">
        <v>135</v>
      </c>
      <c r="B53" s="0" t="n">
        <v>53</v>
      </c>
      <c r="D53" s="0" t="str">
        <f aca="false">CONCATENATE(UPPER(SUBSTITUTE(SUBSTITUTE(A53,"-","_")," ","_"))," = ",B53)</f>
        <v>FLYER_CARAPACE_LEVEL_3 = 53</v>
      </c>
    </row>
    <row collapsed="false" customFormat="false" customHeight="false" hidden="false" ht="13.3" outlineLevel="0" r="54">
      <c r="A54" s="0" t="s">
        <v>64</v>
      </c>
      <c r="B54" s="0" t="n">
        <v>54</v>
      </c>
      <c r="D54" s="0" t="str">
        <f aca="false">CONCATENATE(UPPER(SUBSTITUTE(SUBSTITUTE(A54,"-","_")," ","_"))," = ",B54)</f>
        <v>FORGE = 54</v>
      </c>
    </row>
    <row collapsed="false" customFormat="false" customHeight="false" hidden="false" ht="13.3" outlineLevel="0" r="55">
      <c r="A55" s="0" t="s">
        <v>57</v>
      </c>
      <c r="B55" s="0" t="n">
        <v>55</v>
      </c>
      <c r="D55" s="0" t="str">
        <f aca="false">CONCATENATE(UPPER(SUBSTITUTE(SUBSTITUTE(A55,"-","_")," ","_"))," = ",B55)</f>
        <v>FUSION_CORE = 55</v>
      </c>
    </row>
    <row collapsed="false" customFormat="false" customHeight="false" hidden="false" ht="13.3" outlineLevel="0" r="56">
      <c r="A56" s="0" t="s">
        <v>63</v>
      </c>
      <c r="B56" s="0" t="n">
        <v>56</v>
      </c>
      <c r="D56" s="0" t="str">
        <f aca="false">CONCATENATE(UPPER(SUBSTITUTE(SUBSTITUTE(A56,"-","_")," ","_"))," = ",B56)</f>
        <v>GATEWAY = 56</v>
      </c>
    </row>
    <row collapsed="false" customFormat="false" customHeight="false" hidden="false" ht="13.3" outlineLevel="0" r="57">
      <c r="A57" s="0" t="s">
        <v>93</v>
      </c>
      <c r="B57" s="0" t="n">
        <v>57</v>
      </c>
      <c r="D57" s="0" t="str">
        <f aca="false">CONCATENATE(UPPER(SUBSTITUTE(SUBSTITUTE(A57,"-","_")," ","_"))," = ",B57)</f>
        <v>GHOST = 57</v>
      </c>
    </row>
    <row collapsed="false" customFormat="false" customHeight="false" hidden="false" ht="13.3" outlineLevel="0" r="58">
      <c r="A58" s="0" t="s">
        <v>54</v>
      </c>
      <c r="B58" s="0" t="n">
        <v>58</v>
      </c>
      <c r="D58" s="0" t="str">
        <f aca="false">CONCATENATE(UPPER(SUBSTITUTE(SUBSTITUTE(A58,"-","_")," ","_"))," = ",B58)</f>
        <v>GHOST_ACADEMY = 58</v>
      </c>
    </row>
    <row collapsed="false" customFormat="false" customHeight="false" hidden="false" ht="13.3" outlineLevel="0" r="59">
      <c r="A59" s="0" t="s">
        <v>138</v>
      </c>
      <c r="B59" s="0" t="n">
        <v>59</v>
      </c>
      <c r="D59" s="0" t="str">
        <f aca="false">CONCATENATE(UPPER(SUBSTITUTE(SUBSTITUTE(A59,"-","_")," ","_"))," = ",B59)</f>
        <v>GLIAL_RECONSTITUTION = 59</v>
      </c>
    </row>
    <row collapsed="false" customFormat="false" customHeight="false" hidden="false" ht="13.3" outlineLevel="0" r="60">
      <c r="A60" s="0" t="s">
        <v>168</v>
      </c>
      <c r="B60" s="0" t="n">
        <v>60</v>
      </c>
      <c r="D60" s="0" t="str">
        <f aca="false">CONCATENATE(UPPER(SUBSTITUTE(SUBSTITUTE(A60,"-","_")," ","_"))," = ",B60)</f>
        <v>GRAVITIC_BOOSTERS = 60</v>
      </c>
    </row>
    <row collapsed="false" customFormat="false" customHeight="false" hidden="false" ht="13.3" outlineLevel="0" r="61">
      <c r="A61" s="0" t="s">
        <v>169</v>
      </c>
      <c r="B61" s="0" t="n">
        <v>61</v>
      </c>
      <c r="D61" s="0" t="str">
        <f aca="false">CONCATENATE(UPPER(SUBSTITUTE(SUBSTITUTE(A61,"-","_")," ","_"))," = ",B61)</f>
        <v>GRAVITIC_DRIVE = 61</v>
      </c>
    </row>
    <row collapsed="false" customFormat="false" customHeight="false" hidden="false" ht="13.3" outlineLevel="0" r="62">
      <c r="A62" s="0" t="s">
        <v>170</v>
      </c>
      <c r="B62" s="0" t="n">
        <v>62</v>
      </c>
      <c r="D62" s="0" t="str">
        <f aca="false">CONCATENATE(UPPER(SUBSTITUTE(SUBSTITUTE(A62,"-","_")," ","_"))," = ",B62)</f>
        <v>GRAVITON_CATAPULT = 62</v>
      </c>
    </row>
    <row collapsed="false" customFormat="false" customHeight="false" hidden="false" ht="13.3" outlineLevel="0" r="63">
      <c r="A63" s="0" t="s">
        <v>39</v>
      </c>
      <c r="B63" s="0" t="n">
        <v>63</v>
      </c>
      <c r="D63" s="0" t="str">
        <f aca="false">CONCATENATE(UPPER(SUBSTITUTE(SUBSTITUTE(A63,"-","_")," ","_"))," = ",B63)</f>
        <v>GREATER_SPIRE = 63</v>
      </c>
    </row>
    <row collapsed="false" customFormat="false" customHeight="false" hidden="false" ht="13.3" outlineLevel="0" r="64">
      <c r="A64" s="0" t="s">
        <v>141</v>
      </c>
      <c r="B64" s="0" t="n">
        <v>64</v>
      </c>
      <c r="D64" s="0" t="str">
        <f aca="false">CONCATENATE(UPPER(SUBSTITUTE(SUBSTITUTE(A64,"-","_")," ","_"))," = ",B64)</f>
        <v>GROOVED_SPINES = 64</v>
      </c>
    </row>
    <row collapsed="false" customFormat="false" customHeight="false" hidden="false" ht="13.3" outlineLevel="0" r="65">
      <c r="A65" s="0" t="s">
        <v>171</v>
      </c>
      <c r="B65" s="0" t="n">
        <v>65</v>
      </c>
      <c r="D65" s="0" t="str">
        <f aca="false">CONCATENATE(UPPER(SUBSTITUTE(SUBSTITUTE(A65,"-","_")," ","_"))," = ",B65)</f>
        <v>GROUND_ARMOR_LEVEL_1 = 65</v>
      </c>
    </row>
    <row collapsed="false" customFormat="false" customHeight="false" hidden="false" ht="13.3" outlineLevel="0" r="66">
      <c r="A66" s="0" t="s">
        <v>172</v>
      </c>
      <c r="B66" s="0" t="n">
        <v>66</v>
      </c>
      <c r="D66" s="0" t="str">
        <f aca="false">CONCATENATE(UPPER(SUBSTITUTE(SUBSTITUTE(A66,"-","_")," ","_"))," = ",B66)</f>
        <v>GROUND_ARMOR_LEVEL_2 = 66</v>
      </c>
    </row>
    <row collapsed="false" customFormat="false" customHeight="false" hidden="false" ht="13.3" outlineLevel="0" r="67">
      <c r="A67" s="0" t="s">
        <v>173</v>
      </c>
      <c r="B67" s="0" t="n">
        <v>67</v>
      </c>
      <c r="D67" s="0" t="str">
        <f aca="false">CONCATENATE(UPPER(SUBSTITUTE(SUBSTITUTE(A67,"-","_")," ","_"))," = ",B67)</f>
        <v>GROUND_ARMOR_LEVEL_3 = 67</v>
      </c>
    </row>
    <row collapsed="false" customFormat="false" customHeight="false" hidden="false" ht="13.3" outlineLevel="0" r="68">
      <c r="A68" s="0" t="s">
        <v>130</v>
      </c>
      <c r="B68" s="0" t="n">
        <v>68</v>
      </c>
      <c r="D68" s="0" t="str">
        <f aca="false">CONCATENATE(UPPER(SUBSTITUTE(SUBSTITUTE(A68,"-","_")," ","_"))," = ",B68)</f>
        <v>GROUND_CARAPACE_LEVEL_1 = 68</v>
      </c>
    </row>
    <row collapsed="false" customFormat="false" customHeight="false" hidden="false" ht="13.3" outlineLevel="0" r="69">
      <c r="A69" s="0" t="s">
        <v>131</v>
      </c>
      <c r="B69" s="0" t="n">
        <v>69</v>
      </c>
      <c r="D69" s="0" t="str">
        <f aca="false">CONCATENATE(UPPER(SUBSTITUTE(SUBSTITUTE(A69,"-","_")," ","_"))," = ",B69)</f>
        <v>GROUND_CARAPACE_LEVEL_2 = 69</v>
      </c>
    </row>
    <row collapsed="false" customFormat="false" customHeight="false" hidden="false" ht="13.3" outlineLevel="0" r="70">
      <c r="A70" s="0" t="s">
        <v>132</v>
      </c>
      <c r="B70" s="0" t="n">
        <v>70</v>
      </c>
      <c r="D70" s="0" t="str">
        <f aca="false">CONCATENATE(UPPER(SUBSTITUTE(SUBSTITUTE(A70,"-","_")," ","_"))," = ",B70)</f>
        <v>GROUND_CARAPACE_LEVEL_3 = 70</v>
      </c>
    </row>
    <row collapsed="false" customFormat="false" customHeight="false" hidden="false" ht="13.3" outlineLevel="0" r="71">
      <c r="A71" s="0" t="s">
        <v>174</v>
      </c>
      <c r="B71" s="0" t="n">
        <v>71</v>
      </c>
      <c r="D71" s="0" t="str">
        <f aca="false">CONCATENATE(UPPER(SUBSTITUTE(SUBSTITUTE(A71,"-","_")," ","_"))," = ",B71)</f>
        <v>GROUND_WEAPONS_LEVEL_1 = 71</v>
      </c>
    </row>
    <row collapsed="false" customFormat="false" customHeight="false" hidden="false" ht="13.3" outlineLevel="0" r="72">
      <c r="A72" s="0" t="s">
        <v>175</v>
      </c>
      <c r="B72" s="0" t="n">
        <v>72</v>
      </c>
      <c r="D72" s="0" t="str">
        <f aca="false">CONCATENATE(UPPER(SUBSTITUTE(SUBSTITUTE(A72,"-","_")," ","_"))," = ",B72)</f>
        <v>GROUND_WEAPONS_LEVEL_2 = 72</v>
      </c>
    </row>
    <row collapsed="false" customFormat="false" customHeight="false" hidden="false" ht="13.3" outlineLevel="0" r="73">
      <c r="A73" s="0" t="s">
        <v>176</v>
      </c>
      <c r="B73" s="0" t="n">
        <v>73</v>
      </c>
      <c r="D73" s="0" t="str">
        <f aca="false">CONCATENATE(UPPER(SUBSTITUTE(SUBSTITUTE(A73,"-","_")," ","_"))," = ",B73)</f>
        <v>GROUND_WEAPONS_LEVEL_3 = 73</v>
      </c>
    </row>
    <row collapsed="false" customFormat="false" customHeight="false" hidden="false" ht="13.3" outlineLevel="0" r="74">
      <c r="A74" s="0" t="s">
        <v>177</v>
      </c>
      <c r="B74" s="0" t="n">
        <v>74</v>
      </c>
      <c r="D74" s="0" t="str">
        <f aca="false">CONCATENATE(UPPER(SUBSTITUTE(SUBSTITUTE(A74,"-","_")," ","_"))," = ",B74)</f>
        <v>HALLUCINATION = 74</v>
      </c>
    </row>
    <row collapsed="false" customFormat="false" customHeight="false" hidden="false" ht="13.3" outlineLevel="0" r="75">
      <c r="A75" s="0" t="s">
        <v>22</v>
      </c>
      <c r="B75" s="0" t="n">
        <v>75</v>
      </c>
      <c r="D75" s="0" t="str">
        <f aca="false">CONCATENATE(UPPER(SUBSTITUTE(SUBSTITUTE(A75,"-","_")," ","_"))," = ",B75)</f>
        <v>HATCHERY = 75</v>
      </c>
    </row>
    <row collapsed="false" customFormat="false" customHeight="false" hidden="false" ht="13.3" outlineLevel="0" r="76">
      <c r="A76" s="0" t="s">
        <v>94</v>
      </c>
      <c r="B76" s="0" t="n">
        <v>76</v>
      </c>
      <c r="D76" s="0" t="str">
        <f aca="false">CONCATENATE(UPPER(SUBSTITUTE(SUBSTITUTE(A76,"-","_")," ","_"))," = ",B76)</f>
        <v>HELLION = 76</v>
      </c>
    </row>
    <row collapsed="false" customFormat="false" customHeight="false" hidden="false" ht="13.3" outlineLevel="0" r="77">
      <c r="A77" s="0" t="s">
        <v>108</v>
      </c>
      <c r="B77" s="0" t="n">
        <v>77</v>
      </c>
      <c r="D77" s="0" t="str">
        <f aca="false">CONCATENATE(UPPER(SUBSTITUTE(SUBSTITUTE(A77,"-","_")," ","_"))," = ",B77)</f>
        <v>HIGH_TEMPLAR = 77</v>
      </c>
    </row>
    <row collapsed="false" customFormat="false" customHeight="false" hidden="false" ht="13.3" outlineLevel="0" r="78">
      <c r="A78" s="0" t="s">
        <v>178</v>
      </c>
      <c r="B78" s="0" t="n">
        <v>78</v>
      </c>
      <c r="D78" s="0" t="str">
        <f aca="false">CONCATENATE(UPPER(SUBSTITUTE(SUBSTITUTE(A78,"-","_")," ","_"))," = ",B78)</f>
        <v>HI_SEC_AUTO_TRACKING = 78</v>
      </c>
    </row>
    <row collapsed="false" customFormat="false" customHeight="false" hidden="false" ht="13.3" outlineLevel="0" r="79">
      <c r="A79" s="0" t="s">
        <v>26</v>
      </c>
      <c r="B79" s="0" t="n">
        <v>79</v>
      </c>
      <c r="D79" s="0" t="str">
        <f aca="false">CONCATENATE(UPPER(SUBSTITUTE(SUBSTITUTE(A79,"-","_")," ","_"))," = ",B79)</f>
        <v>HIVE = 79</v>
      </c>
    </row>
    <row collapsed="false" customFormat="false" customHeight="false" hidden="false" ht="13.3" outlineLevel="0" r="80">
      <c r="A80" s="0" t="s">
        <v>82</v>
      </c>
      <c r="B80" s="0" t="n">
        <v>80</v>
      </c>
      <c r="D80" s="0" t="str">
        <f aca="false">CONCATENATE(UPPER(SUBSTITUTE(SUBSTITUTE(A80,"-","_")," ","_"))," = ",B80)</f>
        <v>HYDRALISK = 80</v>
      </c>
    </row>
    <row collapsed="false" customFormat="false" customHeight="false" hidden="false" ht="13.3" outlineLevel="0" r="81">
      <c r="A81" s="0" t="s">
        <v>34</v>
      </c>
      <c r="B81" s="0" t="n">
        <v>81</v>
      </c>
      <c r="D81" s="0" t="str">
        <f aca="false">CONCATENATE(UPPER(SUBSTITUTE(SUBSTITUTE(A81,"-","_")," ","_"))," = ",B81)</f>
        <v>HYDRALISK_DEN = 81</v>
      </c>
    </row>
    <row collapsed="false" customFormat="false" customHeight="false" hidden="false" ht="13.3" outlineLevel="0" r="82">
      <c r="A82" s="0" t="s">
        <v>110</v>
      </c>
      <c r="B82" s="0" t="n">
        <v>82</v>
      </c>
      <c r="D82" s="0" t="str">
        <f aca="false">CONCATENATE(UPPER(SUBSTITUTE(SUBSTITUTE(A82,"-","_")," ","_"))," = ",B82)</f>
        <v>IMMORTAL = 82</v>
      </c>
    </row>
    <row collapsed="false" customFormat="false" customHeight="false" hidden="false" ht="13.3" outlineLevel="0" r="83">
      <c r="A83" s="0" t="s">
        <v>179</v>
      </c>
      <c r="B83" s="0" t="n">
        <v>83</v>
      </c>
      <c r="D83" s="0" t="str">
        <f aca="false">CONCATENATE(UPPER(SUBSTITUTE(SUBSTITUTE(A83,"-","_")," ","_"))," = ",B83)</f>
        <v>INFANTRY_ARMOR_LEVEL_1 = 83</v>
      </c>
    </row>
    <row collapsed="false" customFormat="false" customHeight="false" hidden="false" ht="13.3" outlineLevel="0" r="84">
      <c r="A84" s="0" t="s">
        <v>180</v>
      </c>
      <c r="B84" s="0" t="n">
        <v>84</v>
      </c>
      <c r="D84" s="0" t="str">
        <f aca="false">CONCATENATE(UPPER(SUBSTITUTE(SUBSTITUTE(A84,"-","_")," ","_"))," = ",B84)</f>
        <v>INFANTRY_ARMOR_LEVEL_2 = 84</v>
      </c>
    </row>
    <row collapsed="false" customFormat="false" customHeight="false" hidden="false" ht="13.3" outlineLevel="0" r="85">
      <c r="A85" s="0" t="s">
        <v>181</v>
      </c>
      <c r="B85" s="0" t="n">
        <v>85</v>
      </c>
      <c r="D85" s="0" t="str">
        <f aca="false">CONCATENATE(UPPER(SUBSTITUTE(SUBSTITUTE(A85,"-","_")," ","_"))," = ",B85)</f>
        <v>INFANTRY_ARMOR_LEVEL_3 = 85</v>
      </c>
    </row>
    <row collapsed="false" customFormat="false" customHeight="false" hidden="false" ht="13.3" outlineLevel="0" r="86">
      <c r="A86" s="0" t="s">
        <v>182</v>
      </c>
      <c r="B86" s="0" t="n">
        <v>86</v>
      </c>
      <c r="D86" s="0" t="str">
        <f aca="false">CONCATENATE(UPPER(SUBSTITUTE(SUBSTITUTE(A86,"-","_")," ","_"))," = ",B86)</f>
        <v>INFANTRY_WEAPONS_LEVEL_1 = 86</v>
      </c>
    </row>
    <row collapsed="false" customFormat="false" customHeight="false" hidden="false" ht="13.3" outlineLevel="0" r="87">
      <c r="A87" s="0" t="s">
        <v>183</v>
      </c>
      <c r="B87" s="0" t="n">
        <v>87</v>
      </c>
      <c r="D87" s="0" t="str">
        <f aca="false">CONCATENATE(UPPER(SUBSTITUTE(SUBSTITUTE(A87,"-","_")," ","_"))," = ",B87)</f>
        <v>INFANTRY_WEAPONS_LEVEL_2 = 87</v>
      </c>
    </row>
    <row collapsed="false" customFormat="false" customHeight="false" hidden="false" ht="13.3" outlineLevel="0" r="88">
      <c r="A88" s="0" t="s">
        <v>184</v>
      </c>
      <c r="B88" s="0" t="n">
        <v>88</v>
      </c>
      <c r="D88" s="0" t="str">
        <f aca="false">CONCATENATE(UPPER(SUBSTITUTE(SUBSTITUTE(A88,"-","_")," ","_"))," = ",B88)</f>
        <v>INFANTRY_WEAPONS_LEVEL_3 = 88</v>
      </c>
    </row>
    <row collapsed="false" customFormat="false" customHeight="false" hidden="false" ht="13.3" outlineLevel="0" r="89">
      <c r="A89" s="0" t="s">
        <v>185</v>
      </c>
      <c r="B89" s="0" t="n">
        <v>89</v>
      </c>
      <c r="D89" s="0" t="str">
        <f aca="false">CONCATENATE(UPPER(SUBSTITUTE(SUBSTITUTE(A89,"-","_")," ","_"))," = ",B89)</f>
        <v>INFERNAL_PRE_IGNITER = 89</v>
      </c>
    </row>
    <row collapsed="false" customFormat="false" customHeight="false" hidden="false" ht="13.3" outlineLevel="0" r="90">
      <c r="A90" s="0" t="s">
        <v>37</v>
      </c>
      <c r="B90" s="0" t="n">
        <v>90</v>
      </c>
      <c r="D90" s="0" t="str">
        <f aca="false">CONCATENATE(UPPER(SUBSTITUTE(SUBSTITUTE(A90,"-","_")," ","_"))," = ",B90)</f>
        <v>INFESTATION_PIT = 90</v>
      </c>
    </row>
    <row collapsed="false" customFormat="false" customHeight="false" hidden="false" ht="13.3" outlineLevel="0" r="91">
      <c r="A91" s="0" t="s">
        <v>83</v>
      </c>
      <c r="B91" s="0" t="n">
        <v>91</v>
      </c>
      <c r="D91" s="0" t="str">
        <f aca="false">CONCATENATE(UPPER(SUBSTITUTE(SUBSTITUTE(A91,"-","_")," ","_"))," = ",B91)</f>
        <v>INFESTOR = 91</v>
      </c>
    </row>
    <row collapsed="false" customFormat="false" customHeight="false" hidden="false" ht="13.3" outlineLevel="0" r="92">
      <c r="A92" s="0" t="s">
        <v>118</v>
      </c>
      <c r="B92" s="0" t="n">
        <v>92</v>
      </c>
      <c r="D92" s="0" t="str">
        <f aca="false">CONCATENATE(UPPER(SUBSTITUTE(SUBSTITUTE(A92,"-","_")," ","_"))," = ",B92)</f>
        <v>INTERCEPTOR = 92</v>
      </c>
    </row>
    <row collapsed="false" customFormat="false" customHeight="false" hidden="false" ht="13.3" outlineLevel="0" r="93">
      <c r="A93" s="0" t="s">
        <v>24</v>
      </c>
      <c r="B93" s="0" t="n">
        <v>93</v>
      </c>
      <c r="D93" s="0" t="str">
        <f aca="false">CONCATENATE(UPPER(SUBSTITUTE(SUBSTITUTE(A93,"-","_")," ","_"))," = ",B93)</f>
        <v>LAIR = 93</v>
      </c>
    </row>
    <row collapsed="false" customFormat="false" customHeight="false" hidden="false" ht="13.3" outlineLevel="0" r="94">
      <c r="A94" s="0" t="s">
        <v>186</v>
      </c>
      <c r="B94" s="0" t="n">
        <v>94</v>
      </c>
      <c r="D94" s="0" t="str">
        <f aca="false">CONCATENATE(UPPER(SUBSTITUTE(SUBSTITUTE(A94,"-","_")," ","_"))," = ",B94)</f>
        <v>LARVA = 94</v>
      </c>
    </row>
    <row collapsed="false" customFormat="false" customHeight="false" hidden="false" ht="13.3" outlineLevel="0" r="95">
      <c r="A95" s="0" t="s">
        <v>91</v>
      </c>
      <c r="B95" s="0" t="n">
        <v>95</v>
      </c>
      <c r="D95" s="0" t="str">
        <f aca="false">CONCATENATE(UPPER(SUBSTITUTE(SUBSTITUTE(A95,"-","_")," ","_"))," = ",B95)</f>
        <v>MARAUDER = 95</v>
      </c>
    </row>
    <row collapsed="false" customFormat="false" customHeight="false" hidden="false" ht="13.3" outlineLevel="0" r="96">
      <c r="A96" s="0" t="s">
        <v>90</v>
      </c>
      <c r="B96" s="0" t="n">
        <v>96</v>
      </c>
      <c r="D96" s="0" t="str">
        <f aca="false">CONCATENATE(UPPER(SUBSTITUTE(SUBSTITUTE(A96,"-","_")," ","_"))," = ",B96)</f>
        <v>MARINE = 96</v>
      </c>
    </row>
    <row collapsed="false" customFormat="false" customHeight="false" hidden="false" ht="13.3" outlineLevel="0" r="97">
      <c r="A97" s="0" t="s">
        <v>98</v>
      </c>
      <c r="B97" s="0" t="n">
        <v>97</v>
      </c>
      <c r="D97" s="0" t="str">
        <f aca="false">CONCATENATE(UPPER(SUBSTITUTE(SUBSTITUTE(A97,"-","_")," ","_"))," = ",B97)</f>
        <v>MEDIVAC = 97</v>
      </c>
    </row>
    <row collapsed="false" customFormat="false" customHeight="false" hidden="false" ht="13.3" outlineLevel="0" r="98">
      <c r="A98" s="0" t="s">
        <v>121</v>
      </c>
      <c r="B98" s="0" t="n">
        <v>98</v>
      </c>
      <c r="D98" s="0" t="str">
        <f aca="false">CONCATENATE(UPPER(SUBSTITUTE(SUBSTITUTE(A98,"-","_")," ","_"))," = ",B98)</f>
        <v>MELEE_ATTACKS_LEVEL_1 = 98</v>
      </c>
    </row>
    <row collapsed="false" customFormat="false" customHeight="false" hidden="false" ht="13.3" outlineLevel="0" r="99">
      <c r="A99" s="0" t="s">
        <v>122</v>
      </c>
      <c r="B99" s="0" t="n">
        <v>99</v>
      </c>
      <c r="D99" s="0" t="str">
        <f aca="false">CONCATENATE(UPPER(SUBSTITUTE(SUBSTITUTE(A99,"-","_")," ","_"))," = ",B99)</f>
        <v>MELEE_ATTACKS_LEVEL_2 = 99</v>
      </c>
    </row>
    <row collapsed="false" customFormat="false" customHeight="false" hidden="false" ht="13.3" outlineLevel="0" r="100">
      <c r="A100" s="0" t="s">
        <v>123</v>
      </c>
      <c r="B100" s="0" t="n">
        <v>100</v>
      </c>
      <c r="D100" s="0" t="str">
        <f aca="false">CONCATENATE(UPPER(SUBSTITUTE(SUBSTITUTE(A100,"-","_")," ","_"))," = ",B100)</f>
        <v>MELEE_ATTACKS_LEVEL_3 = 100</v>
      </c>
    </row>
    <row collapsed="false" customFormat="false" customHeight="false" hidden="false" ht="13.3" outlineLevel="0" r="101">
      <c r="A101" s="0" t="s">
        <v>139</v>
      </c>
      <c r="B101" s="0" t="n">
        <v>101</v>
      </c>
      <c r="D101" s="0" t="str">
        <f aca="false">CONCATENATE(UPPER(SUBSTITUTE(SUBSTITUTE(A101,"-","_")," ","_"))," = ",B101)</f>
        <v>METABOLIC_BOOST = 101</v>
      </c>
    </row>
    <row collapsed="false" customFormat="false" customHeight="false" hidden="false" ht="13.3" outlineLevel="0" r="102">
      <c r="A102" s="0" t="s">
        <v>124</v>
      </c>
      <c r="B102" s="0" t="n">
        <v>102</v>
      </c>
      <c r="D102" s="0" t="str">
        <f aca="false">CONCATENATE(UPPER(SUBSTITUTE(SUBSTITUTE(A102,"-","_")," ","_"))," = ",B102)</f>
        <v>MISSILE_ATTACKS_LEVEL_1 = 102</v>
      </c>
    </row>
    <row collapsed="false" customFormat="false" customHeight="false" hidden="false" ht="13.3" outlineLevel="0" r="103">
      <c r="A103" s="0" t="s">
        <v>125</v>
      </c>
      <c r="B103" s="0" t="n">
        <v>103</v>
      </c>
      <c r="D103" s="0" t="str">
        <f aca="false">CONCATENATE(UPPER(SUBSTITUTE(SUBSTITUTE(A103,"-","_")," ","_"))," = ",B103)</f>
        <v>MISSILE_ATTACKS_LEVEL_2 = 103</v>
      </c>
    </row>
    <row collapsed="false" customFormat="false" customHeight="false" hidden="false" ht="13.3" outlineLevel="0" r="104">
      <c r="A104" s="0" t="s">
        <v>126</v>
      </c>
      <c r="B104" s="0" t="n">
        <v>104</v>
      </c>
      <c r="D104" s="0" t="str">
        <f aca="false">CONCATENATE(UPPER(SUBSTITUTE(SUBSTITUTE(A104,"-","_")," ","_"))," = ",B104)</f>
        <v>MISSILE_ATTACKS_LEVEL_3 = 104</v>
      </c>
    </row>
    <row collapsed="false" customFormat="false" customHeight="false" hidden="false" ht="13.3" outlineLevel="0" r="105">
      <c r="A105" s="0" t="s">
        <v>52</v>
      </c>
      <c r="B105" s="0" t="n">
        <v>105</v>
      </c>
      <c r="D105" s="0" t="str">
        <f aca="false">CONCATENATE(UPPER(SUBSTITUTE(SUBSTITUTE(A105,"-","_")," ","_"))," = ",B105)</f>
        <v>MISSILE_TURRET = 105</v>
      </c>
    </row>
    <row collapsed="false" customFormat="false" customHeight="false" hidden="false" ht="13.3" outlineLevel="0" r="106">
      <c r="A106" s="0" t="s">
        <v>187</v>
      </c>
      <c r="B106" s="0" t="n">
        <v>106</v>
      </c>
      <c r="D106" s="0" t="str">
        <f aca="false">CONCATENATE(UPPER(SUBSTITUTE(SUBSTITUTE(A106,"-","_")," ","_"))," = ",B106)</f>
        <v>MOEBIUS_REACTOR = 106</v>
      </c>
    </row>
    <row collapsed="false" customFormat="false" customHeight="false" hidden="false" ht="13.3" outlineLevel="0" r="107">
      <c r="A107" s="0" t="s">
        <v>119</v>
      </c>
      <c r="B107" s="0" t="n">
        <v>107</v>
      </c>
      <c r="D107" s="0" t="str">
        <f aca="false">CONCATENATE(UPPER(SUBSTITUTE(SUBSTITUTE(A107,"-","_")," ","_"))," = ",B107)</f>
        <v>MOTHERSHIP = 107</v>
      </c>
    </row>
    <row collapsed="false" customFormat="false" customHeight="false" hidden="false" ht="13.3" outlineLevel="0" r="108">
      <c r="A108" s="0" t="s">
        <v>89</v>
      </c>
      <c r="B108" s="0" t="n">
        <v>108</v>
      </c>
      <c r="D108" s="0" t="str">
        <f aca="false">CONCATENATE(UPPER(SUBSTITUTE(SUBSTITUTE(A108,"-","_")," ","_"))," = ",B108)</f>
        <v>MULE = 108</v>
      </c>
    </row>
    <row collapsed="false" customFormat="false" customHeight="false" hidden="false" ht="13.3" outlineLevel="0" r="109">
      <c r="A109" s="0" t="s">
        <v>84</v>
      </c>
      <c r="B109" s="0" t="n">
        <v>109</v>
      </c>
      <c r="D109" s="0" t="str">
        <f aca="false">CONCATENATE(UPPER(SUBSTITUTE(SUBSTITUTE(A109,"-","_")," ","_"))," = ",B109)</f>
        <v>MUTALISK = 109</v>
      </c>
    </row>
    <row collapsed="false" customFormat="false" customHeight="false" hidden="false" ht="13.3" outlineLevel="0" r="110">
      <c r="A110" s="0" t="s">
        <v>188</v>
      </c>
      <c r="B110" s="0" t="n">
        <v>110</v>
      </c>
      <c r="D110" s="0" t="str">
        <f aca="false">CONCATENATE(UPPER(SUBSTITUTE(SUBSTITUTE(A110,"-","_")," ","_"))," = ",B110)</f>
        <v>NEOSTEEL_FRAME = 110</v>
      </c>
    </row>
    <row collapsed="false" customFormat="false" customHeight="false" hidden="false" ht="13.3" outlineLevel="0" r="111">
      <c r="A111" s="0" t="s">
        <v>143</v>
      </c>
      <c r="B111" s="0" t="n">
        <v>111</v>
      </c>
      <c r="D111" s="0" t="str">
        <f aca="false">CONCATENATE(UPPER(SUBSTITUTE(SUBSTITUTE(A111,"-","_")," ","_"))," = ",B111)</f>
        <v>NEURAL_PARASITE = 111</v>
      </c>
    </row>
    <row collapsed="false" customFormat="false" customHeight="false" hidden="false" ht="13.3" outlineLevel="0" r="112">
      <c r="A112" s="0" t="s">
        <v>60</v>
      </c>
      <c r="B112" s="0" t="n">
        <v>112</v>
      </c>
      <c r="D112" s="0" t="str">
        <f aca="false">CONCATENATE(UPPER(SUBSTITUTE(SUBSTITUTE(A112,"-","_")," ","_"))," = ",B112)</f>
        <v>NEXUS = 112</v>
      </c>
    </row>
    <row collapsed="false" customFormat="false" customHeight="false" hidden="false" ht="13.3" outlineLevel="0" r="113">
      <c r="A113" s="0" t="s">
        <v>189</v>
      </c>
      <c r="B113" s="0" t="n">
        <v>113</v>
      </c>
      <c r="D113" s="0" t="str">
        <f aca="false">CONCATENATE(UPPER(SUBSTITUTE(SUBSTITUTE(A113,"-","_")," ","_"))," = ",B113)</f>
        <v>NITRO_PACKS = 113</v>
      </c>
    </row>
    <row collapsed="false" customFormat="false" customHeight="false" hidden="false" ht="13.3" outlineLevel="0" r="114">
      <c r="A114" s="0" t="s">
        <v>36</v>
      </c>
      <c r="B114" s="0" t="n">
        <v>114</v>
      </c>
      <c r="D114" s="0" t="str">
        <f aca="false">CONCATENATE(UPPER(SUBSTITUTE(SUBSTITUTE(A114,"-","_")," ","_"))," = ",B114)</f>
        <v>NYDUS_NETWORK = 114</v>
      </c>
    </row>
    <row collapsed="false" customFormat="false" customHeight="false" hidden="false" ht="13.3" outlineLevel="0" r="115">
      <c r="A115" s="0" t="s">
        <v>40</v>
      </c>
      <c r="B115" s="0" t="n">
        <v>115</v>
      </c>
      <c r="D115" s="0" t="str">
        <f aca="false">CONCATENATE(UPPER(SUBSTITUTE(SUBSTITUTE(A115,"-","_")," ","_"))," = ",B115)</f>
        <v>NYDUS_WORM = 115</v>
      </c>
    </row>
    <row collapsed="false" customFormat="false" customHeight="false" hidden="false" ht="13.3" outlineLevel="0" r="116">
      <c r="A116" s="0" t="s">
        <v>113</v>
      </c>
      <c r="B116" s="0" t="n">
        <v>116</v>
      </c>
      <c r="D116" s="0" t="str">
        <f aca="false">CONCATENATE(UPPER(SUBSTITUTE(SUBSTITUTE(A116,"-","_")," ","_"))," = ",B116)</f>
        <v>OBSERVER = 116</v>
      </c>
    </row>
    <row collapsed="false" customFormat="false" customHeight="false" hidden="false" ht="13.3" outlineLevel="0" r="117">
      <c r="A117" s="0" t="s">
        <v>45</v>
      </c>
      <c r="B117" s="0" t="n">
        <v>117</v>
      </c>
      <c r="D117" s="0" t="str">
        <f aca="false">CONCATENATE(UPPER(SUBSTITUTE(SUBSTITUTE(A117,"-","_")," ","_"))," = ",B117)</f>
        <v>ORBITAL_COMMAND = 117</v>
      </c>
    </row>
    <row collapsed="false" customFormat="false" customHeight="false" hidden="false" ht="13.3" outlineLevel="0" r="118">
      <c r="A118" s="0" t="s">
        <v>77</v>
      </c>
      <c r="B118" s="0" t="n">
        <v>118</v>
      </c>
      <c r="D118" s="0" t="str">
        <f aca="false">CONCATENATE(UPPER(SUBSTITUTE(SUBSTITUTE(A118,"-","_")," ","_"))," = ",B118)</f>
        <v>OVERLORD = 118</v>
      </c>
    </row>
    <row collapsed="false" customFormat="false" customHeight="false" hidden="false" ht="13.3" outlineLevel="0" r="119">
      <c r="A119" s="0" t="s">
        <v>144</v>
      </c>
      <c r="B119" s="0" t="n">
        <v>119</v>
      </c>
      <c r="D119" s="0" t="str">
        <f aca="false">CONCATENATE(UPPER(SUBSTITUTE(SUBSTITUTE(A119,"-","_")," ","_"))," = ",B119)</f>
        <v>PATHOGEN_GLANDS = 119</v>
      </c>
    </row>
    <row collapsed="false" customFormat="false" customHeight="false" hidden="false" ht="13.3" outlineLevel="0" r="120">
      <c r="A120" s="0" t="s">
        <v>190</v>
      </c>
      <c r="B120" s="0" t="n">
        <v>120</v>
      </c>
      <c r="D120" s="0" t="str">
        <f aca="false">CONCATENATE(UPPER(SUBSTITUTE(SUBSTITUTE(A120,"-","_")," ","_"))," = ",B120)</f>
        <v>PERSONAL_CLOAKING = 120</v>
      </c>
    </row>
    <row collapsed="false" customFormat="false" customHeight="false" hidden="false" ht="13.3" outlineLevel="0" r="121">
      <c r="A121" s="0" t="s">
        <v>115</v>
      </c>
      <c r="B121" s="0" t="n">
        <v>121</v>
      </c>
      <c r="D121" s="0" t="str">
        <f aca="false">CONCATENATE(UPPER(SUBSTITUTE(SUBSTITUTE(A121,"-","_")," ","_"))," = ",B121)</f>
        <v>PHOENIX = 121</v>
      </c>
    </row>
    <row collapsed="false" customFormat="false" customHeight="false" hidden="false" ht="13.3" outlineLevel="0" r="122">
      <c r="A122" s="0" t="s">
        <v>66</v>
      </c>
      <c r="B122" s="0" t="n">
        <v>122</v>
      </c>
      <c r="D122" s="0" t="str">
        <f aca="false">CONCATENATE(UPPER(SUBSTITUTE(SUBSTITUTE(A122,"-","_")," ","_"))," = ",B122)</f>
        <v>PHOTON_CANNON = 122</v>
      </c>
    </row>
    <row collapsed="false" customFormat="false" customHeight="false" hidden="false" ht="13.3" outlineLevel="0" r="123">
      <c r="A123" s="0" t="s">
        <v>44</v>
      </c>
      <c r="B123" s="0" t="n">
        <v>123</v>
      </c>
      <c r="D123" s="0" t="str">
        <f aca="false">CONCATENATE(UPPER(SUBSTITUTE(SUBSTITUTE(A123,"-","_")," ","_"))," = ",B123)</f>
        <v>PLANETARY_FORTRESS = 123</v>
      </c>
    </row>
    <row collapsed="false" customFormat="false" customHeight="false" hidden="false" ht="13.3" outlineLevel="0" r="124">
      <c r="A124" s="0" t="s">
        <v>140</v>
      </c>
      <c r="B124" s="0" t="n">
        <v>124</v>
      </c>
      <c r="D124" s="0" t="str">
        <f aca="false">CONCATENATE(UPPER(SUBSTITUTE(SUBSTITUTE(A124,"-","_")," ","_"))," = ",B124)</f>
        <v>PNEUMATIZED_CARAPACE = 124</v>
      </c>
    </row>
    <row collapsed="false" customFormat="false" customHeight="false" hidden="false" ht="13.3" outlineLevel="0" r="125">
      <c r="A125" s="0" t="s">
        <v>103</v>
      </c>
      <c r="B125" s="0" t="n">
        <v>125</v>
      </c>
      <c r="D125" s="0" t="str">
        <f aca="false">CONCATENATE(UPPER(SUBSTITUTE(SUBSTITUTE(A125,"-","_")," ","_"))," = ",B125)</f>
        <v>POINT_DEFENSE_DRONE = 125</v>
      </c>
    </row>
    <row collapsed="false" customFormat="false" customHeight="false" hidden="false" ht="13.3" outlineLevel="0" r="126">
      <c r="A126" s="0" t="s">
        <v>104</v>
      </c>
      <c r="B126" s="0" t="n">
        <v>126</v>
      </c>
      <c r="D126" s="0" t="str">
        <f aca="false">CONCATENATE(UPPER(SUBSTITUTE(SUBSTITUTE(A126,"-","_")," ","_"))," = ",B126)</f>
        <v>PROBE = 126</v>
      </c>
    </row>
    <row collapsed="false" customFormat="false" customHeight="false" hidden="false" ht="13.3" outlineLevel="0" r="127">
      <c r="A127" s="0" t="s">
        <v>191</v>
      </c>
      <c r="B127" s="0" t="n">
        <v>127</v>
      </c>
      <c r="D127" s="0" t="str">
        <f aca="false">CONCATENATE(UPPER(SUBSTITUTE(SUBSTITUTE(A127,"-","_")," ","_"))," = ",B127)</f>
        <v>PSIONIC_STORM = 127</v>
      </c>
    </row>
    <row collapsed="false" customFormat="false" customHeight="false" hidden="false" ht="13.3" outlineLevel="0" r="128">
      <c r="A128" s="0" t="s">
        <v>61</v>
      </c>
      <c r="B128" s="0" t="n">
        <v>128</v>
      </c>
      <c r="D128" s="0" t="str">
        <f aca="false">CONCATENATE(UPPER(SUBSTITUTE(SUBSTITUTE(A128,"-","_")," ","_"))," = ",B128)</f>
        <v>PYLON = 128</v>
      </c>
    </row>
    <row collapsed="false" customFormat="false" customHeight="false" hidden="false" ht="13.3" outlineLevel="0" r="129">
      <c r="A129" s="0" t="s">
        <v>78</v>
      </c>
      <c r="B129" s="0" t="n">
        <v>129</v>
      </c>
      <c r="D129" s="0" t="str">
        <f aca="false">CONCATENATE(UPPER(SUBSTITUTE(SUBSTITUTE(A129,"-","_")," ","_"))," = ",B129)</f>
        <v>QUEEN = 129</v>
      </c>
    </row>
    <row collapsed="false" customFormat="false" customHeight="false" hidden="false" ht="13.3" outlineLevel="0" r="130">
      <c r="A130" s="0" t="s">
        <v>99</v>
      </c>
      <c r="B130" s="0" t="n">
        <v>130</v>
      </c>
      <c r="D130" s="0" t="str">
        <f aca="false">CONCATENATE(UPPER(SUBSTITUTE(SUBSTITUTE(A130,"-","_")," ","_"))," = ",B130)</f>
        <v>RAVEN = 130</v>
      </c>
    </row>
    <row collapsed="false" customFormat="false" customHeight="false" hidden="false" ht="13.3" outlineLevel="0" r="131">
      <c r="A131" s="0" t="s">
        <v>59</v>
      </c>
      <c r="B131" s="0" t="n">
        <v>131</v>
      </c>
      <c r="D131" s="0" t="str">
        <f aca="false">CONCATENATE(UPPER(SUBSTITUTE(SUBSTITUTE(A131,"-","_")," ","_"))," = ",B131)</f>
        <v>REACTOR = 131</v>
      </c>
    </row>
    <row collapsed="false" customFormat="false" customHeight="false" hidden="false" ht="13.3" outlineLevel="0" r="132">
      <c r="A132" s="0" t="s">
        <v>192</v>
      </c>
      <c r="B132" s="0" t="n">
        <v>132</v>
      </c>
      <c r="D132" s="0" t="str">
        <f aca="false">CONCATENATE(UPPER(SUBSTITUTE(SUBSTITUTE(A132,"-","_")," ","_"))," = ",B132)</f>
        <v>REACTOR_BARRACKS = 132</v>
      </c>
    </row>
    <row collapsed="false" customFormat="false" customHeight="false" hidden="false" ht="13.3" outlineLevel="0" r="133">
      <c r="A133" s="0" t="s">
        <v>193</v>
      </c>
      <c r="B133" s="0" t="n">
        <v>133</v>
      </c>
      <c r="D133" s="0" t="str">
        <f aca="false">CONCATENATE(UPPER(SUBSTITUTE(SUBSTITUTE(A133,"-","_")," ","_"))," = ",B133)</f>
        <v>REACTOR_FACTORY = 133</v>
      </c>
    </row>
    <row collapsed="false" customFormat="false" customHeight="false" hidden="false" ht="13.3" outlineLevel="0" r="134">
      <c r="A134" s="0" t="s">
        <v>194</v>
      </c>
      <c r="B134" s="0" t="n">
        <v>134</v>
      </c>
      <c r="D134" s="0" t="str">
        <f aca="false">CONCATENATE(UPPER(SUBSTITUTE(SUBSTITUTE(A134,"-","_")," ","_"))," = ",B134)</f>
        <v>REACTOR_STARPORT = 134</v>
      </c>
    </row>
    <row collapsed="false" customFormat="false" customHeight="false" hidden="false" ht="13.3" outlineLevel="0" r="135">
      <c r="A135" s="0" t="s">
        <v>92</v>
      </c>
      <c r="B135" s="0" t="n">
        <v>135</v>
      </c>
      <c r="D135" s="0" t="str">
        <f aca="false">CONCATENATE(UPPER(SUBSTITUTE(SUBSTITUTE(A135,"-","_")," ","_"))," = ",B135)</f>
        <v>REAPER = 135</v>
      </c>
    </row>
    <row collapsed="false" customFormat="false" customHeight="false" hidden="false" ht="13.3" outlineLevel="0" r="136">
      <c r="A136" s="0" t="s">
        <v>47</v>
      </c>
      <c r="B136" s="0" t="n">
        <v>136</v>
      </c>
      <c r="D136" s="0" t="str">
        <f aca="false">CONCATENATE(UPPER(SUBSTITUTE(SUBSTITUTE(A136,"-","_")," ","_"))," = ",B136)</f>
        <v>REFINERY = 136</v>
      </c>
    </row>
    <row collapsed="false" customFormat="false" customHeight="false" hidden="false" ht="13.3" outlineLevel="0" r="137">
      <c r="A137" s="0" t="s">
        <v>80</v>
      </c>
      <c r="B137" s="0" t="n">
        <v>137</v>
      </c>
      <c r="D137" s="0" t="str">
        <f aca="false">CONCATENATE(UPPER(SUBSTITUTE(SUBSTITUTE(A137,"-","_")," ","_"))," = ",B137)</f>
        <v>ROACH = 137</v>
      </c>
    </row>
    <row collapsed="false" customFormat="false" customHeight="false" hidden="false" ht="13.3" outlineLevel="0" r="138">
      <c r="A138" s="0" t="s">
        <v>32</v>
      </c>
      <c r="B138" s="0" t="n">
        <v>138</v>
      </c>
      <c r="D138" s="0" t="str">
        <f aca="false">CONCATENATE(UPPER(SUBSTITUTE(SUBSTITUTE(A138,"-","_")," ","_"))," = ",B138)</f>
        <v>ROACH_WARREN = 138</v>
      </c>
    </row>
    <row collapsed="false" customFormat="false" customHeight="false" hidden="false" ht="13.3" outlineLevel="0" r="139">
      <c r="A139" s="0" t="s">
        <v>71</v>
      </c>
      <c r="B139" s="0" t="n">
        <v>139</v>
      </c>
      <c r="D139" s="0" t="str">
        <f aca="false">CONCATENATE(UPPER(SUBSTITUTE(SUBSTITUTE(A139,"-","_")," ","_"))," = ",B139)</f>
        <v>ROBOTICS_BAY = 139</v>
      </c>
    </row>
    <row collapsed="false" customFormat="false" customHeight="false" hidden="false" ht="13.3" outlineLevel="0" r="140">
      <c r="A140" s="0" t="s">
        <v>67</v>
      </c>
      <c r="B140" s="0" t="n">
        <v>140</v>
      </c>
      <c r="D140" s="0" t="str">
        <f aca="false">CONCATENATE(UPPER(SUBSTITUTE(SUBSTITUTE(A140,"-","_")," ","_"))," = ",B140)</f>
        <v>ROBOTICS_FACILITY = 140</v>
      </c>
    </row>
    <row collapsed="false" customFormat="false" customHeight="false" hidden="false" ht="13.3" outlineLevel="0" r="141">
      <c r="A141" s="0" t="s">
        <v>88</v>
      </c>
      <c r="B141" s="0" t="n">
        <v>141</v>
      </c>
      <c r="D141" s="0" t="str">
        <f aca="false">CONCATENATE(UPPER(SUBSTITUTE(SUBSTITUTE(A141,"-","_")," ","_"))," = ",B141)</f>
        <v>SCV = 141</v>
      </c>
    </row>
    <row collapsed="false" customFormat="false" customHeight="false" hidden="false" ht="13.3" outlineLevel="0" r="142">
      <c r="A142" s="0" t="s">
        <v>51</v>
      </c>
      <c r="B142" s="0" t="n">
        <v>142</v>
      </c>
      <c r="D142" s="0" t="str">
        <f aca="false">CONCATENATE(UPPER(SUBSTITUTE(SUBSTITUTE(A142,"-","_")," ","_"))," = ",B142)</f>
        <v>SENSOR_TOWER = 142</v>
      </c>
    </row>
    <row collapsed="false" customFormat="false" customHeight="false" hidden="false" ht="13.3" outlineLevel="0" r="143">
      <c r="A143" s="0" t="s">
        <v>107</v>
      </c>
      <c r="B143" s="0" t="n">
        <v>143</v>
      </c>
      <c r="D143" s="0" t="str">
        <f aca="false">CONCATENATE(UPPER(SUBSTITUTE(SUBSTITUTE(A143,"-","_")," ","_"))," = ",B143)</f>
        <v>SENTRY = 143</v>
      </c>
    </row>
    <row collapsed="false" customFormat="false" customHeight="false" hidden="false" ht="13.3" outlineLevel="0" r="144">
      <c r="A144" s="0" t="s">
        <v>195</v>
      </c>
      <c r="B144" s="0" t="n">
        <v>144</v>
      </c>
      <c r="D144" s="0" t="str">
        <f aca="false">CONCATENATE(UPPER(SUBSTITUTE(SUBSTITUTE(A144,"-","_")," ","_"))," = ",B144)</f>
        <v>SHIELDS_LEVEL_1 = 144</v>
      </c>
    </row>
    <row collapsed="false" customFormat="false" customHeight="false" hidden="false" ht="13.3" outlineLevel="0" r="145">
      <c r="A145" s="0" t="s">
        <v>196</v>
      </c>
      <c r="B145" s="0" t="n">
        <v>145</v>
      </c>
      <c r="D145" s="0" t="str">
        <f aca="false">CONCATENATE(UPPER(SUBSTITUTE(SUBSTITUTE(A145,"-","_")," ","_"))," = ",B145)</f>
        <v>SHIELDS_LEVEL_2 = 145</v>
      </c>
    </row>
    <row collapsed="false" customFormat="false" customHeight="false" hidden="false" ht="13.3" outlineLevel="0" r="146">
      <c r="A146" s="0" t="s">
        <v>197</v>
      </c>
      <c r="B146" s="0" t="n">
        <v>146</v>
      </c>
      <c r="D146" s="0" t="str">
        <f aca="false">CONCATENATE(UPPER(SUBSTITUTE(SUBSTITUTE(A146,"-","_")," ","_"))," = ",B146)</f>
        <v>SHIELDS_LEVEL_3 = 146</v>
      </c>
    </row>
    <row collapsed="false" customFormat="false" customHeight="false" hidden="false" ht="13.3" outlineLevel="0" r="147">
      <c r="A147" s="0" t="s">
        <v>198</v>
      </c>
      <c r="B147" s="0" t="n">
        <v>147</v>
      </c>
      <c r="D147" s="0" t="str">
        <f aca="false">CONCATENATE(UPPER(SUBSTITUTE(SUBSTITUTE(A147,"-","_")," ","_"))," = ",B147)</f>
        <v>SHIP_PLATING_LEVEL_1 = 147</v>
      </c>
    </row>
    <row collapsed="false" customFormat="false" customHeight="false" hidden="false" ht="13.3" outlineLevel="0" r="148">
      <c r="A148" s="0" t="s">
        <v>199</v>
      </c>
      <c r="B148" s="0" t="n">
        <v>148</v>
      </c>
      <c r="D148" s="0" t="str">
        <f aca="false">CONCATENATE(UPPER(SUBSTITUTE(SUBSTITUTE(A148,"-","_")," ","_"))," = ",B148)</f>
        <v>SHIP_PLATING_LEVEL_2 = 148</v>
      </c>
    </row>
    <row collapsed="false" customFormat="false" customHeight="false" hidden="false" ht="13.3" outlineLevel="0" r="149">
      <c r="A149" s="0" t="s">
        <v>200</v>
      </c>
      <c r="B149" s="0" t="n">
        <v>149</v>
      </c>
      <c r="D149" s="0" t="str">
        <f aca="false">CONCATENATE(UPPER(SUBSTITUTE(SUBSTITUTE(A149,"-","_")," ","_"))," = ",B149)</f>
        <v>SHIP_PLATING_LEVEL_3 = 149</v>
      </c>
    </row>
    <row collapsed="false" customFormat="false" customHeight="false" hidden="false" ht="13.3" outlineLevel="0" r="150">
      <c r="A150" s="0" t="s">
        <v>201</v>
      </c>
      <c r="B150" s="0" t="n">
        <v>150</v>
      </c>
      <c r="D150" s="0" t="str">
        <f aca="false">CONCATENATE(UPPER(SUBSTITUTE(SUBSTITUTE(A150,"-","_")," ","_"))," = ",B150)</f>
        <v>SHIP_WEAPONS_LEVEL_1 = 150</v>
      </c>
    </row>
    <row collapsed="false" customFormat="false" customHeight="false" hidden="false" ht="13.3" outlineLevel="0" r="151">
      <c r="A151" s="0" t="s">
        <v>202</v>
      </c>
      <c r="B151" s="0" t="n">
        <v>151</v>
      </c>
      <c r="D151" s="0" t="str">
        <f aca="false">CONCATENATE(UPPER(SUBSTITUTE(SUBSTITUTE(A151,"-","_")," ","_"))," = ",B151)</f>
        <v>SHIP_WEAPONS_LEVEL_2 = 151</v>
      </c>
    </row>
    <row collapsed="false" customFormat="false" customHeight="false" hidden="false" ht="13.3" outlineLevel="0" r="152">
      <c r="A152" s="0" t="s">
        <v>203</v>
      </c>
      <c r="B152" s="0" t="n">
        <v>152</v>
      </c>
      <c r="D152" s="0" t="str">
        <f aca="false">CONCATENATE(UPPER(SUBSTITUTE(SUBSTITUTE(A152,"-","_")," ","_"))," = ",B152)</f>
        <v>SHIP_WEAPONS_LEVEL_3 = 152</v>
      </c>
    </row>
    <row collapsed="false" customFormat="false" customHeight="false" hidden="false" ht="13.3" outlineLevel="0" r="153">
      <c r="A153" s="0" t="s">
        <v>95</v>
      </c>
      <c r="B153" s="0" t="n">
        <v>153</v>
      </c>
      <c r="D153" s="0" t="str">
        <f aca="false">CONCATENATE(UPPER(SUBSTITUTE(SUBSTITUTE(A153,"-","_")," ","_"))," = ",B153)</f>
        <v>SIEGE_TANK = 153</v>
      </c>
    </row>
    <row collapsed="false" customFormat="false" customHeight="false" hidden="false" ht="13.3" outlineLevel="0" r="154">
      <c r="A154" s="0" t="s">
        <v>204</v>
      </c>
      <c r="B154" s="0" t="n">
        <v>154</v>
      </c>
      <c r="D154" s="0" t="str">
        <f aca="false">CONCATENATE(UPPER(SUBSTITUTE(SUBSTITUTE(A154,"-","_")," ","_"))," = ",B154)</f>
        <v>SIEGE_TECH = 154</v>
      </c>
    </row>
    <row collapsed="false" customFormat="false" customHeight="false" hidden="false" ht="13.3" outlineLevel="0" r="155">
      <c r="A155" s="0" t="s">
        <v>28</v>
      </c>
      <c r="B155" s="0" t="n">
        <v>155</v>
      </c>
      <c r="D155" s="0" t="str">
        <f aca="false">CONCATENATE(UPPER(SUBSTITUTE(SUBSTITUTE(A155,"-","_")," ","_"))," = ",B155)</f>
        <v>SPAWNING_POOL = 155</v>
      </c>
    </row>
    <row collapsed="false" customFormat="false" customHeight="false" hidden="false" ht="13.3" outlineLevel="0" r="156">
      <c r="A156" s="0" t="s">
        <v>31</v>
      </c>
      <c r="B156" s="0" t="n">
        <v>156</v>
      </c>
      <c r="D156" s="0" t="str">
        <f aca="false">CONCATENATE(UPPER(SUBSTITUTE(SUBSTITUTE(A156,"-","_")," ","_"))," = ",B156)</f>
        <v>SPINE_CRAWLER = 156</v>
      </c>
    </row>
    <row collapsed="false" customFormat="false" customHeight="false" hidden="false" ht="13.3" outlineLevel="0" r="157">
      <c r="A157" s="0" t="s">
        <v>35</v>
      </c>
      <c r="B157" s="0" t="n">
        <v>157</v>
      </c>
      <c r="D157" s="0" t="str">
        <f aca="false">CONCATENATE(UPPER(SUBSTITUTE(SUBSTITUTE(A157,"-","_")," ","_"))," = ",B157)</f>
        <v>SPIRE = 157</v>
      </c>
    </row>
    <row collapsed="false" customFormat="false" customHeight="false" hidden="false" ht="13.3" outlineLevel="0" r="158">
      <c r="A158" s="0" t="s">
        <v>30</v>
      </c>
      <c r="B158" s="0" t="n">
        <v>158</v>
      </c>
      <c r="D158" s="0" t="str">
        <f aca="false">CONCATENATE(UPPER(SUBSTITUTE(SUBSTITUTE(A158,"-","_")," ","_"))," = ",B158)</f>
        <v>SPORE_CRAWLER = 158</v>
      </c>
    </row>
    <row collapsed="false" customFormat="false" customHeight="false" hidden="false" ht="13.3" outlineLevel="0" r="159">
      <c r="A159" s="0" t="s">
        <v>106</v>
      </c>
      <c r="B159" s="0" t="n">
        <v>159</v>
      </c>
      <c r="D159" s="0" t="str">
        <f aca="false">CONCATENATE(UPPER(SUBSTITUTE(SUBSTITUTE(A159,"-","_")," ","_"))," = ",B159)</f>
        <v>STALKER = 159</v>
      </c>
    </row>
    <row collapsed="false" customFormat="false" customHeight="false" hidden="false" ht="13.3" outlineLevel="0" r="160">
      <c r="A160" s="0" t="s">
        <v>69</v>
      </c>
      <c r="B160" s="0" t="n">
        <v>160</v>
      </c>
      <c r="D160" s="0" t="str">
        <f aca="false">CONCATENATE(UPPER(SUBSTITUTE(SUBSTITUTE(A160,"-","_")," ","_"))," = ",B160)</f>
        <v>STARGATE = 160</v>
      </c>
    </row>
    <row collapsed="false" customFormat="false" customHeight="false" hidden="false" ht="13.3" outlineLevel="0" r="161">
      <c r="A161" s="0" t="s">
        <v>55</v>
      </c>
      <c r="B161" s="0" t="n">
        <v>161</v>
      </c>
      <c r="D161" s="0" t="str">
        <f aca="false">CONCATENATE(UPPER(SUBSTITUTE(SUBSTITUTE(A161,"-","_")," ","_"))," = ",B161)</f>
        <v>STARPORT = 161</v>
      </c>
    </row>
    <row collapsed="false" customFormat="false" customHeight="false" hidden="false" ht="13.3" outlineLevel="0" r="162">
      <c r="A162" s="0" t="s">
        <v>205</v>
      </c>
      <c r="B162" s="0" t="n">
        <v>162</v>
      </c>
      <c r="D162" s="0" t="str">
        <f aca="false">CONCATENATE(UPPER(SUBSTITUTE(SUBSTITUTE(A162,"-","_")," ","_"))," = ",B162)</f>
        <v>STIMPACK = 162</v>
      </c>
    </row>
    <row collapsed="false" customFormat="false" customHeight="false" hidden="false" ht="13.3" outlineLevel="0" r="163">
      <c r="A163" s="0" t="s">
        <v>206</v>
      </c>
      <c r="B163" s="0" t="n">
        <v>163</v>
      </c>
      <c r="D163" s="0" t="str">
        <f aca="false">CONCATENATE(UPPER(SUBSTITUTE(SUBSTITUTE(A163,"-","_")," ","_"))," = ",B163)</f>
        <v>STRIKE_CANNONS = 163</v>
      </c>
    </row>
    <row collapsed="false" customFormat="false" customHeight="false" hidden="false" ht="13.3" outlineLevel="0" r="164">
      <c r="A164" s="0" t="s">
        <v>46</v>
      </c>
      <c r="B164" s="0" t="n">
        <v>164</v>
      </c>
      <c r="D164" s="0" t="str">
        <f aca="false">CONCATENATE(UPPER(SUBSTITUTE(SUBSTITUTE(A164,"-","_")," ","_"))," = ",B164)</f>
        <v>SUPPLY_DEPOT = 164</v>
      </c>
    </row>
    <row collapsed="false" customFormat="false" customHeight="false" hidden="false" ht="13.3" outlineLevel="0" r="165">
      <c r="A165" s="0" t="s">
        <v>207</v>
      </c>
      <c r="B165" s="0" t="n">
        <v>165</v>
      </c>
      <c r="D165" s="0" t="str">
        <f aca="false">CONCATENATE(UPPER(SUBSTITUTE(SUBSTITUTE(A165,"-","_")," ","_"))," = ",B165)</f>
        <v>TECH_BARRACKS = 165</v>
      </c>
    </row>
    <row collapsed="false" customFormat="false" customHeight="false" hidden="false" ht="13.3" outlineLevel="0" r="166">
      <c r="A166" s="0" t="s">
        <v>208</v>
      </c>
      <c r="B166" s="0" t="n">
        <v>166</v>
      </c>
      <c r="D166" s="0" t="str">
        <f aca="false">CONCATENATE(UPPER(SUBSTITUTE(SUBSTITUTE(A166,"-","_")," ","_"))," = ",B166)</f>
        <v>TECH_FACTORY = 166</v>
      </c>
    </row>
    <row collapsed="false" customFormat="false" customHeight="false" hidden="false" ht="13.3" outlineLevel="0" r="167">
      <c r="A167" s="0" t="s">
        <v>58</v>
      </c>
      <c r="B167" s="0" t="n">
        <v>167</v>
      </c>
      <c r="D167" s="0" t="str">
        <f aca="false">CONCATENATE(UPPER(SUBSTITUTE(SUBSTITUTE(A167,"-","_")," ","_"))," = ",B167)</f>
        <v>TECH_LAB = 167</v>
      </c>
    </row>
    <row collapsed="false" customFormat="false" customHeight="false" hidden="false" ht="13.3" outlineLevel="0" r="168">
      <c r="A168" s="0" t="s">
        <v>209</v>
      </c>
      <c r="B168" s="0" t="n">
        <v>168</v>
      </c>
      <c r="D168" s="0" t="str">
        <f aca="false">CONCATENATE(UPPER(SUBSTITUTE(SUBSTITUTE(A168,"-","_")," ","_"))," = ",B168)</f>
        <v>TECH_STARPORT = 168</v>
      </c>
    </row>
    <row collapsed="false" customFormat="false" customHeight="false" hidden="false" ht="13.3" outlineLevel="0" r="169">
      <c r="A169" s="0" t="s">
        <v>73</v>
      </c>
      <c r="B169" s="0" t="n">
        <v>169</v>
      </c>
      <c r="D169" s="0" t="str">
        <f aca="false">CONCATENATE(UPPER(SUBSTITUTE(SUBSTITUTE(A169,"-","_")," ","_"))," = ",B169)</f>
        <v>TEMPLAR_ARCHIVES = 169</v>
      </c>
    </row>
    <row collapsed="false" customFormat="false" customHeight="false" hidden="false" ht="13.3" outlineLevel="0" r="170">
      <c r="A170" s="0" t="s">
        <v>96</v>
      </c>
      <c r="B170" s="0" t="n">
        <v>170</v>
      </c>
      <c r="D170" s="0" t="str">
        <f aca="false">CONCATENATE(UPPER(SUBSTITUTE(SUBSTITUTE(A170,"-","_")," ","_"))," = ",B170)</f>
        <v>THOR = 170</v>
      </c>
    </row>
    <row collapsed="false" customFormat="false" customHeight="false" hidden="false" ht="13.3" outlineLevel="0" r="171">
      <c r="A171" s="0" t="s">
        <v>146</v>
      </c>
      <c r="B171" s="0" t="n">
        <v>171</v>
      </c>
      <c r="D171" s="0" t="str">
        <f aca="false">CONCATENATE(UPPER(SUBSTITUTE(SUBSTITUTE(A171,"-","_")," ","_"))," = ",B171)</f>
        <v>TUNNELING_CLAWS = 171</v>
      </c>
    </row>
    <row collapsed="false" customFormat="false" customHeight="false" hidden="false" ht="13.3" outlineLevel="0" r="172">
      <c r="A172" s="0" t="s">
        <v>70</v>
      </c>
      <c r="B172" s="0" t="n">
        <v>172</v>
      </c>
      <c r="D172" s="0" t="str">
        <f aca="false">CONCATENATE(UPPER(SUBSTITUTE(SUBSTITUTE(A172,"-","_")," ","_"))," = ",B172)</f>
        <v>TWILIGHT_COUNCIL = 172</v>
      </c>
    </row>
    <row collapsed="false" customFormat="false" customHeight="false" hidden="false" ht="13.3" outlineLevel="0" r="173">
      <c r="A173" s="0" t="s">
        <v>86</v>
      </c>
      <c r="B173" s="0" t="n">
        <v>173</v>
      </c>
      <c r="D173" s="0" t="str">
        <f aca="false">CONCATENATE(UPPER(SUBSTITUTE(SUBSTITUTE(A173,"-","_")," ","_"))," = ",B173)</f>
        <v>ULTRALISK = 173</v>
      </c>
    </row>
    <row collapsed="false" customFormat="false" customHeight="false" hidden="false" ht="13.3" outlineLevel="0" r="174">
      <c r="A174" s="0" t="s">
        <v>38</v>
      </c>
      <c r="B174" s="0" t="n">
        <v>174</v>
      </c>
      <c r="D174" s="0" t="str">
        <f aca="false">CONCATENATE(UPPER(SUBSTITUTE(SUBSTITUTE(A174,"-","_")," ","_"))," = ",B174)</f>
        <v>ULTRALISK_CAVERN = 174</v>
      </c>
    </row>
    <row collapsed="false" customFormat="false" customHeight="false" hidden="false" ht="13.3" outlineLevel="0" r="175">
      <c r="A175" s="0" t="s">
        <v>210</v>
      </c>
      <c r="B175" s="0" t="n">
        <v>175</v>
      </c>
      <c r="D175" s="0" t="str">
        <f aca="false">CONCATENATE(UPPER(SUBSTITUTE(SUBSTITUTE(A175,"-","_")," ","_"))," = ",B175)</f>
        <v>VEHICLE_PLATING_LEVEL_1 = 175</v>
      </c>
    </row>
    <row collapsed="false" customFormat="false" customHeight="false" hidden="false" ht="13.3" outlineLevel="0" r="176">
      <c r="A176" s="0" t="s">
        <v>211</v>
      </c>
      <c r="B176" s="0" t="n">
        <v>176</v>
      </c>
      <c r="D176" s="0" t="str">
        <f aca="false">CONCATENATE(UPPER(SUBSTITUTE(SUBSTITUTE(A176,"-","_")," ","_"))," = ",B176)</f>
        <v>VEHICLE_PLATING_LEVEL_2 = 176</v>
      </c>
    </row>
    <row collapsed="false" customFormat="false" customHeight="false" hidden="false" ht="13.3" outlineLevel="0" r="177">
      <c r="A177" s="0" t="s">
        <v>212</v>
      </c>
      <c r="B177" s="0" t="n">
        <v>177</v>
      </c>
      <c r="D177" s="0" t="str">
        <f aca="false">CONCATENATE(UPPER(SUBSTITUTE(SUBSTITUTE(A177,"-","_")," ","_"))," = ",B177)</f>
        <v>VEHICLE_PLATING_LEVEL_3 = 177</v>
      </c>
    </row>
    <row collapsed="false" customFormat="false" customHeight="false" hidden="false" ht="13.3" outlineLevel="0" r="178">
      <c r="A178" s="0" t="s">
        <v>213</v>
      </c>
      <c r="B178" s="0" t="n">
        <v>178</v>
      </c>
      <c r="D178" s="0" t="str">
        <f aca="false">CONCATENATE(UPPER(SUBSTITUTE(SUBSTITUTE(A178,"-","_")," ","_"))," = ",B178)</f>
        <v>VEHICLE_WEAPONS_LEVEL_1 = 178</v>
      </c>
    </row>
    <row collapsed="false" customFormat="false" customHeight="false" hidden="false" ht="13.3" outlineLevel="0" r="179">
      <c r="A179" s="0" t="s">
        <v>214</v>
      </c>
      <c r="B179" s="0" t="n">
        <v>179</v>
      </c>
      <c r="D179" s="0" t="str">
        <f aca="false">CONCATENATE(UPPER(SUBSTITUTE(SUBSTITUTE(A179,"-","_")," ","_"))," = ",B179)</f>
        <v>VEHICLE_WEAPONS_LEVEL_2 = 179</v>
      </c>
    </row>
    <row collapsed="false" customFormat="false" customHeight="false" hidden="false" ht="13.3" outlineLevel="0" r="180">
      <c r="A180" s="0" t="s">
        <v>215</v>
      </c>
      <c r="B180" s="0" t="n">
        <v>180</v>
      </c>
      <c r="D180" s="0" t="str">
        <f aca="false">CONCATENATE(UPPER(SUBSTITUTE(SUBSTITUTE(A180,"-","_")," ","_"))," = ",B180)</f>
        <v>VEHICLE_WEAPONS_LEVEL_3 = 180</v>
      </c>
    </row>
    <row collapsed="false" customFormat="false" customHeight="false" hidden="false" ht="13.3" outlineLevel="0" r="181">
      <c r="A181" s="0" t="s">
        <v>147</v>
      </c>
      <c r="B181" s="0" t="n">
        <v>181</v>
      </c>
      <c r="D181" s="0" t="str">
        <f aca="false">CONCATENATE(UPPER(SUBSTITUTE(SUBSTITUTE(A181,"-","_")," ","_"))," = ",B181)</f>
        <v>VENTRAL_SACS = 181</v>
      </c>
    </row>
    <row collapsed="false" customFormat="false" customHeight="false" hidden="false" ht="13.3" outlineLevel="0" r="182">
      <c r="A182" s="0" t="s">
        <v>97</v>
      </c>
      <c r="B182" s="0" t="n">
        <v>182</v>
      </c>
      <c r="D182" s="0" t="str">
        <f aca="false">CONCATENATE(UPPER(SUBSTITUTE(SUBSTITUTE(A182,"-","_")," ","_"))," = ",B182)</f>
        <v>VIKING = 182</v>
      </c>
    </row>
    <row collapsed="false" customFormat="false" customHeight="false" hidden="false" ht="13.3" outlineLevel="0" r="183">
      <c r="A183" s="0" t="s">
        <v>116</v>
      </c>
      <c r="B183" s="0" t="n">
        <v>183</v>
      </c>
      <c r="D183" s="0" t="str">
        <f aca="false">CONCATENATE(UPPER(SUBSTITUTE(SUBSTITUTE(A183,"-","_")," ","_"))," = ",B183)</f>
        <v>VOID_RAY = 183</v>
      </c>
    </row>
    <row collapsed="false" customFormat="false" customHeight="false" hidden="false" ht="13.3" outlineLevel="0" r="184">
      <c r="A184" s="0" t="s">
        <v>114</v>
      </c>
      <c r="B184" s="0" t="n">
        <v>184</v>
      </c>
      <c r="D184" s="0" t="str">
        <f aca="false">CONCATENATE(UPPER(SUBSTITUTE(SUBSTITUTE(A184,"-","_")," ","_"))," = ",B184)</f>
        <v>WARP_PRISM = 184</v>
      </c>
    </row>
    <row collapsed="false" customFormat="false" customHeight="false" hidden="false" ht="13.3" outlineLevel="0" r="185">
      <c r="A185" s="0" t="s">
        <v>68</v>
      </c>
      <c r="B185" s="0" t="n">
        <v>185</v>
      </c>
      <c r="D185" s="0" t="str">
        <f aca="false">CONCATENATE(UPPER(SUBSTITUTE(SUBSTITUTE(A185,"-","_")," ","_"))," = ",B185)</f>
        <v>WARPGATE = 185</v>
      </c>
    </row>
    <row collapsed="false" customFormat="false" customHeight="false" hidden="false" ht="13.3" outlineLevel="0" r="186">
      <c r="A186" s="0" t="s">
        <v>216</v>
      </c>
      <c r="B186" s="0" t="n">
        <v>186</v>
      </c>
      <c r="D186" s="0" t="str">
        <f aca="false">CONCATENATE(UPPER(SUBSTITUTE(SUBSTITUTE(A186,"-","_")," ","_"))," = ",B186)</f>
        <v>WEAPON_REFIT = 186</v>
      </c>
    </row>
    <row collapsed="false" customFormat="false" customHeight="false" hidden="false" ht="13.3" outlineLevel="0" r="187">
      <c r="A187" s="0" t="s">
        <v>105</v>
      </c>
      <c r="B187" s="0" t="n">
        <v>187</v>
      </c>
      <c r="D187" s="0" t="str">
        <f aca="false">CONCATENATE(UPPER(SUBSTITUTE(SUBSTITUTE(A187,"-","_")," ","_"))," = ",B187)</f>
        <v>ZEALOT = 187</v>
      </c>
    </row>
    <row collapsed="false" customFormat="false" customHeight="false" hidden="false" ht="13.3" outlineLevel="0" r="188">
      <c r="A188" s="0" t="s">
        <v>79</v>
      </c>
      <c r="B188" s="0" t="n">
        <v>188</v>
      </c>
      <c r="D188" s="0" t="str">
        <f aca="false">CONCATENATE(UPPER(SUBSTITUTE(SUBSTITUTE(A188,"-","_")," ","_"))," = ",B188)</f>
        <v>ZERGLING = 188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46"/>
  <sheetViews>
    <sheetView colorId="64" defaultGridColor="true" rightToLeft="false" showFormulas="false" showGridLines="true" showOutlineSymbols="true" showRowColHeaders="true" showZeros="true" tabSelected="false" topLeftCell="A124" view="normal" windowProtection="false" workbookViewId="0" zoomScale="100" zoomScaleNormal="100" zoomScalePageLayoutView="100">
      <selection activeCell="F149" activeCellId="0" pane="topLeft" sqref="F149"/>
    </sheetView>
  </sheetViews>
  <cols>
    <col collapsed="false" hidden="false" max="1" min="1" style="0" width="30.1254901960784"/>
    <col collapsed="false" hidden="false" max="2" min="2" style="0" width="20.521568627451"/>
    <col collapsed="false" hidden="false" max="3" min="3" style="0" width="4.90588235294118"/>
    <col collapsed="false" hidden="false" max="4" min="4" style="0" width="26.6627450980392"/>
    <col collapsed="false" hidden="false" max="5" min="5" style="0" width="4.90588235294118"/>
    <col collapsed="false" hidden="false" max="6" min="6" style="0" width="26.6627450980392"/>
    <col collapsed="false" hidden="false" max="7" min="7" style="0" width="4.90588235294118"/>
    <col collapsed="false" hidden="false" max="8" min="8" style="0" width="8.36862745098039"/>
    <col collapsed="false" hidden="false" max="9" min="9" style="0" width="8.56862745098039"/>
    <col collapsed="false" hidden="false" max="10" min="10" style="0" width="11.3803921568627"/>
    <col collapsed="false" hidden="false" max="11" min="11" style="0" width="8.14509803921569"/>
    <col collapsed="false" hidden="false" max="12" min="12" style="0" width="5.01960784313726"/>
    <col collapsed="false" hidden="false" max="13" min="13" style="0" width="6.24705882352941"/>
    <col collapsed="false" hidden="false" max="14" min="14" style="0" width="8.14509803921569"/>
    <col collapsed="false" hidden="false" max="15" min="15" style="0" width="26.6627450980392"/>
    <col collapsed="false" hidden="false" max="16" min="16" style="0" width="8.56862745098039"/>
    <col collapsed="false" hidden="true" max="20" min="17" style="0" width="0"/>
    <col collapsed="false" hidden="false" max="1025" min="21" style="0" width="8.56862745098039"/>
  </cols>
  <sheetData>
    <row collapsed="false" customFormat="false" customHeight="false" hidden="false" ht="13.3" outlineLevel="0" r="1">
      <c r="A1" s="0" t="s">
        <v>217</v>
      </c>
      <c r="B1" s="0" t="s">
        <v>218</v>
      </c>
      <c r="C1" s="0" t="s">
        <v>15</v>
      </c>
      <c r="D1" s="0" t="s">
        <v>219</v>
      </c>
      <c r="E1" s="0" t="s">
        <v>15</v>
      </c>
      <c r="F1" s="0" t="s">
        <v>220</v>
      </c>
      <c r="G1" s="0" t="s">
        <v>15</v>
      </c>
      <c r="H1" s="0" t="s">
        <v>221</v>
      </c>
      <c r="I1" s="0" t="s">
        <v>15</v>
      </c>
      <c r="J1" s="0" t="s">
        <v>3</v>
      </c>
      <c r="K1" s="0" t="s">
        <v>4</v>
      </c>
      <c r="L1" s="0" t="s">
        <v>5</v>
      </c>
      <c r="M1" s="0" t="s">
        <v>13</v>
      </c>
      <c r="N1" s="0" t="s">
        <v>222</v>
      </c>
      <c r="O1" s="0" t="s">
        <v>7</v>
      </c>
      <c r="U1" s="0" t="s">
        <v>19</v>
      </c>
      <c r="V1" s="0" t="s">
        <v>20</v>
      </c>
    </row>
    <row collapsed="false" customFormat="false" customHeight="false" hidden="false" ht="13.3" outlineLevel="0" r="2">
      <c r="A2" s="0" t="s">
        <v>223</v>
      </c>
      <c r="B2" s="0" t="s">
        <v>224</v>
      </c>
      <c r="C2" s="0" t="s">
        <v>225</v>
      </c>
      <c r="J2" s="0" t="n">
        <v>0</v>
      </c>
      <c r="K2" s="0" t="n">
        <v>0</v>
      </c>
      <c r="L2" s="0" t="n">
        <v>15</v>
      </c>
      <c r="M2" s="0" t="n">
        <v>0</v>
      </c>
      <c r="N2" s="0" t="s">
        <v>226</v>
      </c>
      <c r="O2" s="0" t="s">
        <v>227</v>
      </c>
      <c r="Q2" s="0" t="str">
        <f aca="false">IF(ISBLANK(B2),"",CONCATENATE("(",B2,",",C2,"),"))</f>
        <v>(HATCHERY,A),</v>
      </c>
      <c r="R2" s="0" t="str">
        <f aca="false">IF(ISBLANK(D2),"",CONCATENATE("(",D2,",",E2,"),"))</f>
        <v/>
      </c>
      <c r="S2" s="0" t="str">
        <f aca="false">IF(ISBLANK(F2),"",CONCATENATE("(",F2,",",G2,"),"))</f>
        <v/>
      </c>
      <c r="T2" s="0" t="str">
        <f aca="false">IF(ISBLANK(H2),"",CONCATENATE("(",H2,",",I2,"),"))</f>
        <v/>
      </c>
      <c r="U2" s="0" t="str">
        <f aca="false">CONCATENATE("Event(","'",A2,"'",",(",Q2,R2,S2,T2,"),(",J2,",",K2,",",M2,"),",L2,",",N2,",(",O2,",",P2,"))")</f>
        <v>Event('Spawn Larva (Hatchery)',((HATCHERY,A),),(0,0,0),15,add_unit,(LARVA,))</v>
      </c>
    </row>
    <row collapsed="false" customFormat="false" customHeight="false" hidden="false" ht="13.3" outlineLevel="0" r="3">
      <c r="A3" s="0" t="s">
        <v>228</v>
      </c>
      <c r="B3" s="0" t="s">
        <v>227</v>
      </c>
      <c r="C3" s="0" t="s">
        <v>229</v>
      </c>
      <c r="J3" s="0" t="n">
        <v>50</v>
      </c>
      <c r="K3" s="0" t="n">
        <v>0</v>
      </c>
      <c r="L3" s="0" t="n">
        <v>17</v>
      </c>
      <c r="M3" s="0" t="n">
        <v>1</v>
      </c>
      <c r="N3" s="0" t="s">
        <v>226</v>
      </c>
      <c r="O3" s="0" t="s">
        <v>230</v>
      </c>
      <c r="Q3" s="0" t="str">
        <f aca="false">IF(ISBLANK(B3),"",CONCATENATE("(",B3,",",C3,"),"))</f>
        <v>(LARVA,C),</v>
      </c>
      <c r="R3" s="0" t="str">
        <f aca="false">IF(ISBLANK(D3),"",CONCATENATE("(",D3,",",E3,"),"))</f>
        <v/>
      </c>
      <c r="S3" s="0" t="str">
        <f aca="false">IF(ISBLANK(F3),"",CONCATENATE("(",F3,",",G3,"),"))</f>
        <v/>
      </c>
      <c r="T3" s="0" t="str">
        <f aca="false">IF(ISBLANK(H3),"",CONCATENATE("(",H3,",",I3,"),"))</f>
        <v/>
      </c>
      <c r="U3" s="0" t="str">
        <f aca="false">CONCATENATE("Event(","'",A3,"'",",(",Q3,R3,S3,T3,"),(",J3,",",K3,",",M3,"),",L3,",",N3,",(",O3,",",P3,"))")</f>
        <v>Event('Spawn Drone',((LARVA,C),),(50,0,1),17,add_unit,(DRONE,))</v>
      </c>
    </row>
    <row collapsed="false" customFormat="false" customHeight="false" hidden="false" ht="13.3" outlineLevel="0" r="4">
      <c r="A4" s="0" t="s">
        <v>231</v>
      </c>
      <c r="B4" s="0" t="s">
        <v>227</v>
      </c>
      <c r="C4" s="0" t="s">
        <v>229</v>
      </c>
      <c r="J4" s="0" t="n">
        <v>100</v>
      </c>
      <c r="K4" s="0" t="n">
        <v>0</v>
      </c>
      <c r="L4" s="0" t="n">
        <v>25</v>
      </c>
      <c r="M4" s="0" t="n">
        <v>0</v>
      </c>
      <c r="N4" s="0" t="s">
        <v>226</v>
      </c>
      <c r="O4" s="0" t="s">
        <v>232</v>
      </c>
      <c r="Q4" s="0" t="str">
        <f aca="false">IF(ISBLANK(B4),"",CONCATENATE("(",B4,",",C4,"),"))</f>
        <v>(LARVA,C),</v>
      </c>
      <c r="R4" s="0" t="str">
        <f aca="false">IF(ISBLANK(D4),"",CONCATENATE("(",D4,",",E4,"),"))</f>
        <v/>
      </c>
      <c r="S4" s="0" t="str">
        <f aca="false">IF(ISBLANK(F4),"",CONCATENATE("(",F4,",",G4,"),"))</f>
        <v/>
      </c>
      <c r="T4" s="0" t="str">
        <f aca="false">IF(ISBLANK(H4),"",CONCATENATE("(",H4,",",I4,"),"))</f>
        <v/>
      </c>
      <c r="U4" s="0" t="str">
        <f aca="false">CONCATENATE("Event(","'",A4,"'",",(",Q4,R4,S4,T4,"),(",J4,",",K4,",",M4,"),",L4,",",N4,",(",O4,",",P4,"))")</f>
        <v>Event('Spawn Overlord',((LARVA,C),),(100,0,0),25,add_unit,(OVERLORD,))</v>
      </c>
    </row>
    <row collapsed="false" customFormat="false" customHeight="false" hidden="false" ht="13.3" outlineLevel="0" r="5">
      <c r="A5" s="0" t="s">
        <v>233</v>
      </c>
      <c r="B5" s="0" t="s">
        <v>224</v>
      </c>
      <c r="C5" s="0" t="s">
        <v>234</v>
      </c>
      <c r="D5" s="0" t="s">
        <v>235</v>
      </c>
      <c r="E5" s="0" t="s">
        <v>225</v>
      </c>
      <c r="J5" s="0" t="n">
        <v>150</v>
      </c>
      <c r="K5" s="0" t="n">
        <v>0</v>
      </c>
      <c r="L5" s="0" t="n">
        <v>50</v>
      </c>
      <c r="M5" s="0" t="n">
        <v>2</v>
      </c>
      <c r="N5" s="0" t="s">
        <v>226</v>
      </c>
      <c r="O5" s="0" t="s">
        <v>236</v>
      </c>
      <c r="Q5" s="0" t="str">
        <f aca="false">IF(ISBLANK(B5),"",CONCATENATE("(",B5,",",C5,"),"))</f>
        <v>(HATCHERY,O),</v>
      </c>
      <c r="R5" s="0" t="str">
        <f aca="false">IF(ISBLANK(D5),"",CONCATENATE("(",D5,",",E5,"),"))</f>
        <v>(SPAWNING_POOL,A),</v>
      </c>
      <c r="S5" s="0" t="str">
        <f aca="false">IF(ISBLANK(F5),"",CONCATENATE("(",F5,",",G5,"),"))</f>
        <v/>
      </c>
      <c r="T5" s="0" t="str">
        <f aca="false">IF(ISBLANK(H5),"",CONCATENATE("(",H5,",",I5,"),"))</f>
        <v/>
      </c>
      <c r="U5" s="0" t="str">
        <f aca="false">CONCATENATE("Event(","'",A5,"'",",(",Q5,R5,S5,T5,"),(",J5,",",K5,",",M5,"),",L5,",",N5,",(",O5,",",P5,"))")</f>
        <v>Event('Spawn Queen',((HATCHERY,O),(SPAWNING_POOL,A),),(150,0,2),50,add_unit,(QUEEN,))</v>
      </c>
    </row>
    <row collapsed="false" customFormat="false" customHeight="false" hidden="false" ht="13.3" outlineLevel="0" r="6">
      <c r="A6" s="0" t="s">
        <v>237</v>
      </c>
      <c r="B6" s="0" t="s">
        <v>227</v>
      </c>
      <c r="C6" s="0" t="s">
        <v>229</v>
      </c>
      <c r="D6" s="0" t="s">
        <v>235</v>
      </c>
      <c r="E6" s="0" t="s">
        <v>225</v>
      </c>
      <c r="J6" s="0" t="n">
        <v>50</v>
      </c>
      <c r="K6" s="0" t="n">
        <v>0</v>
      </c>
      <c r="L6" s="0" t="n">
        <v>24</v>
      </c>
      <c r="M6" s="0" t="n">
        <v>1</v>
      </c>
      <c r="N6" s="0" t="s">
        <v>226</v>
      </c>
      <c r="O6" s="0" t="s">
        <v>238</v>
      </c>
      <c r="P6" s="0" t="n">
        <v>2</v>
      </c>
      <c r="Q6" s="0" t="str">
        <f aca="false">IF(ISBLANK(B6),"",CONCATENATE("(",B6,",",C6,"),"))</f>
        <v>(LARVA,C),</v>
      </c>
      <c r="R6" s="0" t="str">
        <f aca="false">IF(ISBLANK(D6),"",CONCATENATE("(",D6,",",E6,"),"))</f>
        <v>(SPAWNING_POOL,A),</v>
      </c>
      <c r="S6" s="0" t="str">
        <f aca="false">IF(ISBLANK(F6),"",CONCATENATE("(",F6,",",G6,"),"))</f>
        <v/>
      </c>
      <c r="T6" s="0" t="str">
        <f aca="false">IF(ISBLANK(H6),"",CONCATENATE("(",H6,",",I6,"),"))</f>
        <v/>
      </c>
      <c r="U6" s="0" t="str">
        <f aca="false">CONCATENATE("Event(","'",A6,"'",",(",Q6,R6,S6,T6,"),(",J6,",",K6,",",M6,"),",L6,",",N6,",(",O6,",",P6,"))")</f>
        <v>Event('Spawn Zerglings',((LARVA,C),(SPAWNING_POOL,A),),(50,0,1),24,add_unit,(ZERGLING,2))</v>
      </c>
    </row>
    <row collapsed="false" customFormat="false" customHeight="false" hidden="false" ht="13.3" outlineLevel="0" r="7">
      <c r="A7" s="0" t="s">
        <v>239</v>
      </c>
      <c r="B7" s="0" t="s">
        <v>227</v>
      </c>
      <c r="C7" s="0" t="s">
        <v>229</v>
      </c>
      <c r="D7" s="0" t="s">
        <v>240</v>
      </c>
      <c r="E7" s="0" t="s">
        <v>225</v>
      </c>
      <c r="J7" s="0" t="n">
        <v>75</v>
      </c>
      <c r="K7" s="0" t="n">
        <v>25</v>
      </c>
      <c r="L7" s="0" t="n">
        <v>27</v>
      </c>
      <c r="M7" s="0" t="n">
        <v>2</v>
      </c>
      <c r="N7" s="0" t="s">
        <v>226</v>
      </c>
      <c r="O7" s="0" t="s">
        <v>241</v>
      </c>
      <c r="Q7" s="0" t="str">
        <f aca="false">IF(ISBLANK(B7),"",CONCATENATE("(",B7,",",C7,"),"))</f>
        <v>(LARVA,C),</v>
      </c>
      <c r="R7" s="0" t="str">
        <f aca="false">IF(ISBLANK(D7),"",CONCATENATE("(",D7,",",E7,"),"))</f>
        <v>(ROACH_WARREN,A),</v>
      </c>
      <c r="S7" s="0" t="str">
        <f aca="false">IF(ISBLANK(F7),"",CONCATENATE("(",F7,",",G7,"),"))</f>
        <v/>
      </c>
      <c r="T7" s="0" t="str">
        <f aca="false">IF(ISBLANK(H7),"",CONCATENATE("(",H7,",",I7,"),"))</f>
        <v/>
      </c>
      <c r="U7" s="0" t="str">
        <f aca="false">CONCATENATE("Event(","'",A7,"'",",(",Q7,R7,S7,T7,"),(",J7,",",K7,",",M7,"),",L7,",",N7,",(",O7,",",P7,"))")</f>
        <v>Event('Spawn Roach',((LARVA,C),(ROACH_WARREN,A),),(75,25,2),27,add_unit,(ROACH,))</v>
      </c>
    </row>
    <row collapsed="false" customFormat="false" customHeight="false" hidden="false" ht="13.3" outlineLevel="0" r="8">
      <c r="A8" s="0" t="s">
        <v>242</v>
      </c>
      <c r="B8" s="0" t="s">
        <v>238</v>
      </c>
      <c r="C8" s="0" t="s">
        <v>229</v>
      </c>
      <c r="D8" s="0" t="s">
        <v>243</v>
      </c>
      <c r="E8" s="0" t="s">
        <v>225</v>
      </c>
      <c r="J8" s="0" t="n">
        <v>25</v>
      </c>
      <c r="K8" s="0" t="n">
        <v>25</v>
      </c>
      <c r="L8" s="0" t="n">
        <v>20</v>
      </c>
      <c r="M8" s="0" t="n">
        <v>0.5</v>
      </c>
      <c r="N8" s="0" t="s">
        <v>226</v>
      </c>
      <c r="O8" s="0" t="s">
        <v>244</v>
      </c>
      <c r="Q8" s="0" t="str">
        <f aca="false">IF(ISBLANK(B8),"",CONCATENATE("(",B8,",",C8,"),"))</f>
        <v>(ZERGLING,C),</v>
      </c>
      <c r="R8" s="0" t="str">
        <f aca="false">IF(ISBLANK(D8),"",CONCATENATE("(",D8,",",E8,"),"))</f>
        <v>(BANELING_NEST,A),</v>
      </c>
      <c r="S8" s="0" t="str">
        <f aca="false">IF(ISBLANK(F8),"",CONCATENATE("(",F8,",",G8,"),"))</f>
        <v/>
      </c>
      <c r="T8" s="0" t="str">
        <f aca="false">IF(ISBLANK(H8),"",CONCATENATE("(",H8,",",I8,"),"))</f>
        <v/>
      </c>
      <c r="U8" s="0" t="str">
        <f aca="false">CONCATENATE("Event(","'",A8,"'",",(",Q8,R8,S8,T8,"),(",J8,",",K8,",",M8,"),",L8,",",N8,",(",O8,",",P8,"))")</f>
        <v>Event('Morph Baneling',((ZERGLING,C),(BANELING_NEST,A),),(25,25,0.5),20,add_unit,(BANELING,))</v>
      </c>
    </row>
    <row collapsed="false" customFormat="false" customHeight="false" hidden="false" ht="13.3" outlineLevel="0" r="9">
      <c r="A9" s="0" t="s">
        <v>245</v>
      </c>
      <c r="B9" s="0" t="s">
        <v>227</v>
      </c>
      <c r="C9" s="0" t="s">
        <v>229</v>
      </c>
      <c r="D9" s="0" t="s">
        <v>246</v>
      </c>
      <c r="E9" s="0" t="s">
        <v>225</v>
      </c>
      <c r="J9" s="0" t="n">
        <v>100</v>
      </c>
      <c r="K9" s="0" t="n">
        <v>50</v>
      </c>
      <c r="L9" s="0" t="n">
        <v>33</v>
      </c>
      <c r="M9" s="0" t="n">
        <v>2</v>
      </c>
      <c r="N9" s="0" t="s">
        <v>226</v>
      </c>
      <c r="O9" s="0" t="s">
        <v>247</v>
      </c>
      <c r="Q9" s="0" t="str">
        <f aca="false">IF(ISBLANK(B9),"",CONCATENATE("(",B9,",",C9,"),"))</f>
        <v>(LARVA,C),</v>
      </c>
      <c r="R9" s="0" t="str">
        <f aca="false">IF(ISBLANK(D9),"",CONCATENATE("(",D9,",",E9,"),"))</f>
        <v>(HYDRALISK_DEN,A),</v>
      </c>
      <c r="S9" s="0" t="str">
        <f aca="false">IF(ISBLANK(F9),"",CONCATENATE("(",F9,",",G9,"),"))</f>
        <v/>
      </c>
      <c r="T9" s="0" t="str">
        <f aca="false">IF(ISBLANK(H9),"",CONCATENATE("(",H9,",",I9,"),"))</f>
        <v/>
      </c>
      <c r="U9" s="0" t="str">
        <f aca="false">CONCATENATE("Event(","'",A9,"'",",(",Q9,R9,S9,T9,"),(",J9,",",K9,",",M9,"),",L9,",",N9,",(",O9,",",P9,"))")</f>
        <v>Event('Spawn Hydralisk',((LARVA,C),(HYDRALISK_DEN,A),),(100,50,2),33,add_unit,(HYDRALISK,))</v>
      </c>
    </row>
    <row collapsed="false" customFormat="false" customHeight="false" hidden="false" ht="13.3" outlineLevel="0" r="10">
      <c r="A10" s="0" t="s">
        <v>248</v>
      </c>
      <c r="B10" s="0" t="s">
        <v>227</v>
      </c>
      <c r="C10" s="0" t="s">
        <v>229</v>
      </c>
      <c r="D10" s="0" t="s">
        <v>249</v>
      </c>
      <c r="E10" s="0" t="s">
        <v>225</v>
      </c>
      <c r="J10" s="0" t="n">
        <v>100</v>
      </c>
      <c r="K10" s="0" t="n">
        <v>150</v>
      </c>
      <c r="L10" s="0" t="n">
        <v>50</v>
      </c>
      <c r="M10" s="0" t="n">
        <v>2</v>
      </c>
      <c r="N10" s="0" t="s">
        <v>226</v>
      </c>
      <c r="O10" s="0" t="s">
        <v>250</v>
      </c>
      <c r="Q10" s="0" t="str">
        <f aca="false">IF(ISBLANK(B10),"",CONCATENATE("(",B10,",",C10,"),"))</f>
        <v>(LARVA,C),</v>
      </c>
      <c r="R10" s="0" t="str">
        <f aca="false">IF(ISBLANK(D10),"",CONCATENATE("(",D10,",",E10,"),"))</f>
        <v>(INFESTATION_PIT,A),</v>
      </c>
      <c r="S10" s="0" t="str">
        <f aca="false">IF(ISBLANK(F10),"",CONCATENATE("(",F10,",",G10,"),"))</f>
        <v/>
      </c>
      <c r="T10" s="0" t="str">
        <f aca="false">IF(ISBLANK(H10),"",CONCATENATE("(",H10,",",I10,"),"))</f>
        <v/>
      </c>
      <c r="U10" s="0" t="str">
        <f aca="false">CONCATENATE("Event(","'",A10,"'",",(",Q10,R10,S10,T10,"),(",J10,",",K10,",",M10,"),",L10,",",N10,",(",O10,",",P10,"))")</f>
        <v>Event('Spawn Infestor',((LARVA,C),(INFESTATION_PIT,A),),(100,150,2),50,add_unit,(INFESTOR,))</v>
      </c>
    </row>
    <row collapsed="false" customFormat="false" customHeight="false" hidden="false" ht="13.3" outlineLevel="0" r="11">
      <c r="A11" s="0" t="s">
        <v>251</v>
      </c>
      <c r="B11" s="0" t="s">
        <v>227</v>
      </c>
      <c r="C11" s="0" t="s">
        <v>229</v>
      </c>
      <c r="D11" s="0" t="s">
        <v>252</v>
      </c>
      <c r="E11" s="0" t="s">
        <v>225</v>
      </c>
      <c r="J11" s="0" t="n">
        <v>100</v>
      </c>
      <c r="K11" s="0" t="n">
        <v>100</v>
      </c>
      <c r="L11" s="0" t="n">
        <v>33</v>
      </c>
      <c r="M11" s="0" t="n">
        <v>2</v>
      </c>
      <c r="N11" s="0" t="s">
        <v>226</v>
      </c>
      <c r="O11" s="0" t="s">
        <v>253</v>
      </c>
      <c r="Q11" s="0" t="str">
        <f aca="false">IF(ISBLANK(B11),"",CONCATENATE("(",B11,",",C11,"),"))</f>
        <v>(LARVA,C),</v>
      </c>
      <c r="R11" s="0" t="str">
        <f aca="false">IF(ISBLANK(D11),"",CONCATENATE("(",D11,",",E11,"),"))</f>
        <v>(SPIRE,A),</v>
      </c>
      <c r="S11" s="0" t="str">
        <f aca="false">IF(ISBLANK(F11),"",CONCATENATE("(",F11,",",G11,"),"))</f>
        <v/>
      </c>
      <c r="T11" s="0" t="str">
        <f aca="false">IF(ISBLANK(H11),"",CONCATENATE("(",H11,",",I11,"),"))</f>
        <v/>
      </c>
      <c r="U11" s="0" t="str">
        <f aca="false">CONCATENATE("Event(","'",A11,"'",",(",Q11,R11,S11,T11,"),(",J11,",",K11,",",M11,"),",L11,",",N11,",(",O11,",",P11,"))")</f>
        <v>Event('Spawn Mutalisk',((LARVA,C),(SPIRE,A),),(100,100,2),33,add_unit,(MUTALISK,))</v>
      </c>
    </row>
    <row collapsed="false" customFormat="false" customHeight="false" hidden="false" ht="13.3" outlineLevel="0" r="12">
      <c r="A12" s="0" t="s">
        <v>254</v>
      </c>
      <c r="B12" s="0" t="s">
        <v>227</v>
      </c>
      <c r="C12" s="0" t="s">
        <v>229</v>
      </c>
      <c r="D12" s="0" t="s">
        <v>252</v>
      </c>
      <c r="E12" s="0" t="s">
        <v>225</v>
      </c>
      <c r="J12" s="0" t="n">
        <v>150</v>
      </c>
      <c r="K12" s="0" t="n">
        <v>100</v>
      </c>
      <c r="L12" s="0" t="n">
        <v>40</v>
      </c>
      <c r="M12" s="0" t="n">
        <v>2</v>
      </c>
      <c r="N12" s="0" t="s">
        <v>226</v>
      </c>
      <c r="O12" s="0" t="s">
        <v>255</v>
      </c>
      <c r="Q12" s="0" t="str">
        <f aca="false">IF(ISBLANK(B12),"",CONCATENATE("(",B12,",",C12,"),"))</f>
        <v>(LARVA,C),</v>
      </c>
      <c r="R12" s="0" t="str">
        <f aca="false">IF(ISBLANK(D12),"",CONCATENATE("(",D12,",",E12,"),"))</f>
        <v>(SPIRE,A),</v>
      </c>
      <c r="S12" s="0" t="str">
        <f aca="false">IF(ISBLANK(F12),"",CONCATENATE("(",F12,",",G12,"),"))</f>
        <v/>
      </c>
      <c r="T12" s="0" t="str">
        <f aca="false">IF(ISBLANK(H12),"",CONCATENATE("(",H12,",",I12,"),"))</f>
        <v/>
      </c>
      <c r="U12" s="0" t="str">
        <f aca="false">CONCATENATE("Event(","'",A12,"'",",(",Q12,R12,S12,T12,"),(",J12,",",K12,",",M12,"),",L12,",",N12,",(",O12,",",P12,"))")</f>
        <v>Event('Spawn Corruptor',((LARVA,C),(SPIRE,A),),(150,100,2),40,add_unit,(CORRUPTOR,))</v>
      </c>
    </row>
    <row collapsed="false" customFormat="false" customHeight="false" hidden="false" ht="13.3" outlineLevel="0" r="13">
      <c r="A13" s="0" t="s">
        <v>256</v>
      </c>
      <c r="B13" s="0" t="s">
        <v>227</v>
      </c>
      <c r="C13" s="0" t="s">
        <v>229</v>
      </c>
      <c r="D13" s="0" t="s">
        <v>257</v>
      </c>
      <c r="E13" s="0" t="s">
        <v>225</v>
      </c>
      <c r="J13" s="0" t="n">
        <v>300</v>
      </c>
      <c r="K13" s="0" t="n">
        <v>200</v>
      </c>
      <c r="L13" s="0" t="n">
        <v>70</v>
      </c>
      <c r="M13" s="0" t="n">
        <v>6</v>
      </c>
      <c r="N13" s="0" t="s">
        <v>226</v>
      </c>
      <c r="O13" s="0" t="s">
        <v>258</v>
      </c>
      <c r="Q13" s="0" t="str">
        <f aca="false">IF(ISBLANK(B13),"",CONCATENATE("(",B13,",",C13,"),"))</f>
        <v>(LARVA,C),</v>
      </c>
      <c r="R13" s="0" t="str">
        <f aca="false">IF(ISBLANK(D13),"",CONCATENATE("(",D13,",",E13,"),"))</f>
        <v>(ULTRALISK_CAVERN,A),</v>
      </c>
      <c r="S13" s="0" t="str">
        <f aca="false">IF(ISBLANK(F13),"",CONCATENATE("(",F13,",",G13,"),"))</f>
        <v/>
      </c>
      <c r="T13" s="0" t="str">
        <f aca="false">IF(ISBLANK(H13),"",CONCATENATE("(",H13,",",I13,"),"))</f>
        <v/>
      </c>
      <c r="U13" s="0" t="str">
        <f aca="false">CONCATENATE("Event(","'",A13,"'",",(",Q13,R13,S13,T13,"),(",J13,",",K13,",",M13,"),",L13,",",N13,",(",O13,",",P13,"))")</f>
        <v>Event('Spawn Ultralisk',((LARVA,C),(ULTRALISK_CAVERN,A),),(300,200,6),70,add_unit,(ULTRALISK,))</v>
      </c>
    </row>
    <row collapsed="false" customFormat="false" customHeight="false" hidden="false" ht="13.3" outlineLevel="0" r="14">
      <c r="A14" s="0" t="s">
        <v>259</v>
      </c>
      <c r="B14" s="0" t="s">
        <v>255</v>
      </c>
      <c r="C14" s="0" t="s">
        <v>229</v>
      </c>
      <c r="D14" s="0" t="s">
        <v>260</v>
      </c>
      <c r="E14" s="0" t="s">
        <v>225</v>
      </c>
      <c r="J14" s="0" t="n">
        <v>150</v>
      </c>
      <c r="K14" s="0" t="n">
        <v>150</v>
      </c>
      <c r="L14" s="0" t="n">
        <v>34</v>
      </c>
      <c r="M14" s="0" t="n">
        <v>4</v>
      </c>
      <c r="N14" s="0" t="s">
        <v>226</v>
      </c>
      <c r="O14" s="0" t="s">
        <v>261</v>
      </c>
      <c r="Q14" s="0" t="str">
        <f aca="false">IF(ISBLANK(B14),"",CONCATENATE("(",B14,",",C14,"),"))</f>
        <v>(CORRUPTOR,C),</v>
      </c>
      <c r="R14" s="0" t="str">
        <f aca="false">IF(ISBLANK(D14),"",CONCATENATE("(",D14,",",E14,"),"))</f>
        <v>(GREATER_SPIRE,A),</v>
      </c>
      <c r="S14" s="0" t="str">
        <f aca="false">IF(ISBLANK(F14),"",CONCATENATE("(",F14,",",G14,"),"))</f>
        <v/>
      </c>
      <c r="T14" s="0" t="str">
        <f aca="false">IF(ISBLANK(H14),"",CONCATENATE("(",H14,",",I14,"),"))</f>
        <v/>
      </c>
      <c r="U14" s="0" t="str">
        <f aca="false">CONCATENATE("Event(","'",A14,"'",",(",Q14,R14,S14,T14,"),(",J14,",",K14,",",M14,"),",L14,",",N14,",(",O14,",",P14,"))")</f>
        <v>Event('Morph Brood Lord',((CORRUPTOR,C),(GREATER_SPIRE,A),),(150,150,4),34,add_unit,(BROOD_LORD,))</v>
      </c>
    </row>
    <row collapsed="false" customFormat="false" customHeight="false" hidden="false" ht="13.3" outlineLevel="0" r="15">
      <c r="A15" s="0" t="s">
        <v>262</v>
      </c>
      <c r="B15" s="0" t="s">
        <v>230</v>
      </c>
      <c r="C15" s="0" t="s">
        <v>229</v>
      </c>
      <c r="J15" s="0" t="n">
        <v>300</v>
      </c>
      <c r="K15" s="0" t="n">
        <v>0</v>
      </c>
      <c r="L15" s="0" t="n">
        <v>100</v>
      </c>
      <c r="M15" s="0" t="n">
        <v>0</v>
      </c>
      <c r="N15" s="0" t="s">
        <v>226</v>
      </c>
      <c r="O15" s="0" t="s">
        <v>224</v>
      </c>
      <c r="Q15" s="0" t="str">
        <f aca="false">IF(ISBLANK(B15),"",CONCATENATE("(",B15,",",C15,"),"))</f>
        <v>(DRONE,C),</v>
      </c>
      <c r="R15" s="0" t="str">
        <f aca="false">IF(ISBLANK(D15),"",CONCATENATE("(",D15,",",E15,"),"))</f>
        <v/>
      </c>
      <c r="S15" s="0" t="str">
        <f aca="false">IF(ISBLANK(F15),"",CONCATENATE("(",F15,",",G15,"),"))</f>
        <v/>
      </c>
      <c r="T15" s="0" t="str">
        <f aca="false">IF(ISBLANK(H15),"",CONCATENATE("(",H15,",",I15,"),"))</f>
        <v/>
      </c>
      <c r="U15" s="0" t="str">
        <f aca="false">CONCATENATE("Event(","'",A15,"'",",(",Q15,R15,S15,T15,"),(",J15,",",K15,",",M15,"),",L15,",",N15,",(",O15,",",P15,"))")</f>
        <v>Event('Build Hatchery',((DRONE,C),),(300,0,0),100,add_unit,(HATCHERY,))</v>
      </c>
    </row>
    <row collapsed="false" customFormat="false" customHeight="false" hidden="false" ht="13.3" outlineLevel="0" r="16">
      <c r="A16" s="0" t="s">
        <v>263</v>
      </c>
      <c r="B16" s="0" t="s">
        <v>224</v>
      </c>
      <c r="C16" s="0" t="s">
        <v>229</v>
      </c>
      <c r="D16" s="0" t="s">
        <v>235</v>
      </c>
      <c r="E16" s="0" t="s">
        <v>225</v>
      </c>
      <c r="J16" s="0" t="n">
        <v>150</v>
      </c>
      <c r="K16" s="0" t="n">
        <v>100</v>
      </c>
      <c r="L16" s="0" t="n">
        <v>80</v>
      </c>
      <c r="M16" s="0" t="n">
        <v>0</v>
      </c>
      <c r="N16" s="0" t="s">
        <v>226</v>
      </c>
      <c r="O16" s="0" t="s">
        <v>264</v>
      </c>
      <c r="Q16" s="0" t="str">
        <f aca="false">IF(ISBLANK(B16),"",CONCATENATE("(",B16,",",C16,"),"))</f>
        <v>(HATCHERY,C),</v>
      </c>
      <c r="R16" s="0" t="str">
        <f aca="false">IF(ISBLANK(D16),"",CONCATENATE("(",D16,",",E16,"),"))</f>
        <v>(SPAWNING_POOL,A),</v>
      </c>
      <c r="S16" s="0" t="str">
        <f aca="false">IF(ISBLANK(F16),"",CONCATENATE("(",F16,",",G16,"),"))</f>
        <v/>
      </c>
      <c r="T16" s="0" t="str">
        <f aca="false">IF(ISBLANK(H16),"",CONCATENATE("(",H16,",",I16,"),"))</f>
        <v/>
      </c>
      <c r="U16" s="0" t="str">
        <f aca="false">CONCATENATE("Event(","'",A16,"'",",(",Q16,R16,S16,T16,"),(",J16,",",K16,",",M16,"),",L16,",",N16,",(",O16,",",P16,"))")</f>
        <v>Event('Morph Lair',((HATCHERY,C),(SPAWNING_POOL,A),),(150,100,0),80,add_unit,(LAIR,))</v>
      </c>
    </row>
    <row collapsed="false" customFormat="false" customHeight="false" hidden="false" ht="13.3" outlineLevel="0" r="17">
      <c r="A17" s="0" t="s">
        <v>265</v>
      </c>
      <c r="B17" s="0" t="s">
        <v>264</v>
      </c>
      <c r="C17" s="0" t="s">
        <v>229</v>
      </c>
      <c r="D17" s="0" t="s">
        <v>249</v>
      </c>
      <c r="E17" s="0" t="s">
        <v>225</v>
      </c>
      <c r="J17" s="0" t="n">
        <v>200</v>
      </c>
      <c r="K17" s="0" t="n">
        <v>150</v>
      </c>
      <c r="L17" s="0" t="n">
        <v>100</v>
      </c>
      <c r="M17" s="0" t="n">
        <v>0</v>
      </c>
      <c r="N17" s="0" t="s">
        <v>226</v>
      </c>
      <c r="O17" s="0" t="s">
        <v>266</v>
      </c>
      <c r="Q17" s="0" t="str">
        <f aca="false">IF(ISBLANK(B17),"",CONCATENATE("(",B17,",",C17,"),"))</f>
        <v>(LAIR,C),</v>
      </c>
      <c r="R17" s="0" t="str">
        <f aca="false">IF(ISBLANK(D17),"",CONCATENATE("(",D17,",",E17,"),"))</f>
        <v>(INFESTATION_PIT,A),</v>
      </c>
      <c r="S17" s="0" t="str">
        <f aca="false">IF(ISBLANK(F17),"",CONCATENATE("(",F17,",",G17,"),"))</f>
        <v/>
      </c>
      <c r="T17" s="0" t="str">
        <f aca="false">IF(ISBLANK(H17),"",CONCATENATE("(",H17,",",I17,"),"))</f>
        <v/>
      </c>
      <c r="U17" s="0" t="str">
        <f aca="false">CONCATENATE("Event(","'",A17,"'",",(",Q17,R17,S17,T17,"),(",J17,",",K17,",",M17,"),",L17,",",N17,",(",O17,",",P17,"))")</f>
        <v>Event('Morph Hive',((LAIR,C),(INFESTATION_PIT,A),),(200,150,0),100,add_unit,(HIVE,))</v>
      </c>
    </row>
    <row collapsed="false" customFormat="false" customHeight="false" hidden="false" ht="13.3" outlineLevel="0" r="18">
      <c r="A18" s="0" t="s">
        <v>267</v>
      </c>
      <c r="B18" s="0" t="s">
        <v>230</v>
      </c>
      <c r="C18" s="0" t="s">
        <v>229</v>
      </c>
      <c r="J18" s="0" t="n">
        <v>25</v>
      </c>
      <c r="K18" s="0" t="n">
        <v>0</v>
      </c>
      <c r="L18" s="0" t="n">
        <v>30</v>
      </c>
      <c r="M18" s="0" t="n">
        <v>0</v>
      </c>
      <c r="N18" s="0" t="s">
        <v>226</v>
      </c>
      <c r="O18" s="0" t="s">
        <v>268</v>
      </c>
      <c r="Q18" s="0" t="str">
        <f aca="false">IF(ISBLANK(B18),"",CONCATENATE("(",B18,",",C18,"),"))</f>
        <v>(DRONE,C),</v>
      </c>
      <c r="R18" s="0" t="str">
        <f aca="false">IF(ISBLANK(D18),"",CONCATENATE("(",D18,",",E18,"),"))</f>
        <v/>
      </c>
      <c r="S18" s="0" t="str">
        <f aca="false">IF(ISBLANK(F18),"",CONCATENATE("(",F18,",",G18,"),"))</f>
        <v/>
      </c>
      <c r="T18" s="0" t="str">
        <f aca="false">IF(ISBLANK(H18),"",CONCATENATE("(",H18,",",I18,"),"))</f>
        <v/>
      </c>
      <c r="U18" s="0" t="str">
        <f aca="false">CONCATENATE("Event(","'",A18,"'",",(",Q18,R18,S18,T18,"),(",J18,",",K18,",",M18,"),",L18,",",N18,",(",O18,",",P18,"))")</f>
        <v>Event('Build Extractor',((DRONE,C),),(25,0,0),30,add_unit,(EXTRACTOR,))</v>
      </c>
    </row>
    <row collapsed="false" customFormat="false" customHeight="false" hidden="false" ht="13.3" outlineLevel="0" r="19">
      <c r="A19" s="0" t="s">
        <v>269</v>
      </c>
      <c r="B19" s="0" t="s">
        <v>230</v>
      </c>
      <c r="C19" s="0" t="s">
        <v>229</v>
      </c>
      <c r="D19" s="0" t="s">
        <v>224</v>
      </c>
      <c r="E19" s="0" t="s">
        <v>225</v>
      </c>
      <c r="J19" s="0" t="n">
        <v>100</v>
      </c>
      <c r="K19" s="0" t="n">
        <v>0</v>
      </c>
      <c r="L19" s="0" t="n">
        <v>50</v>
      </c>
      <c r="M19" s="0" t="n">
        <v>0</v>
      </c>
      <c r="N19" s="0" t="s">
        <v>226</v>
      </c>
      <c r="O19" s="0" t="s">
        <v>235</v>
      </c>
      <c r="Q19" s="0" t="str">
        <f aca="false">IF(ISBLANK(B19),"",CONCATENATE("(",B19,",",C19,"),"))</f>
        <v>(DRONE,C),</v>
      </c>
      <c r="R19" s="0" t="str">
        <f aca="false">IF(ISBLANK(D19),"",CONCATENATE("(",D19,",",E19,"),"))</f>
        <v>(HATCHERY,A),</v>
      </c>
      <c r="S19" s="0" t="str">
        <f aca="false">IF(ISBLANK(F19),"",CONCATENATE("(",F19,",",G19,"),"))</f>
        <v/>
      </c>
      <c r="T19" s="0" t="str">
        <f aca="false">IF(ISBLANK(H19),"",CONCATENATE("(",H19,",",I19,"),"))</f>
        <v/>
      </c>
      <c r="U19" s="0" t="str">
        <f aca="false">CONCATENATE("Event(","'",A19,"'",",(",Q19,R19,S19,T19,"),(",J19,",",K19,",",M19,"),",L19,",",N19,",(",O19,",",P19,"))")</f>
        <v>Event('Build Spawning Pool',((DRONE,C),(HATCHERY,A),),(100,0,0),50,add_unit,(SPAWNING_POOL,))</v>
      </c>
    </row>
    <row collapsed="false" customFormat="false" customHeight="false" hidden="false" ht="13.3" outlineLevel="0" r="20">
      <c r="A20" s="0" t="s">
        <v>270</v>
      </c>
      <c r="B20" s="0" t="s">
        <v>230</v>
      </c>
      <c r="C20" s="0" t="s">
        <v>229</v>
      </c>
      <c r="D20" s="0" t="s">
        <v>224</v>
      </c>
      <c r="E20" s="0" t="s">
        <v>225</v>
      </c>
      <c r="J20" s="0" t="n">
        <v>75</v>
      </c>
      <c r="K20" s="0" t="n">
        <v>0</v>
      </c>
      <c r="L20" s="0" t="n">
        <v>35</v>
      </c>
      <c r="M20" s="0" t="n">
        <v>0</v>
      </c>
      <c r="N20" s="0" t="s">
        <v>226</v>
      </c>
      <c r="O20" s="0" t="s">
        <v>271</v>
      </c>
      <c r="Q20" s="0" t="str">
        <f aca="false">IF(ISBLANK(B20),"",CONCATENATE("(",B20,",",C20,"),"))</f>
        <v>(DRONE,C),</v>
      </c>
      <c r="R20" s="0" t="str">
        <f aca="false">IF(ISBLANK(D20),"",CONCATENATE("(",D20,",",E20,"),"))</f>
        <v>(HATCHERY,A),</v>
      </c>
      <c r="S20" s="0" t="str">
        <f aca="false">IF(ISBLANK(F20),"",CONCATENATE("(",F20,",",G20,"),"))</f>
        <v/>
      </c>
      <c r="T20" s="0" t="str">
        <f aca="false">IF(ISBLANK(H20),"",CONCATENATE("(",H20,",",I20,"),"))</f>
        <v/>
      </c>
      <c r="U20" s="0" t="str">
        <f aca="false">CONCATENATE("Event(","'",A20,"'",",(",Q20,R20,S20,T20,"),(",J20,",",K20,",",M20,"),",L20,",",N20,",(",O20,",",P20,"))")</f>
        <v>Event('Build Evolution Chamber',((DRONE,C),(HATCHERY,A),),(75,0,0),35,add_unit,(EVOLUTION_CHAMBER,))</v>
      </c>
    </row>
    <row collapsed="false" customFormat="false" customHeight="false" hidden="false" ht="13.3" outlineLevel="0" r="21">
      <c r="A21" s="0" t="s">
        <v>272</v>
      </c>
      <c r="B21" s="0" t="s">
        <v>230</v>
      </c>
      <c r="C21" s="0" t="s">
        <v>229</v>
      </c>
      <c r="D21" s="0" t="s">
        <v>271</v>
      </c>
      <c r="E21" s="0" t="s">
        <v>225</v>
      </c>
      <c r="J21" s="0" t="n">
        <v>75</v>
      </c>
      <c r="K21" s="0" t="n">
        <v>0</v>
      </c>
      <c r="L21" s="0" t="n">
        <v>30</v>
      </c>
      <c r="M21" s="0" t="n">
        <v>0</v>
      </c>
      <c r="N21" s="0" t="s">
        <v>226</v>
      </c>
      <c r="O21" s="0" t="s">
        <v>273</v>
      </c>
      <c r="Q21" s="0" t="str">
        <f aca="false">IF(ISBLANK(B21),"",CONCATENATE("(",B21,",",C21,"),"))</f>
        <v>(DRONE,C),</v>
      </c>
      <c r="R21" s="0" t="str">
        <f aca="false">IF(ISBLANK(D21),"",CONCATENATE("(",D21,",",E21,"),"))</f>
        <v>(EVOLUTION_CHAMBER,A),</v>
      </c>
      <c r="S21" s="0" t="str">
        <f aca="false">IF(ISBLANK(F21),"",CONCATENATE("(",F21,",",G21,"),"))</f>
        <v/>
      </c>
      <c r="T21" s="0" t="str">
        <f aca="false">IF(ISBLANK(H21),"",CONCATENATE("(",H21,",",I21,"),"))</f>
        <v/>
      </c>
      <c r="U21" s="0" t="str">
        <f aca="false">CONCATENATE("Event(","'",A21,"'",",(",Q21,R21,S21,T21,"),(",J21,",",K21,",",M21,"),",L21,",",N21,",(",O21,",",P21,"))")</f>
        <v>Event('Build Spore Crawler',((DRONE,C),(EVOLUTION_CHAMBER,A),),(75,0,0),30,add_unit,(SPORE_CRAWLER,))</v>
      </c>
    </row>
    <row collapsed="false" customFormat="false" customHeight="false" hidden="false" ht="13.3" outlineLevel="0" r="22">
      <c r="A22" s="0" t="s">
        <v>274</v>
      </c>
      <c r="B22" s="0" t="s">
        <v>230</v>
      </c>
      <c r="C22" s="0" t="s">
        <v>229</v>
      </c>
      <c r="D22" s="0" t="s">
        <v>235</v>
      </c>
      <c r="E22" s="0" t="s">
        <v>225</v>
      </c>
      <c r="J22" s="0" t="n">
        <v>100</v>
      </c>
      <c r="K22" s="0" t="n">
        <v>0</v>
      </c>
      <c r="L22" s="0" t="n">
        <v>50</v>
      </c>
      <c r="M22" s="0" t="n">
        <v>0</v>
      </c>
      <c r="N22" s="0" t="s">
        <v>226</v>
      </c>
      <c r="O22" s="0" t="s">
        <v>275</v>
      </c>
      <c r="Q22" s="0" t="str">
        <f aca="false">IF(ISBLANK(B22),"",CONCATENATE("(",B22,",",C22,"),"))</f>
        <v>(DRONE,C),</v>
      </c>
      <c r="R22" s="0" t="str">
        <f aca="false">IF(ISBLANK(D22),"",CONCATENATE("(",D22,",",E22,"),"))</f>
        <v>(SPAWNING_POOL,A),</v>
      </c>
      <c r="S22" s="0" t="str">
        <f aca="false">IF(ISBLANK(F22),"",CONCATENATE("(",F22,",",G22,"),"))</f>
        <v/>
      </c>
      <c r="T22" s="0" t="str">
        <f aca="false">IF(ISBLANK(H22),"",CONCATENATE("(",H22,",",I22,"),"))</f>
        <v/>
      </c>
      <c r="U22" s="0" t="str">
        <f aca="false">CONCATENATE("Event(","'",A22,"'",",(",Q22,R22,S22,T22,"),(",J22,",",K22,",",M22,"),",L22,",",N22,",(",O22,",",P22,"))")</f>
        <v>Event('Build Spine Crawler',((DRONE,C),(SPAWNING_POOL,A),),(100,0,0),50,add_unit,(SPINE_CRAWLER,))</v>
      </c>
    </row>
    <row collapsed="false" customFormat="false" customHeight="false" hidden="false" ht="13.3" outlineLevel="0" r="23">
      <c r="A23" s="0" t="s">
        <v>276</v>
      </c>
      <c r="B23" s="0" t="s">
        <v>230</v>
      </c>
      <c r="C23" s="0" t="s">
        <v>229</v>
      </c>
      <c r="D23" s="0" t="s">
        <v>235</v>
      </c>
      <c r="E23" s="0" t="s">
        <v>225</v>
      </c>
      <c r="J23" s="0" t="n">
        <v>150</v>
      </c>
      <c r="K23" s="0" t="n">
        <v>0</v>
      </c>
      <c r="L23" s="0" t="n">
        <v>55</v>
      </c>
      <c r="M23" s="0" t="n">
        <v>0</v>
      </c>
      <c r="N23" s="0" t="s">
        <v>226</v>
      </c>
      <c r="O23" s="0" t="s">
        <v>240</v>
      </c>
      <c r="Q23" s="0" t="str">
        <f aca="false">IF(ISBLANK(B23),"",CONCATENATE("(",B23,",",C23,"),"))</f>
        <v>(DRONE,C),</v>
      </c>
      <c r="R23" s="0" t="str">
        <f aca="false">IF(ISBLANK(D23),"",CONCATENATE("(",D23,",",E23,"),"))</f>
        <v>(SPAWNING_POOL,A),</v>
      </c>
      <c r="S23" s="0" t="str">
        <f aca="false">IF(ISBLANK(F23),"",CONCATENATE("(",F23,",",G23,"),"))</f>
        <v/>
      </c>
      <c r="T23" s="0" t="str">
        <f aca="false">IF(ISBLANK(H23),"",CONCATENATE("(",H23,",",I23,"),"))</f>
        <v/>
      </c>
      <c r="U23" s="0" t="str">
        <f aca="false">CONCATENATE("Event(","'",A23,"'",",(",Q23,R23,S23,T23,"),(",J23,",",K23,",",M23,"),",L23,",",N23,",(",O23,",",P23,"))")</f>
        <v>Event('Build Roach Warren',((DRONE,C),(SPAWNING_POOL,A),),(150,0,0),55,add_unit,(ROACH_WARREN,))</v>
      </c>
    </row>
    <row collapsed="false" customFormat="false" customHeight="false" hidden="false" ht="13.3" outlineLevel="0" r="24">
      <c r="A24" s="0" t="s">
        <v>277</v>
      </c>
      <c r="B24" s="0" t="s">
        <v>230</v>
      </c>
      <c r="C24" s="0" t="s">
        <v>229</v>
      </c>
      <c r="D24" s="0" t="s">
        <v>235</v>
      </c>
      <c r="E24" s="0" t="s">
        <v>225</v>
      </c>
      <c r="J24" s="0" t="n">
        <v>100</v>
      </c>
      <c r="K24" s="0" t="n">
        <v>50</v>
      </c>
      <c r="L24" s="0" t="n">
        <v>60</v>
      </c>
      <c r="M24" s="0" t="n">
        <v>0</v>
      </c>
      <c r="N24" s="0" t="s">
        <v>226</v>
      </c>
      <c r="O24" s="0" t="s">
        <v>243</v>
      </c>
      <c r="Q24" s="0" t="str">
        <f aca="false">IF(ISBLANK(B24),"",CONCATENATE("(",B24,",",C24,"),"))</f>
        <v>(DRONE,C),</v>
      </c>
      <c r="R24" s="0" t="str">
        <f aca="false">IF(ISBLANK(D24),"",CONCATENATE("(",D24,",",E24,"),"))</f>
        <v>(SPAWNING_POOL,A),</v>
      </c>
      <c r="S24" s="0" t="str">
        <f aca="false">IF(ISBLANK(F24),"",CONCATENATE("(",F24,",",G24,"),"))</f>
        <v/>
      </c>
      <c r="T24" s="0" t="str">
        <f aca="false">IF(ISBLANK(H24),"",CONCATENATE("(",H24,",",I24,"),"))</f>
        <v/>
      </c>
      <c r="U24" s="0" t="str">
        <f aca="false">CONCATENATE("Event(","'",A24,"'",",(",Q24,R24,S24,T24,"),(",J24,",",K24,",",M24,"),",L24,",",N24,",(",O24,",",P24,"))")</f>
        <v>Event('Build Baneling Nest',((DRONE,C),(SPAWNING_POOL,A),),(100,50,0),60,add_unit,(BANELING_NEST,))</v>
      </c>
    </row>
    <row collapsed="false" customFormat="false" customHeight="false" hidden="false" ht="13.3" outlineLevel="0" r="25">
      <c r="A25" s="0" t="s">
        <v>278</v>
      </c>
      <c r="B25" s="0" t="s">
        <v>230</v>
      </c>
      <c r="C25" s="0" t="s">
        <v>229</v>
      </c>
      <c r="D25" s="0" t="s">
        <v>264</v>
      </c>
      <c r="E25" s="0" t="s">
        <v>225</v>
      </c>
      <c r="J25" s="0" t="n">
        <v>100</v>
      </c>
      <c r="K25" s="0" t="n">
        <v>100</v>
      </c>
      <c r="L25" s="0" t="n">
        <v>40</v>
      </c>
      <c r="M25" s="0" t="n">
        <v>0</v>
      </c>
      <c r="N25" s="0" t="s">
        <v>226</v>
      </c>
      <c r="O25" s="0" t="s">
        <v>246</v>
      </c>
      <c r="Q25" s="0" t="str">
        <f aca="false">IF(ISBLANK(B25),"",CONCATENATE("(",B25,",",C25,"),"))</f>
        <v>(DRONE,C),</v>
      </c>
      <c r="R25" s="0" t="str">
        <f aca="false">IF(ISBLANK(D25),"",CONCATENATE("(",D25,",",E25,"),"))</f>
        <v>(LAIR,A),</v>
      </c>
      <c r="S25" s="0" t="str">
        <f aca="false">IF(ISBLANK(F25),"",CONCATENATE("(",F25,",",G25,"),"))</f>
        <v/>
      </c>
      <c r="T25" s="0" t="str">
        <f aca="false">IF(ISBLANK(H25),"",CONCATENATE("(",H25,",",I25,"),"))</f>
        <v/>
      </c>
      <c r="U25" s="0" t="str">
        <f aca="false">CONCATENATE("Event(","'",A25,"'",",(",Q25,R25,S25,T25,"),(",J25,",",K25,",",M25,"),",L25,",",N25,",(",O25,",",P25,"))")</f>
        <v>Event('Build Hydralisk Den',((DRONE,C),(LAIR,A),),(100,100,0),40,add_unit,(HYDRALISK_DEN,))</v>
      </c>
    </row>
    <row collapsed="false" customFormat="false" customHeight="false" hidden="false" ht="13.3" outlineLevel="0" r="26">
      <c r="A26" s="0" t="s">
        <v>279</v>
      </c>
      <c r="B26" s="0" t="s">
        <v>230</v>
      </c>
      <c r="C26" s="0" t="s">
        <v>229</v>
      </c>
      <c r="D26" s="0" t="s">
        <v>264</v>
      </c>
      <c r="E26" s="0" t="s">
        <v>225</v>
      </c>
      <c r="J26" s="0" t="n">
        <v>200</v>
      </c>
      <c r="K26" s="0" t="n">
        <v>200</v>
      </c>
      <c r="L26" s="0" t="n">
        <v>100</v>
      </c>
      <c r="M26" s="0" t="n">
        <v>0</v>
      </c>
      <c r="N26" s="0" t="s">
        <v>226</v>
      </c>
      <c r="O26" s="0" t="s">
        <v>252</v>
      </c>
      <c r="Q26" s="0" t="str">
        <f aca="false">IF(ISBLANK(B26),"",CONCATENATE("(",B26,",",C26,"),"))</f>
        <v>(DRONE,C),</v>
      </c>
      <c r="R26" s="0" t="str">
        <f aca="false">IF(ISBLANK(D26),"",CONCATENATE("(",D26,",",E26,"),"))</f>
        <v>(LAIR,A),</v>
      </c>
      <c r="S26" s="0" t="str">
        <f aca="false">IF(ISBLANK(F26),"",CONCATENATE("(",F26,",",G26,"),"))</f>
        <v/>
      </c>
      <c r="T26" s="0" t="str">
        <f aca="false">IF(ISBLANK(H26),"",CONCATENATE("(",H26,",",I26,"),"))</f>
        <v/>
      </c>
      <c r="U26" s="0" t="str">
        <f aca="false">CONCATENATE("Event(","'",A26,"'",",(",Q26,R26,S26,T26,"),(",J26,",",K26,",",M26,"),",L26,",",N26,",(",O26,",",P26,"))")</f>
        <v>Event('Build Spire',((DRONE,C),(LAIR,A),),(200,200,0),100,add_unit,(SPIRE,))</v>
      </c>
    </row>
    <row collapsed="false" customFormat="false" customHeight="false" hidden="false" ht="13.3" outlineLevel="0" r="27">
      <c r="A27" s="0" t="s">
        <v>280</v>
      </c>
      <c r="B27" s="0" t="s">
        <v>230</v>
      </c>
      <c r="C27" s="0" t="s">
        <v>229</v>
      </c>
      <c r="D27" s="0" t="s">
        <v>264</v>
      </c>
      <c r="E27" s="0" t="s">
        <v>225</v>
      </c>
      <c r="J27" s="0" t="n">
        <v>150</v>
      </c>
      <c r="K27" s="0" t="n">
        <v>200</v>
      </c>
      <c r="L27" s="0" t="n">
        <v>50</v>
      </c>
      <c r="M27" s="0" t="n">
        <v>0</v>
      </c>
      <c r="N27" s="0" t="s">
        <v>226</v>
      </c>
      <c r="O27" s="0" t="s">
        <v>281</v>
      </c>
      <c r="Q27" s="0" t="str">
        <f aca="false">IF(ISBLANK(B27),"",CONCATENATE("(",B27,",",C27,"),"))</f>
        <v>(DRONE,C),</v>
      </c>
      <c r="R27" s="0" t="str">
        <f aca="false">IF(ISBLANK(D27),"",CONCATENATE("(",D27,",",E27,"),"))</f>
        <v>(LAIR,A),</v>
      </c>
      <c r="S27" s="0" t="str">
        <f aca="false">IF(ISBLANK(F27),"",CONCATENATE("(",F27,",",G27,"),"))</f>
        <v/>
      </c>
      <c r="T27" s="0" t="str">
        <f aca="false">IF(ISBLANK(H27),"",CONCATENATE("(",H27,",",I27,"),"))</f>
        <v/>
      </c>
      <c r="U27" s="0" t="str">
        <f aca="false">CONCATENATE("Event(","'",A27,"'",",(",Q27,R27,S27,T27,"),(",J27,",",K27,",",M27,"),",L27,",",N27,",(",O27,",",P27,"))")</f>
        <v>Event('Build Nydus Network',((DRONE,C),(LAIR,A),),(150,200,0),50,add_unit,(NYDUS_NETWORK,))</v>
      </c>
    </row>
    <row collapsed="false" customFormat="false" customHeight="false" hidden="false" ht="13.3" outlineLevel="0" r="28">
      <c r="A28" s="0" t="s">
        <v>282</v>
      </c>
      <c r="B28" s="0" t="s">
        <v>230</v>
      </c>
      <c r="C28" s="0" t="s">
        <v>229</v>
      </c>
      <c r="D28" s="0" t="s">
        <v>264</v>
      </c>
      <c r="E28" s="0" t="s">
        <v>225</v>
      </c>
      <c r="J28" s="0" t="n">
        <v>100</v>
      </c>
      <c r="K28" s="0" t="n">
        <v>100</v>
      </c>
      <c r="L28" s="0" t="n">
        <v>50</v>
      </c>
      <c r="M28" s="0" t="n">
        <v>0</v>
      </c>
      <c r="N28" s="0" t="s">
        <v>226</v>
      </c>
      <c r="O28" s="0" t="s">
        <v>249</v>
      </c>
      <c r="Q28" s="0" t="str">
        <f aca="false">IF(ISBLANK(B28),"",CONCATENATE("(",B28,",",C28,"),"))</f>
        <v>(DRONE,C),</v>
      </c>
      <c r="R28" s="0" t="str">
        <f aca="false">IF(ISBLANK(D28),"",CONCATENATE("(",D28,",",E28,"),"))</f>
        <v>(LAIR,A),</v>
      </c>
      <c r="S28" s="0" t="str">
        <f aca="false">IF(ISBLANK(F28),"",CONCATENATE("(",F28,",",G28,"),"))</f>
        <v/>
      </c>
      <c r="T28" s="0" t="str">
        <f aca="false">IF(ISBLANK(H28),"",CONCATENATE("(",H28,",",I28,"),"))</f>
        <v/>
      </c>
      <c r="U28" s="0" t="str">
        <f aca="false">CONCATENATE("Event(","'",A28,"'",",(",Q28,R28,S28,T28,"),(",J28,",",K28,",",M28,"),",L28,",",N28,",(",O28,",",P28,"))")</f>
        <v>Event('Build Infestation Pit',((DRONE,C),(LAIR,A),),(100,100,0),50,add_unit,(INFESTATION_PIT,))</v>
      </c>
    </row>
    <row collapsed="false" customFormat="false" customHeight="false" hidden="false" ht="13.3" outlineLevel="0" r="29">
      <c r="A29" s="0" t="s">
        <v>283</v>
      </c>
      <c r="B29" s="0" t="s">
        <v>230</v>
      </c>
      <c r="C29" s="0" t="s">
        <v>229</v>
      </c>
      <c r="D29" s="0" t="s">
        <v>266</v>
      </c>
      <c r="E29" s="0" t="s">
        <v>225</v>
      </c>
      <c r="J29" s="0" t="n">
        <v>150</v>
      </c>
      <c r="K29" s="0" t="n">
        <v>200</v>
      </c>
      <c r="L29" s="0" t="n">
        <v>65</v>
      </c>
      <c r="M29" s="0" t="n">
        <v>0</v>
      </c>
      <c r="N29" s="0" t="s">
        <v>226</v>
      </c>
      <c r="O29" s="0" t="s">
        <v>257</v>
      </c>
      <c r="Q29" s="0" t="str">
        <f aca="false">IF(ISBLANK(B29),"",CONCATENATE("(",B29,",",C29,"),"))</f>
        <v>(DRONE,C),</v>
      </c>
      <c r="R29" s="0" t="str">
        <f aca="false">IF(ISBLANK(D29),"",CONCATENATE("(",D29,",",E29,"),"))</f>
        <v>(HIVE,A),</v>
      </c>
      <c r="S29" s="0" t="str">
        <f aca="false">IF(ISBLANK(F29),"",CONCATENATE("(",F29,",",G29,"),"))</f>
        <v/>
      </c>
      <c r="T29" s="0" t="str">
        <f aca="false">IF(ISBLANK(H29),"",CONCATENATE("(",H29,",",I29,"),"))</f>
        <v/>
      </c>
      <c r="U29" s="0" t="str">
        <f aca="false">CONCATENATE("Event(","'",A29,"'",",(",Q29,R29,S29,T29,"),(",J29,",",K29,",",M29,"),",L29,",",N29,",(",O29,",",P29,"))")</f>
        <v>Event('Build Ultralisk Cavern',((DRONE,C),(HIVE,A),),(150,200,0),65,add_unit,(ULTRALISK_CAVERN,))</v>
      </c>
    </row>
    <row collapsed="false" customFormat="false" customHeight="false" hidden="false" ht="13.3" outlineLevel="0" r="30">
      <c r="A30" s="0" t="s">
        <v>284</v>
      </c>
      <c r="B30" s="0" t="s">
        <v>252</v>
      </c>
      <c r="C30" s="0" t="s">
        <v>229</v>
      </c>
      <c r="D30" s="0" t="s">
        <v>266</v>
      </c>
      <c r="E30" s="0" t="s">
        <v>225</v>
      </c>
      <c r="J30" s="0" t="n">
        <v>100</v>
      </c>
      <c r="K30" s="0" t="n">
        <v>150</v>
      </c>
      <c r="L30" s="0" t="n">
        <v>100</v>
      </c>
      <c r="M30" s="0" t="n">
        <v>0</v>
      </c>
      <c r="N30" s="0" t="s">
        <v>226</v>
      </c>
      <c r="O30" s="0" t="s">
        <v>260</v>
      </c>
      <c r="Q30" s="0" t="str">
        <f aca="false">IF(ISBLANK(B30),"",CONCATENATE("(",B30,",",C30,"),"))</f>
        <v>(SPIRE,C),</v>
      </c>
      <c r="R30" s="0" t="str">
        <f aca="false">IF(ISBLANK(D30),"",CONCATENATE("(",D30,",",E30,"),"))</f>
        <v>(HIVE,A),</v>
      </c>
      <c r="S30" s="0" t="str">
        <f aca="false">IF(ISBLANK(F30),"",CONCATENATE("(",F30,",",G30,"),"))</f>
        <v/>
      </c>
      <c r="T30" s="0" t="str">
        <f aca="false">IF(ISBLANK(H30),"",CONCATENATE("(",H30,",",I30,"),"))</f>
        <v/>
      </c>
      <c r="U30" s="0" t="str">
        <f aca="false">CONCATENATE("Event(","'",A30,"'",",(",Q30,R30,S30,T30,"),(",J30,",",K30,",",M30,"),",L30,",",N30,",(",O30,",",P30,"))")</f>
        <v>Event('Build Greater Spire',((SPIRE,C),(HIVE,A),),(100,150,0),100,add_unit,(GREATER_SPIRE,))</v>
      </c>
    </row>
    <row collapsed="false" customFormat="false" customHeight="false" hidden="false" ht="13.3" outlineLevel="0" r="31">
      <c r="A31" s="0" t="s">
        <v>285</v>
      </c>
      <c r="B31" s="0" t="s">
        <v>281</v>
      </c>
      <c r="C31" s="0" t="s">
        <v>234</v>
      </c>
      <c r="J31" s="0" t="n">
        <v>100</v>
      </c>
      <c r="K31" s="0" t="n">
        <v>100</v>
      </c>
      <c r="L31" s="0" t="n">
        <v>20</v>
      </c>
      <c r="M31" s="0" t="n">
        <v>0</v>
      </c>
      <c r="N31" s="0" t="s">
        <v>226</v>
      </c>
      <c r="O31" s="0" t="s">
        <v>286</v>
      </c>
      <c r="Q31" s="0" t="str">
        <f aca="false">IF(ISBLANK(B31),"",CONCATENATE("(",B31,",",C31,"),"))</f>
        <v>(NYDUS_NETWORK,O),</v>
      </c>
      <c r="R31" s="0" t="str">
        <f aca="false">IF(ISBLANK(D31),"",CONCATENATE("(",D31,",",E31,"),"))</f>
        <v/>
      </c>
      <c r="S31" s="0" t="str">
        <f aca="false">IF(ISBLANK(F31),"",CONCATENATE("(",F31,",",G31,"),"))</f>
        <v/>
      </c>
      <c r="T31" s="0" t="str">
        <f aca="false">IF(ISBLANK(H31),"",CONCATENATE("(",H31,",",I31,"),"))</f>
        <v/>
      </c>
      <c r="U31" s="0" t="str">
        <f aca="false">CONCATENATE("Event(","'",A31,"'",",(",Q31,R31,S31,T31,"),(",J31,",",K31,",",M31,"),",L31,",",N31,",(",O31,",",P31,"))")</f>
        <v>Event('Summon Nydus Worm',((NYDUS_NETWORK,O),),(100,100,0),20,add_unit,(NYDUS_WORM,))</v>
      </c>
    </row>
    <row collapsed="false" customFormat="false" customHeight="false" hidden="false" ht="13.3" outlineLevel="0" r="32">
      <c r="A32" s="0" t="s">
        <v>287</v>
      </c>
      <c r="B32" s="0" t="s">
        <v>236</v>
      </c>
      <c r="C32" s="0" t="n">
        <v>25</v>
      </c>
      <c r="J32" s="0" t="n">
        <v>0</v>
      </c>
      <c r="K32" s="0" t="n">
        <v>0</v>
      </c>
      <c r="L32" s="0" t="n">
        <v>15</v>
      </c>
      <c r="M32" s="0" t="n">
        <v>0</v>
      </c>
      <c r="N32" s="0" t="s">
        <v>226</v>
      </c>
      <c r="O32" s="0" t="s">
        <v>288</v>
      </c>
      <c r="Q32" s="0" t="str">
        <f aca="false">IF(ISBLANK(B32),"",CONCATENATE("(",B32,",",C32,"),"))</f>
        <v>(QUEEN,25),</v>
      </c>
      <c r="R32" s="0" t="str">
        <f aca="false">IF(ISBLANK(D32),"",CONCATENATE("(",D32,",",E32,"),"))</f>
        <v/>
      </c>
      <c r="S32" s="0" t="str">
        <f aca="false">IF(ISBLANK(F32),"",CONCATENATE("(",F32,",",G32,"),"))</f>
        <v/>
      </c>
      <c r="T32" s="0" t="str">
        <f aca="false">IF(ISBLANK(H32),"",CONCATENATE("(",H32,",",I32,"),"))</f>
        <v/>
      </c>
      <c r="U32" s="0" t="str">
        <f aca="false">CONCATENATE("Event(","'",A32,"'",",(",Q32,R32,S32,T32,"),(",J32,",",K32,",",M32,"),",L32,",",N32,",(",O32,",",P32,"))")</f>
        <v>Event('Spawn Creep Tumor (Queen)',((QUEEN,25),),(0,0,0),15,add_unit,(CREEP_TUMOR,))</v>
      </c>
    </row>
    <row collapsed="false" customFormat="false" customHeight="false" hidden="false" ht="13.3" outlineLevel="0" r="33">
      <c r="A33" s="0" t="s">
        <v>289</v>
      </c>
      <c r="B33" s="0" t="s">
        <v>288</v>
      </c>
      <c r="C33" s="0" t="n">
        <v>25</v>
      </c>
      <c r="J33" s="0" t="n">
        <v>0</v>
      </c>
      <c r="K33" s="0" t="n">
        <v>0</v>
      </c>
      <c r="L33" s="0" t="n">
        <v>15</v>
      </c>
      <c r="M33" s="0" t="n">
        <v>0</v>
      </c>
      <c r="N33" s="0" t="s">
        <v>226</v>
      </c>
      <c r="O33" s="0" t="s">
        <v>288</v>
      </c>
      <c r="Q33" s="0" t="str">
        <f aca="false">IF(ISBLANK(B33),"",CONCATENATE("(",B33,",",C33,"),"))</f>
        <v>(CREEP_TUMOR,25),</v>
      </c>
      <c r="R33" s="0" t="str">
        <f aca="false">IF(ISBLANK(D33),"",CONCATENATE("(",D33,",",E33,"),"))</f>
        <v/>
      </c>
      <c r="S33" s="0" t="str">
        <f aca="false">IF(ISBLANK(F33),"",CONCATENATE("(",F33,",",G33,"),"))</f>
        <v/>
      </c>
      <c r="T33" s="0" t="str">
        <f aca="false">IF(ISBLANK(H33),"",CONCATENATE("(",H33,",",I33,"),"))</f>
        <v/>
      </c>
      <c r="U33" s="0" t="str">
        <f aca="false">CONCATENATE("Event(","'",A33,"'",",(",Q33,R33,S33,T33,"),(",J33,",",K33,",",M33,"),",L33,",",N33,",(",O33,",",P33,"))")</f>
        <v>Event('Spawn Creep Tumor (Creep Tumor)',((CREEP_TUMOR,25),),(0,0,0),15,add_unit,(CREEP_TUMOR,))</v>
      </c>
    </row>
    <row collapsed="false" customFormat="false" customHeight="false" hidden="false" ht="13.3" outlineLevel="0" r="34">
      <c r="A34" s="0" t="s">
        <v>290</v>
      </c>
      <c r="B34" s="0" t="s">
        <v>236</v>
      </c>
      <c r="C34" s="0" t="n">
        <v>25</v>
      </c>
      <c r="D34" s="0" t="s">
        <v>224</v>
      </c>
      <c r="E34" s="0" t="s">
        <v>225</v>
      </c>
      <c r="J34" s="0" t="n">
        <v>0</v>
      </c>
      <c r="K34" s="0" t="n">
        <v>0</v>
      </c>
      <c r="L34" s="0" t="n">
        <v>40</v>
      </c>
      <c r="M34" s="0" t="n">
        <v>0</v>
      </c>
      <c r="N34" s="0" t="s">
        <v>226</v>
      </c>
      <c r="O34" s="0" t="s">
        <v>227</v>
      </c>
      <c r="P34" s="0" t="n">
        <v>4</v>
      </c>
      <c r="Q34" s="0" t="str">
        <f aca="false">IF(ISBLANK(B34),"",CONCATENATE("(",B34,",",C34,"),"))</f>
        <v>(QUEEN,25),</v>
      </c>
      <c r="R34" s="0" t="str">
        <f aca="false">IF(ISBLANK(D34),"",CONCATENATE("(",D34,",",E34,"),"))</f>
        <v>(HATCHERY,A),</v>
      </c>
      <c r="S34" s="0" t="str">
        <f aca="false">IF(ISBLANK(F34),"",CONCATENATE("(",F34,",",G34,"),"))</f>
        <v/>
      </c>
      <c r="T34" s="0" t="str">
        <f aca="false">IF(ISBLANK(H34),"",CONCATENATE("(",H34,",",I34,"),"))</f>
        <v/>
      </c>
      <c r="U34" s="0" t="str">
        <f aca="false">CONCATENATE("Event(","'",A34,"'",",(",Q34,R34,S34,T34,"),(",J34,",",K34,",",M34,"),",L34,",",N34,",(",O34,",",P34,"))")</f>
        <v>Event('Spawn Larva (Queen)',((QUEEN,25),(HATCHERY,A),),(0,0,0),40,add_unit,(LARVA,4))</v>
      </c>
    </row>
    <row collapsed="false" customFormat="false" customHeight="false" hidden="false" ht="13.3" outlineLevel="0" r="35">
      <c r="A35" s="0" t="s">
        <v>291</v>
      </c>
      <c r="B35" s="0" t="s">
        <v>271</v>
      </c>
      <c r="C35" s="0" t="s">
        <v>234</v>
      </c>
      <c r="D35" s="0" t="s">
        <v>292</v>
      </c>
      <c r="E35" s="0" t="s">
        <v>293</v>
      </c>
      <c r="J35" s="0" t="n">
        <v>100</v>
      </c>
      <c r="K35" s="0" t="n">
        <v>100</v>
      </c>
      <c r="L35" s="0" t="n">
        <v>160</v>
      </c>
      <c r="M35" s="0" t="n">
        <v>0</v>
      </c>
      <c r="N35" s="0" t="s">
        <v>294</v>
      </c>
      <c r="O35" s="0" t="s">
        <v>292</v>
      </c>
      <c r="Q35" s="0" t="str">
        <f aca="false">IF(ISBLANK(B35),"",CONCATENATE("(",B35,",",C35,"),"))</f>
        <v>(EVOLUTION_CHAMBER,O),</v>
      </c>
      <c r="R35" s="0" t="str">
        <f aca="false">IF(ISBLANK(D35),"",CONCATENATE("(",D35,",",E35,"),"))</f>
        <v>(MELEE_ATTACKS_LEVEL_1,N),</v>
      </c>
      <c r="S35" s="0" t="str">
        <f aca="false">IF(ISBLANK(F35),"",CONCATENATE("(",F35,",",G35,"),"))</f>
        <v/>
      </c>
      <c r="T35" s="0" t="str">
        <f aca="false">IF(ISBLANK(H35),"",CONCATENATE("(",H35,",",I35,"),"))</f>
        <v/>
      </c>
      <c r="U35" s="0" t="str">
        <f aca="false">CONCATENATE("Event(","'",A35,"'",",(",Q35,R35,S35,T35,"),(",J35,",",K35,",",M35,"),",L35,",",N35,",(",O35,",",P35,"))")</f>
        <v>Event('Research Melee Attacks Level 1',((EVOLUTION_CHAMBER,O),(MELEE_ATTACKS_LEVEL_1,N),),(100,100,0),160,research,(MELEE_ATTACKS_LEVEL_1,))</v>
      </c>
    </row>
    <row collapsed="false" customFormat="false" customHeight="false" hidden="false" ht="13.3" outlineLevel="0" r="36">
      <c r="A36" s="0" t="s">
        <v>295</v>
      </c>
      <c r="B36" s="0" t="s">
        <v>271</v>
      </c>
      <c r="C36" s="0" t="s">
        <v>234</v>
      </c>
      <c r="D36" s="0" t="s">
        <v>296</v>
      </c>
      <c r="E36" s="0" t="s">
        <v>293</v>
      </c>
      <c r="F36" s="0" t="s">
        <v>292</v>
      </c>
      <c r="G36" s="0" t="s">
        <v>225</v>
      </c>
      <c r="H36" s="0" t="s">
        <v>264</v>
      </c>
      <c r="I36" s="0" t="s">
        <v>225</v>
      </c>
      <c r="J36" s="0" t="n">
        <v>150</v>
      </c>
      <c r="K36" s="0" t="n">
        <v>150</v>
      </c>
      <c r="L36" s="0" t="n">
        <v>190</v>
      </c>
      <c r="M36" s="0" t="n">
        <v>0</v>
      </c>
      <c r="N36" s="0" t="s">
        <v>294</v>
      </c>
      <c r="O36" s="0" t="s">
        <v>296</v>
      </c>
      <c r="Q36" s="0" t="str">
        <f aca="false">IF(ISBLANK(B36),"",CONCATENATE("(",B36,",",C36,"),"))</f>
        <v>(EVOLUTION_CHAMBER,O),</v>
      </c>
      <c r="R36" s="0" t="str">
        <f aca="false">IF(ISBLANK(D36),"",CONCATENATE("(",D36,",",E36,"),"))</f>
        <v>(MELEE_ATTACKS_LEVEL_2,N),</v>
      </c>
      <c r="S36" s="0" t="str">
        <f aca="false">IF(ISBLANK(F36),"",CONCATENATE("(",F36,",",G36,"),"))</f>
        <v>(MELEE_ATTACKS_LEVEL_1,A),</v>
      </c>
      <c r="T36" s="0" t="str">
        <f aca="false">IF(ISBLANK(H36),"",CONCATENATE("(",H36,",",I36,"),"))</f>
        <v>(LAIR,A),</v>
      </c>
      <c r="U36" s="0" t="str">
        <f aca="false">CONCATENATE("Event(","'",A36,"'",",(",Q36,R36,S36,T36,"),(",J36,",",K36,",",M36,"),",L36,",",N36,",(",O36,",",P36,"))")</f>
        <v>Event('Research Melee Attacks Level 2',((EVOLUTION_CHAMBER,O),(MELEE_ATTACKS_LEVEL_2,N),(MELEE_ATTACKS_LEVEL_1,A),(LAIR,A),),(150,150,0),190,research,(MELEE_ATTACKS_LEVEL_2,))</v>
      </c>
    </row>
    <row collapsed="false" customFormat="false" customHeight="false" hidden="false" ht="13.3" outlineLevel="0" r="37">
      <c r="A37" s="0" t="s">
        <v>297</v>
      </c>
      <c r="B37" s="0" t="s">
        <v>271</v>
      </c>
      <c r="C37" s="0" t="s">
        <v>234</v>
      </c>
      <c r="D37" s="0" t="s">
        <v>298</v>
      </c>
      <c r="E37" s="0" t="s">
        <v>293</v>
      </c>
      <c r="F37" s="0" t="s">
        <v>296</v>
      </c>
      <c r="G37" s="0" t="s">
        <v>225</v>
      </c>
      <c r="H37" s="0" t="s">
        <v>266</v>
      </c>
      <c r="I37" s="0" t="s">
        <v>225</v>
      </c>
      <c r="J37" s="0" t="n">
        <v>200</v>
      </c>
      <c r="K37" s="0" t="n">
        <v>200</v>
      </c>
      <c r="L37" s="0" t="n">
        <v>220</v>
      </c>
      <c r="M37" s="0" t="n">
        <v>0</v>
      </c>
      <c r="N37" s="0" t="s">
        <v>294</v>
      </c>
      <c r="O37" s="0" t="s">
        <v>298</v>
      </c>
      <c r="Q37" s="0" t="str">
        <f aca="false">IF(ISBLANK(B37),"",CONCATENATE("(",B37,",",C37,"),"))</f>
        <v>(EVOLUTION_CHAMBER,O),</v>
      </c>
      <c r="R37" s="0" t="str">
        <f aca="false">IF(ISBLANK(D37),"",CONCATENATE("(",D37,",",E37,"),"))</f>
        <v>(MELEE_ATTACKS_LEVEL_3,N),</v>
      </c>
      <c r="S37" s="0" t="str">
        <f aca="false">IF(ISBLANK(F37),"",CONCATENATE("(",F37,",",G37,"),"))</f>
        <v>(MELEE_ATTACKS_LEVEL_2,A),</v>
      </c>
      <c r="T37" s="0" t="str">
        <f aca="false">IF(ISBLANK(H37),"",CONCATENATE("(",H37,",",I37,"),"))</f>
        <v>(HIVE,A),</v>
      </c>
      <c r="U37" s="0" t="str">
        <f aca="false">CONCATENATE("Event(","'",A37,"'",",(",Q37,R37,S37,T37,"),(",J37,",",K37,",",M37,"),",L37,",",N37,",(",O37,",",P37,"))")</f>
        <v>Event('Research Melee Attacks Level 3',((EVOLUTION_CHAMBER,O),(MELEE_ATTACKS_LEVEL_3,N),(MELEE_ATTACKS_LEVEL_2,A),(HIVE,A),),(200,200,0),220,research,(MELEE_ATTACKS_LEVEL_3,))</v>
      </c>
    </row>
    <row collapsed="false" customFormat="false" customHeight="false" hidden="false" ht="13.3" outlineLevel="0" r="38">
      <c r="A38" s="0" t="s">
        <v>299</v>
      </c>
      <c r="B38" s="0" t="s">
        <v>271</v>
      </c>
      <c r="C38" s="0" t="s">
        <v>234</v>
      </c>
      <c r="D38" s="0" t="s">
        <v>300</v>
      </c>
      <c r="E38" s="0" t="s">
        <v>293</v>
      </c>
      <c r="J38" s="0" t="n">
        <v>100</v>
      </c>
      <c r="K38" s="0" t="n">
        <v>100</v>
      </c>
      <c r="L38" s="0" t="n">
        <v>160</v>
      </c>
      <c r="M38" s="0" t="n">
        <v>0</v>
      </c>
      <c r="N38" s="0" t="s">
        <v>294</v>
      </c>
      <c r="O38" s="0" t="s">
        <v>300</v>
      </c>
      <c r="Q38" s="0" t="str">
        <f aca="false">IF(ISBLANK(B38),"",CONCATENATE("(",B38,",",C38,"),"))</f>
        <v>(EVOLUTION_CHAMBER,O),</v>
      </c>
      <c r="R38" s="0" t="str">
        <f aca="false">IF(ISBLANK(D38),"",CONCATENATE("(",D38,",",E38,"),"))</f>
        <v>(MISSILE_ATTACKS_LEVEL_1,N),</v>
      </c>
      <c r="S38" s="0" t="str">
        <f aca="false">IF(ISBLANK(F38),"",CONCATENATE("(",F38,",",G38,"),"))</f>
        <v/>
      </c>
      <c r="T38" s="0" t="str">
        <f aca="false">IF(ISBLANK(H38),"",CONCATENATE("(",H38,",",I38,"),"))</f>
        <v/>
      </c>
      <c r="U38" s="0" t="str">
        <f aca="false">CONCATENATE("Event(","'",A38,"'",",(",Q38,R38,S38,T38,"),(",J38,",",K38,",",M38,"),",L38,",",N38,",(",O38,",",P38,"))")</f>
        <v>Event('Research Missile Attacks Level 1',((EVOLUTION_CHAMBER,O),(MISSILE_ATTACKS_LEVEL_1,N),),(100,100,0),160,research,(MISSILE_ATTACKS_LEVEL_1,))</v>
      </c>
    </row>
    <row collapsed="false" customFormat="false" customHeight="false" hidden="false" ht="13.3" outlineLevel="0" r="39">
      <c r="A39" s="0" t="s">
        <v>301</v>
      </c>
      <c r="B39" s="0" t="s">
        <v>271</v>
      </c>
      <c r="C39" s="0" t="s">
        <v>234</v>
      </c>
      <c r="D39" s="0" t="s">
        <v>302</v>
      </c>
      <c r="E39" s="0" t="s">
        <v>293</v>
      </c>
      <c r="F39" s="0" t="s">
        <v>300</v>
      </c>
      <c r="G39" s="0" t="s">
        <v>225</v>
      </c>
      <c r="H39" s="0" t="s">
        <v>264</v>
      </c>
      <c r="I39" s="0" t="s">
        <v>225</v>
      </c>
      <c r="J39" s="0" t="n">
        <v>150</v>
      </c>
      <c r="K39" s="0" t="n">
        <v>150</v>
      </c>
      <c r="L39" s="0" t="n">
        <v>190</v>
      </c>
      <c r="M39" s="0" t="n">
        <v>0</v>
      </c>
      <c r="N39" s="0" t="s">
        <v>294</v>
      </c>
      <c r="O39" s="0" t="s">
        <v>302</v>
      </c>
      <c r="Q39" s="0" t="str">
        <f aca="false">IF(ISBLANK(B39),"",CONCATENATE("(",B39,",",C39,"),"))</f>
        <v>(EVOLUTION_CHAMBER,O),</v>
      </c>
      <c r="R39" s="0" t="str">
        <f aca="false">IF(ISBLANK(D39),"",CONCATENATE("(",D39,",",E39,"),"))</f>
        <v>(MISSILE_ATTACKS_LEVEL_2,N),</v>
      </c>
      <c r="S39" s="0" t="str">
        <f aca="false">IF(ISBLANK(F39),"",CONCATENATE("(",F39,",",G39,"),"))</f>
        <v>(MISSILE_ATTACKS_LEVEL_1,A),</v>
      </c>
      <c r="T39" s="0" t="str">
        <f aca="false">IF(ISBLANK(H39),"",CONCATENATE("(",H39,",",I39,"),"))</f>
        <v>(LAIR,A),</v>
      </c>
      <c r="U39" s="0" t="str">
        <f aca="false">CONCATENATE("Event(","'",A39,"'",",(",Q39,R39,S39,T39,"),(",J39,",",K39,",",M39,"),",L39,",",N39,",(",O39,",",P39,"))")</f>
        <v>Event('Research Missile Attacks Level 2',((EVOLUTION_CHAMBER,O),(MISSILE_ATTACKS_LEVEL_2,N),(MISSILE_ATTACKS_LEVEL_1,A),(LAIR,A),),(150,150,0),190,research,(MISSILE_ATTACKS_LEVEL_2,))</v>
      </c>
    </row>
    <row collapsed="false" customFormat="false" customHeight="false" hidden="false" ht="13.3" outlineLevel="0" r="40">
      <c r="A40" s="0" t="s">
        <v>303</v>
      </c>
      <c r="B40" s="0" t="s">
        <v>271</v>
      </c>
      <c r="C40" s="0" t="s">
        <v>234</v>
      </c>
      <c r="D40" s="0" t="s">
        <v>304</v>
      </c>
      <c r="E40" s="0" t="s">
        <v>293</v>
      </c>
      <c r="F40" s="0" t="s">
        <v>302</v>
      </c>
      <c r="G40" s="0" t="s">
        <v>225</v>
      </c>
      <c r="H40" s="0" t="s">
        <v>266</v>
      </c>
      <c r="I40" s="0" t="s">
        <v>225</v>
      </c>
      <c r="J40" s="0" t="n">
        <v>200</v>
      </c>
      <c r="K40" s="0" t="n">
        <v>200</v>
      </c>
      <c r="L40" s="0" t="n">
        <v>220</v>
      </c>
      <c r="M40" s="0" t="n">
        <v>0</v>
      </c>
      <c r="N40" s="0" t="s">
        <v>294</v>
      </c>
      <c r="O40" s="0" t="s">
        <v>304</v>
      </c>
      <c r="Q40" s="0" t="str">
        <f aca="false">IF(ISBLANK(B40),"",CONCATENATE("(",B40,",",C40,"),"))</f>
        <v>(EVOLUTION_CHAMBER,O),</v>
      </c>
      <c r="R40" s="0" t="str">
        <f aca="false">IF(ISBLANK(D40),"",CONCATENATE("(",D40,",",E40,"),"))</f>
        <v>(MISSILE_ATTACKS_LEVEL_3,N),</v>
      </c>
      <c r="S40" s="0" t="str">
        <f aca="false">IF(ISBLANK(F40),"",CONCATENATE("(",F40,",",G40,"),"))</f>
        <v>(MISSILE_ATTACKS_LEVEL_2,A),</v>
      </c>
      <c r="T40" s="0" t="str">
        <f aca="false">IF(ISBLANK(H40),"",CONCATENATE("(",H40,",",I40,"),"))</f>
        <v>(HIVE,A),</v>
      </c>
      <c r="U40" s="0" t="str">
        <f aca="false">CONCATENATE("Event(","'",A40,"'",",(",Q40,R40,S40,T40,"),(",J40,",",K40,",",M40,"),",L40,",",N40,",(",O40,",",P40,"))")</f>
        <v>Event('Research Missile Attacks Level 3',((EVOLUTION_CHAMBER,O),(MISSILE_ATTACKS_LEVEL_3,N),(MISSILE_ATTACKS_LEVEL_2,A),(HIVE,A),),(200,200,0),220,research,(MISSILE_ATTACKS_LEVEL_3,))</v>
      </c>
    </row>
    <row collapsed="false" customFormat="false" customHeight="false" hidden="false" ht="13.3" outlineLevel="0" r="41">
      <c r="A41" s="0" t="s">
        <v>305</v>
      </c>
      <c r="B41" s="0" t="s">
        <v>271</v>
      </c>
      <c r="C41" s="0" t="s">
        <v>234</v>
      </c>
      <c r="D41" s="0" t="s">
        <v>306</v>
      </c>
      <c r="E41" s="0" t="s">
        <v>293</v>
      </c>
      <c r="J41" s="0" t="n">
        <v>100</v>
      </c>
      <c r="K41" s="0" t="n">
        <v>100</v>
      </c>
      <c r="L41" s="0" t="n">
        <v>160</v>
      </c>
      <c r="M41" s="0" t="n">
        <v>0</v>
      </c>
      <c r="N41" s="0" t="s">
        <v>294</v>
      </c>
      <c r="O41" s="0" t="s">
        <v>306</v>
      </c>
      <c r="Q41" s="0" t="str">
        <f aca="false">IF(ISBLANK(B41),"",CONCATENATE("(",B41,",",C41,"),"))</f>
        <v>(EVOLUTION_CHAMBER,O),</v>
      </c>
      <c r="R41" s="0" t="str">
        <f aca="false">IF(ISBLANK(D41),"",CONCATENATE("(",D41,",",E41,"),"))</f>
        <v>(FLYER_ATTACKS_LEVEL_1,N),</v>
      </c>
      <c r="S41" s="0" t="str">
        <f aca="false">IF(ISBLANK(F41),"",CONCATENATE("(",F41,",",G41,"),"))</f>
        <v/>
      </c>
      <c r="T41" s="0" t="str">
        <f aca="false">IF(ISBLANK(H41),"",CONCATENATE("(",H41,",",I41,"),"))</f>
        <v/>
      </c>
      <c r="U41" s="0" t="str">
        <f aca="false">CONCATENATE("Event(","'",A41,"'",",(",Q41,R41,S41,T41,"),(",J41,",",K41,",",M41,"),",L41,",",N41,",(",O41,",",P41,"))")</f>
        <v>Event('Research Flyer Attacks Level 1',((EVOLUTION_CHAMBER,O),(FLYER_ATTACKS_LEVEL_1,N),),(100,100,0),160,research,(FLYER_ATTACKS_LEVEL_1,))</v>
      </c>
    </row>
    <row collapsed="false" customFormat="false" customHeight="false" hidden="false" ht="13.3" outlineLevel="0" r="42">
      <c r="A42" s="0" t="s">
        <v>307</v>
      </c>
      <c r="B42" s="0" t="s">
        <v>271</v>
      </c>
      <c r="C42" s="0" t="s">
        <v>234</v>
      </c>
      <c r="D42" s="0" t="s">
        <v>308</v>
      </c>
      <c r="E42" s="0" t="s">
        <v>293</v>
      </c>
      <c r="F42" s="0" t="s">
        <v>306</v>
      </c>
      <c r="G42" s="0" t="s">
        <v>225</v>
      </c>
      <c r="H42" s="0" t="s">
        <v>264</v>
      </c>
      <c r="I42" s="0" t="s">
        <v>225</v>
      </c>
      <c r="J42" s="0" t="n">
        <v>175</v>
      </c>
      <c r="K42" s="0" t="n">
        <v>175</v>
      </c>
      <c r="L42" s="0" t="n">
        <v>190</v>
      </c>
      <c r="M42" s="0" t="n">
        <v>0</v>
      </c>
      <c r="N42" s="0" t="s">
        <v>294</v>
      </c>
      <c r="O42" s="0" t="s">
        <v>308</v>
      </c>
      <c r="Q42" s="0" t="str">
        <f aca="false">IF(ISBLANK(B42),"",CONCATENATE("(",B42,",",C42,"),"))</f>
        <v>(EVOLUTION_CHAMBER,O),</v>
      </c>
      <c r="R42" s="0" t="str">
        <f aca="false">IF(ISBLANK(D42),"",CONCATENATE("(",D42,",",E42,"),"))</f>
        <v>(FLYER_ATTACKS_LEVEL_2,N),</v>
      </c>
      <c r="S42" s="0" t="str">
        <f aca="false">IF(ISBLANK(F42),"",CONCATENATE("(",F42,",",G42,"),"))</f>
        <v>(FLYER_ATTACKS_LEVEL_1,A),</v>
      </c>
      <c r="T42" s="0" t="str">
        <f aca="false">IF(ISBLANK(H42),"",CONCATENATE("(",H42,",",I42,"),"))</f>
        <v>(LAIR,A),</v>
      </c>
      <c r="U42" s="0" t="str">
        <f aca="false">CONCATENATE("Event(","'",A42,"'",",(",Q42,R42,S42,T42,"),(",J42,",",K42,",",M42,"),",L42,",",N42,",(",O42,",",P42,"))")</f>
        <v>Event('Research Flyer Attacks Level 2',((EVOLUTION_CHAMBER,O),(FLYER_ATTACKS_LEVEL_2,N),(FLYER_ATTACKS_LEVEL_1,A),(LAIR,A),),(175,175,0),190,research,(FLYER_ATTACKS_LEVEL_2,))</v>
      </c>
    </row>
    <row collapsed="false" customFormat="false" customHeight="false" hidden="false" ht="13.3" outlineLevel="0" r="43">
      <c r="A43" s="0" t="s">
        <v>309</v>
      </c>
      <c r="B43" s="0" t="s">
        <v>271</v>
      </c>
      <c r="C43" s="0" t="s">
        <v>234</v>
      </c>
      <c r="D43" s="0" t="s">
        <v>310</v>
      </c>
      <c r="E43" s="0" t="s">
        <v>293</v>
      </c>
      <c r="F43" s="0" t="s">
        <v>308</v>
      </c>
      <c r="G43" s="0" t="s">
        <v>225</v>
      </c>
      <c r="H43" s="0" t="s">
        <v>266</v>
      </c>
      <c r="I43" s="0" t="s">
        <v>225</v>
      </c>
      <c r="J43" s="0" t="n">
        <v>250</v>
      </c>
      <c r="K43" s="0" t="n">
        <v>250</v>
      </c>
      <c r="L43" s="0" t="n">
        <v>220</v>
      </c>
      <c r="M43" s="0" t="n">
        <v>0</v>
      </c>
      <c r="N43" s="0" t="s">
        <v>294</v>
      </c>
      <c r="O43" s="0" t="s">
        <v>310</v>
      </c>
      <c r="Q43" s="0" t="str">
        <f aca="false">IF(ISBLANK(B43),"",CONCATENATE("(",B43,",",C43,"),"))</f>
        <v>(EVOLUTION_CHAMBER,O),</v>
      </c>
      <c r="R43" s="0" t="str">
        <f aca="false">IF(ISBLANK(D43),"",CONCATENATE("(",D43,",",E43,"),"))</f>
        <v>(FLYER_ATTACKS_LEVEL_3,N),</v>
      </c>
      <c r="S43" s="0" t="str">
        <f aca="false">IF(ISBLANK(F43),"",CONCATENATE("(",F43,",",G43,"),"))</f>
        <v>(FLYER_ATTACKS_LEVEL_2,A),</v>
      </c>
      <c r="T43" s="0" t="str">
        <f aca="false">IF(ISBLANK(H43),"",CONCATENATE("(",H43,",",I43,"),"))</f>
        <v>(HIVE,A),</v>
      </c>
      <c r="U43" s="0" t="str">
        <f aca="false">CONCATENATE("Event(","'",A43,"'",",(",Q43,R43,S43,T43,"),(",J43,",",K43,",",M43,"),",L43,",",N43,",(",O43,",",P43,"))")</f>
        <v>Event('Research Flyer Attacks Level 3',((EVOLUTION_CHAMBER,O),(FLYER_ATTACKS_LEVEL_3,N),(FLYER_ATTACKS_LEVEL_2,A),(HIVE,A),),(250,250,0),220,research,(FLYER_ATTACKS_LEVEL_3,))</v>
      </c>
    </row>
    <row collapsed="false" customFormat="false" customHeight="false" hidden="false" ht="13.3" outlineLevel="0" r="44">
      <c r="A44" s="0" t="s">
        <v>311</v>
      </c>
      <c r="B44" s="0" t="s">
        <v>271</v>
      </c>
      <c r="C44" s="0" t="s">
        <v>234</v>
      </c>
      <c r="D44" s="0" t="s">
        <v>312</v>
      </c>
      <c r="E44" s="0" t="s">
        <v>293</v>
      </c>
      <c r="J44" s="0" t="n">
        <v>150</v>
      </c>
      <c r="K44" s="0" t="n">
        <v>150</v>
      </c>
      <c r="L44" s="0" t="n">
        <v>160</v>
      </c>
      <c r="M44" s="0" t="n">
        <v>0</v>
      </c>
      <c r="N44" s="0" t="s">
        <v>294</v>
      </c>
      <c r="O44" s="0" t="s">
        <v>312</v>
      </c>
      <c r="Q44" s="0" t="str">
        <f aca="false">IF(ISBLANK(B44),"",CONCATENATE("(",B44,",",C44,"),"))</f>
        <v>(EVOLUTION_CHAMBER,O),</v>
      </c>
      <c r="R44" s="0" t="str">
        <f aca="false">IF(ISBLANK(D44),"",CONCATENATE("(",D44,",",E44,"),"))</f>
        <v>(GROUND_CARAPACE_LEVEL_1,N),</v>
      </c>
      <c r="S44" s="0" t="str">
        <f aca="false">IF(ISBLANK(F44),"",CONCATENATE("(",F44,",",G44,"),"))</f>
        <v/>
      </c>
      <c r="T44" s="0" t="str">
        <f aca="false">IF(ISBLANK(H44),"",CONCATENATE("(",H44,",",I44,"),"))</f>
        <v/>
      </c>
      <c r="U44" s="0" t="str">
        <f aca="false">CONCATENATE("Event(","'",A44,"'",",(",Q44,R44,S44,T44,"),(",J44,",",K44,",",M44,"),",L44,",",N44,",(",O44,",",P44,"))")</f>
        <v>Event('Research Ground Carapace Level 1',((EVOLUTION_CHAMBER,O),(GROUND_CARAPACE_LEVEL_1,N),),(150,150,0),160,research,(GROUND_CARAPACE_LEVEL_1,))</v>
      </c>
    </row>
    <row collapsed="false" customFormat="false" customHeight="false" hidden="false" ht="13.3" outlineLevel="0" r="45">
      <c r="A45" s="0" t="s">
        <v>313</v>
      </c>
      <c r="B45" s="0" t="s">
        <v>271</v>
      </c>
      <c r="C45" s="0" t="s">
        <v>234</v>
      </c>
      <c r="D45" s="0" t="s">
        <v>314</v>
      </c>
      <c r="E45" s="0" t="s">
        <v>293</v>
      </c>
      <c r="F45" s="0" t="s">
        <v>312</v>
      </c>
      <c r="G45" s="0" t="s">
        <v>225</v>
      </c>
      <c r="H45" s="0" t="s">
        <v>264</v>
      </c>
      <c r="I45" s="0" t="s">
        <v>225</v>
      </c>
      <c r="J45" s="0" t="n">
        <v>225</v>
      </c>
      <c r="K45" s="0" t="n">
        <v>225</v>
      </c>
      <c r="L45" s="0" t="n">
        <v>190</v>
      </c>
      <c r="M45" s="0" t="n">
        <v>0</v>
      </c>
      <c r="N45" s="0" t="s">
        <v>294</v>
      </c>
      <c r="O45" s="0" t="s">
        <v>314</v>
      </c>
      <c r="Q45" s="0" t="str">
        <f aca="false">IF(ISBLANK(B45),"",CONCATENATE("(",B45,",",C45,"),"))</f>
        <v>(EVOLUTION_CHAMBER,O),</v>
      </c>
      <c r="R45" s="0" t="str">
        <f aca="false">IF(ISBLANK(D45),"",CONCATENATE("(",D45,",",E45,"),"))</f>
        <v>(GROUND_CARAPACE_LEVEL_2,N),</v>
      </c>
      <c r="S45" s="0" t="str">
        <f aca="false">IF(ISBLANK(F45),"",CONCATENATE("(",F45,",",G45,"),"))</f>
        <v>(GROUND_CARAPACE_LEVEL_1,A),</v>
      </c>
      <c r="T45" s="0" t="str">
        <f aca="false">IF(ISBLANK(H45),"",CONCATENATE("(",H45,",",I45,"),"))</f>
        <v>(LAIR,A),</v>
      </c>
      <c r="U45" s="0" t="str">
        <f aca="false">CONCATENATE("Event(","'",A45,"'",",(",Q45,R45,S45,T45,"),(",J45,",",K45,",",M45,"),",L45,",",N45,",(",O45,",",P45,"))")</f>
        <v>Event('Research Ground Carapace Level 2',((EVOLUTION_CHAMBER,O),(GROUND_CARAPACE_LEVEL_2,N),(GROUND_CARAPACE_LEVEL_1,A),(LAIR,A),),(225,225,0),190,research,(GROUND_CARAPACE_LEVEL_2,))</v>
      </c>
    </row>
    <row collapsed="false" customFormat="false" customHeight="false" hidden="false" ht="13.3" outlineLevel="0" r="46">
      <c r="A46" s="0" t="s">
        <v>315</v>
      </c>
      <c r="B46" s="0" t="s">
        <v>271</v>
      </c>
      <c r="C46" s="0" t="s">
        <v>234</v>
      </c>
      <c r="D46" s="0" t="s">
        <v>316</v>
      </c>
      <c r="E46" s="0" t="s">
        <v>293</v>
      </c>
      <c r="F46" s="0" t="s">
        <v>314</v>
      </c>
      <c r="G46" s="0" t="s">
        <v>225</v>
      </c>
      <c r="H46" s="0" t="s">
        <v>266</v>
      </c>
      <c r="I46" s="0" t="s">
        <v>225</v>
      </c>
      <c r="J46" s="0" t="n">
        <v>300</v>
      </c>
      <c r="K46" s="0" t="n">
        <v>300</v>
      </c>
      <c r="L46" s="0" t="n">
        <v>220</v>
      </c>
      <c r="M46" s="0" t="n">
        <v>0</v>
      </c>
      <c r="N46" s="0" t="s">
        <v>294</v>
      </c>
      <c r="O46" s="0" t="s">
        <v>316</v>
      </c>
      <c r="Q46" s="0" t="str">
        <f aca="false">IF(ISBLANK(B46),"",CONCATENATE("(",B46,",",C46,"),"))</f>
        <v>(EVOLUTION_CHAMBER,O),</v>
      </c>
      <c r="R46" s="0" t="str">
        <f aca="false">IF(ISBLANK(D46),"",CONCATENATE("(",D46,",",E46,"),"))</f>
        <v>(GROUND_CARAPACE_LEVEL_3,N),</v>
      </c>
      <c r="S46" s="0" t="str">
        <f aca="false">IF(ISBLANK(F46),"",CONCATENATE("(",F46,",",G46,"),"))</f>
        <v>(GROUND_CARAPACE_LEVEL_2,A),</v>
      </c>
      <c r="T46" s="0" t="str">
        <f aca="false">IF(ISBLANK(H46),"",CONCATENATE("(",H46,",",I46,"),"))</f>
        <v>(HIVE,A),</v>
      </c>
      <c r="U46" s="0" t="str">
        <f aca="false">CONCATENATE("Event(","'",A46,"'",",(",Q46,R46,S46,T46,"),(",J46,",",K46,",",M46,"),",L46,",",N46,",(",O46,",",P46,"))")</f>
        <v>Event('Research Ground Carapace Level 3',((EVOLUTION_CHAMBER,O),(GROUND_CARAPACE_LEVEL_3,N),(GROUND_CARAPACE_LEVEL_2,A),(HIVE,A),),(300,300,0),220,research,(GROUND_CARAPACE_LEVEL_3,))</v>
      </c>
    </row>
    <row collapsed="false" customFormat="false" customHeight="false" hidden="false" ht="13.3" outlineLevel="0" r="47">
      <c r="A47" s="0" t="s">
        <v>317</v>
      </c>
      <c r="B47" s="0" t="s">
        <v>271</v>
      </c>
      <c r="C47" s="0" t="s">
        <v>234</v>
      </c>
      <c r="D47" s="0" t="s">
        <v>318</v>
      </c>
      <c r="E47" s="0" t="s">
        <v>293</v>
      </c>
      <c r="J47" s="0" t="n">
        <v>150</v>
      </c>
      <c r="K47" s="0" t="n">
        <v>150</v>
      </c>
      <c r="L47" s="0" t="n">
        <v>160</v>
      </c>
      <c r="M47" s="0" t="n">
        <v>0</v>
      </c>
      <c r="N47" s="0" t="s">
        <v>294</v>
      </c>
      <c r="O47" s="0" t="s">
        <v>318</v>
      </c>
      <c r="Q47" s="0" t="str">
        <f aca="false">IF(ISBLANK(B47),"",CONCATENATE("(",B47,",",C47,"),"))</f>
        <v>(EVOLUTION_CHAMBER,O),</v>
      </c>
      <c r="R47" s="0" t="str">
        <f aca="false">IF(ISBLANK(D47),"",CONCATENATE("(",D47,",",E47,"),"))</f>
        <v>(FLYER_CARAPACE_LEVEL_1,N),</v>
      </c>
      <c r="S47" s="0" t="str">
        <f aca="false">IF(ISBLANK(F47),"",CONCATENATE("(",F47,",",G47,"),"))</f>
        <v/>
      </c>
      <c r="T47" s="0" t="str">
        <f aca="false">IF(ISBLANK(H47),"",CONCATENATE("(",H47,",",I47,"),"))</f>
        <v/>
      </c>
      <c r="U47" s="0" t="str">
        <f aca="false">CONCATENATE("Event(","'",A47,"'",",(",Q47,R47,S47,T47,"),(",J47,",",K47,",",M47,"),",L47,",",N47,",(",O47,",",P47,"))")</f>
        <v>Event('Research Flyer Carapace Level 1',((EVOLUTION_CHAMBER,O),(FLYER_CARAPACE_LEVEL_1,N),),(150,150,0),160,research,(FLYER_CARAPACE_LEVEL_1,))</v>
      </c>
    </row>
    <row collapsed="false" customFormat="false" customHeight="false" hidden="false" ht="13.3" outlineLevel="0" r="48">
      <c r="A48" s="0" t="s">
        <v>319</v>
      </c>
      <c r="B48" s="0" t="s">
        <v>271</v>
      </c>
      <c r="C48" s="0" t="s">
        <v>234</v>
      </c>
      <c r="D48" s="0" t="s">
        <v>320</v>
      </c>
      <c r="E48" s="0" t="s">
        <v>293</v>
      </c>
      <c r="F48" s="0" t="s">
        <v>318</v>
      </c>
      <c r="G48" s="0" t="s">
        <v>225</v>
      </c>
      <c r="H48" s="0" t="s">
        <v>264</v>
      </c>
      <c r="I48" s="0" t="s">
        <v>225</v>
      </c>
      <c r="J48" s="0" t="n">
        <v>225</v>
      </c>
      <c r="K48" s="0" t="n">
        <v>225</v>
      </c>
      <c r="L48" s="0" t="n">
        <v>190</v>
      </c>
      <c r="M48" s="0" t="n">
        <v>0</v>
      </c>
      <c r="N48" s="0" t="s">
        <v>294</v>
      </c>
      <c r="O48" s="0" t="s">
        <v>320</v>
      </c>
      <c r="Q48" s="0" t="str">
        <f aca="false">IF(ISBLANK(B48),"",CONCATENATE("(",B48,",",C48,"),"))</f>
        <v>(EVOLUTION_CHAMBER,O),</v>
      </c>
      <c r="R48" s="0" t="str">
        <f aca="false">IF(ISBLANK(D48),"",CONCATENATE("(",D48,",",E48,"),"))</f>
        <v>(FLYER_CARAPACE_LEVEL_2,N),</v>
      </c>
      <c r="S48" s="0" t="str">
        <f aca="false">IF(ISBLANK(F48),"",CONCATENATE("(",F48,",",G48,"),"))</f>
        <v>(FLYER_CARAPACE_LEVEL_1,A),</v>
      </c>
      <c r="T48" s="0" t="str">
        <f aca="false">IF(ISBLANK(H48),"",CONCATENATE("(",H48,",",I48,"),"))</f>
        <v>(LAIR,A),</v>
      </c>
      <c r="U48" s="0" t="str">
        <f aca="false">CONCATENATE("Event(","'",A48,"'",",(",Q48,R48,S48,T48,"),(",J48,",",K48,",",M48,"),",L48,",",N48,",(",O48,",",P48,"))")</f>
        <v>Event('Research Flyer Carapace Level 2',((EVOLUTION_CHAMBER,O),(FLYER_CARAPACE_LEVEL_2,N),(FLYER_CARAPACE_LEVEL_1,A),(LAIR,A),),(225,225,0),190,research,(FLYER_CARAPACE_LEVEL_2,))</v>
      </c>
    </row>
    <row collapsed="false" customFormat="false" customHeight="false" hidden="false" ht="13.3" outlineLevel="0" r="49">
      <c r="A49" s="0" t="s">
        <v>321</v>
      </c>
      <c r="B49" s="0" t="s">
        <v>271</v>
      </c>
      <c r="C49" s="0" t="s">
        <v>234</v>
      </c>
      <c r="D49" s="0" t="s">
        <v>322</v>
      </c>
      <c r="E49" s="0" t="s">
        <v>293</v>
      </c>
      <c r="F49" s="0" t="s">
        <v>320</v>
      </c>
      <c r="G49" s="0" t="s">
        <v>225</v>
      </c>
      <c r="H49" s="0" t="s">
        <v>266</v>
      </c>
      <c r="I49" s="0" t="s">
        <v>225</v>
      </c>
      <c r="J49" s="0" t="n">
        <v>300</v>
      </c>
      <c r="K49" s="0" t="n">
        <v>300</v>
      </c>
      <c r="L49" s="0" t="n">
        <v>220</v>
      </c>
      <c r="M49" s="0" t="n">
        <v>0</v>
      </c>
      <c r="N49" s="0" t="s">
        <v>294</v>
      </c>
      <c r="O49" s="0" t="s">
        <v>322</v>
      </c>
      <c r="Q49" s="0" t="str">
        <f aca="false">IF(ISBLANK(B49),"",CONCATENATE("(",B49,",",C49,"),"))</f>
        <v>(EVOLUTION_CHAMBER,O),</v>
      </c>
      <c r="R49" s="0" t="str">
        <f aca="false">IF(ISBLANK(D49),"",CONCATENATE("(",D49,",",E49,"),"))</f>
        <v>(FLYER_CARAPACE_LEVEL_3,N),</v>
      </c>
      <c r="S49" s="0" t="str">
        <f aca="false">IF(ISBLANK(F49),"",CONCATENATE("(",F49,",",G49,"),"))</f>
        <v>(FLYER_CARAPACE_LEVEL_2,A),</v>
      </c>
      <c r="T49" s="0" t="str">
        <f aca="false">IF(ISBLANK(H49),"",CONCATENATE("(",H49,",",I49,"),"))</f>
        <v>(HIVE,A),</v>
      </c>
      <c r="U49" s="0" t="str">
        <f aca="false">CONCATENATE("Event(","'",A49,"'",",(",Q49,R49,S49,T49,"),(",J49,",",K49,",",M49,"),",L49,",",N49,",(",O49,",",P49,"))")</f>
        <v>Event('Research Flyer Carapace Level 3',((EVOLUTION_CHAMBER,O),(FLYER_CARAPACE_LEVEL_3,N),(FLYER_CARAPACE_LEVEL_2,A),(HIVE,A),),(300,300,0),220,research,(FLYER_CARAPACE_LEVEL_3,))</v>
      </c>
    </row>
    <row collapsed="false" customFormat="false" customHeight="false" hidden="false" ht="13.3" outlineLevel="0" r="50">
      <c r="A50" s="0" t="s">
        <v>323</v>
      </c>
      <c r="B50" s="0" t="s">
        <v>257</v>
      </c>
      <c r="C50" s="0" t="s">
        <v>234</v>
      </c>
      <c r="D50" s="0" t="s">
        <v>324</v>
      </c>
      <c r="E50" s="0" t="s">
        <v>293</v>
      </c>
      <c r="J50" s="0" t="n">
        <v>150</v>
      </c>
      <c r="K50" s="0" t="n">
        <v>150</v>
      </c>
      <c r="L50" s="0" t="n">
        <v>110</v>
      </c>
      <c r="M50" s="0" t="n">
        <v>0</v>
      </c>
      <c r="N50" s="0" t="s">
        <v>294</v>
      </c>
      <c r="O50" s="0" t="s">
        <v>324</v>
      </c>
      <c r="Q50" s="0" t="str">
        <f aca="false">IF(ISBLANK(B50),"",CONCATENATE("(",B50,",",C50,"),"))</f>
        <v>(ULTRALISK_CAVERN,O),</v>
      </c>
      <c r="R50" s="0" t="str">
        <f aca="false">IF(ISBLANK(D50),"",CONCATENATE("(",D50,",",E50,"),"))</f>
        <v>(CHITINOUS_PLATING,N),</v>
      </c>
      <c r="S50" s="0" t="str">
        <f aca="false">IF(ISBLANK(F50),"",CONCATENATE("(",F50,",",G50,"),"))</f>
        <v/>
      </c>
      <c r="T50" s="0" t="str">
        <f aca="false">IF(ISBLANK(H50),"",CONCATENATE("(",H50,",",I50,"),"))</f>
        <v/>
      </c>
      <c r="U50" s="0" t="str">
        <f aca="false">CONCATENATE("Event(","'",A50,"'",",(",Q50,R50,S50,T50,"),(",J50,",",K50,",",M50,"),",L50,",",N50,",(",O50,",",P50,"))")</f>
        <v>Event('Research Chitinous Plating',((ULTRALISK_CAVERN,O),(CHITINOUS_PLATING,N),),(150,150,0),110,research,(CHITINOUS_PLATING,))</v>
      </c>
    </row>
    <row collapsed="false" customFormat="false" customHeight="false" hidden="false" ht="13.3" outlineLevel="0" r="51">
      <c r="A51" s="0" t="s">
        <v>325</v>
      </c>
      <c r="B51" s="0" t="s">
        <v>243</v>
      </c>
      <c r="C51" s="0" t="s">
        <v>234</v>
      </c>
      <c r="D51" s="0" t="s">
        <v>326</v>
      </c>
      <c r="E51" s="0" t="s">
        <v>293</v>
      </c>
      <c r="J51" s="0" t="n">
        <v>150</v>
      </c>
      <c r="K51" s="0" t="n">
        <v>150</v>
      </c>
      <c r="L51" s="0" t="n">
        <v>110</v>
      </c>
      <c r="M51" s="0" t="n">
        <v>0</v>
      </c>
      <c r="N51" s="0" t="s">
        <v>294</v>
      </c>
      <c r="O51" s="0" t="s">
        <v>326</v>
      </c>
      <c r="Q51" s="0" t="str">
        <f aca="false">IF(ISBLANK(B51),"",CONCATENATE("(",B51,",",C51,"),"))</f>
        <v>(BANELING_NEST,O),</v>
      </c>
      <c r="R51" s="0" t="str">
        <f aca="false">IF(ISBLANK(D51),"",CONCATENATE("(",D51,",",E51,"),"))</f>
        <v>(CENTRIFUGAL_HOOKS,N),</v>
      </c>
      <c r="S51" s="0" t="str">
        <f aca="false">IF(ISBLANK(F51),"",CONCATENATE("(",F51,",",G51,"),"))</f>
        <v/>
      </c>
      <c r="T51" s="0" t="str">
        <f aca="false">IF(ISBLANK(H51),"",CONCATENATE("(",H51,",",I51,"),"))</f>
        <v/>
      </c>
      <c r="U51" s="0" t="str">
        <f aca="false">CONCATENATE("Event(","'",A51,"'",",(",Q51,R51,S51,T51,"),(",J51,",",K51,",",M51,"),",L51,",",N51,",(",O51,",",P51,"))")</f>
        <v>Event('Research Centrifugal Hooks',((BANELING_NEST,O),(CENTRIFUGAL_HOOKS,N),),(150,150,0),110,research,(CENTRIFUGAL_HOOKS,))</v>
      </c>
    </row>
    <row collapsed="false" customFormat="false" customHeight="false" hidden="false" ht="13.3" outlineLevel="0" r="52">
      <c r="A52" s="0" t="s">
        <v>327</v>
      </c>
      <c r="B52" s="0" t="s">
        <v>240</v>
      </c>
      <c r="C52" s="0" t="s">
        <v>234</v>
      </c>
      <c r="D52" s="0" t="s">
        <v>328</v>
      </c>
      <c r="E52" s="0" t="s">
        <v>293</v>
      </c>
      <c r="J52" s="0" t="n">
        <v>100</v>
      </c>
      <c r="K52" s="0" t="n">
        <v>100</v>
      </c>
      <c r="L52" s="0" t="n">
        <v>110</v>
      </c>
      <c r="M52" s="0" t="n">
        <v>0</v>
      </c>
      <c r="N52" s="0" t="s">
        <v>294</v>
      </c>
      <c r="O52" s="0" t="s">
        <v>328</v>
      </c>
      <c r="Q52" s="0" t="str">
        <f aca="false">IF(ISBLANK(B52),"",CONCATENATE("(",B52,",",C52,"),"))</f>
        <v>(ROACH_WARREN,O),</v>
      </c>
      <c r="R52" s="0" t="str">
        <f aca="false">IF(ISBLANK(D52),"",CONCATENATE("(",D52,",",E52,"),"))</f>
        <v>(GLIAL_RECONSTRUCTION,N),</v>
      </c>
      <c r="S52" s="0" t="str">
        <f aca="false">IF(ISBLANK(F52),"",CONCATENATE("(",F52,",",G52,"),"))</f>
        <v/>
      </c>
      <c r="T52" s="0" t="str">
        <f aca="false">IF(ISBLANK(H52),"",CONCATENATE("(",H52,",",I52,"),"))</f>
        <v/>
      </c>
      <c r="U52" s="0" t="str">
        <f aca="false">CONCATENATE("Event(","'",A52,"'",",(",Q52,R52,S52,T52,"),(",J52,",",K52,",",M52,"),",L52,",",N52,",(",O52,",",P52,"))")</f>
        <v>Event('Research Glial Reconstitution',((ROACH_WARREN,O),(GLIAL_RECONSTRUCTION,N),),(100,100,0),110,research,(GLIAL_RECONSTRUCTION,))</v>
      </c>
    </row>
    <row collapsed="false" customFormat="false" customHeight="false" hidden="false" ht="13.3" outlineLevel="0" r="53">
      <c r="A53" s="0" t="s">
        <v>329</v>
      </c>
      <c r="B53" s="0" t="s">
        <v>235</v>
      </c>
      <c r="C53" s="0" t="s">
        <v>234</v>
      </c>
      <c r="D53" s="0" t="s">
        <v>330</v>
      </c>
      <c r="E53" s="0" t="s">
        <v>293</v>
      </c>
      <c r="J53" s="0" t="n">
        <v>100</v>
      </c>
      <c r="K53" s="0" t="n">
        <v>100</v>
      </c>
      <c r="L53" s="0" t="n">
        <v>110</v>
      </c>
      <c r="M53" s="0" t="n">
        <v>0</v>
      </c>
      <c r="N53" s="0" t="s">
        <v>294</v>
      </c>
      <c r="O53" s="0" t="s">
        <v>330</v>
      </c>
      <c r="Q53" s="0" t="str">
        <f aca="false">IF(ISBLANK(B53),"",CONCATENATE("(",B53,",",C53,"),"))</f>
        <v>(SPAWNING_POOL,O),</v>
      </c>
      <c r="R53" s="0" t="str">
        <f aca="false">IF(ISBLANK(D53),"",CONCATENATE("(",D53,",",E53,"),"))</f>
        <v>(METABOLIC_BOOST,N),</v>
      </c>
      <c r="S53" s="0" t="str">
        <f aca="false">IF(ISBLANK(F53),"",CONCATENATE("(",F53,",",G53,"),"))</f>
        <v/>
      </c>
      <c r="T53" s="0" t="str">
        <f aca="false">IF(ISBLANK(H53),"",CONCATENATE("(",H53,",",I53,"),"))</f>
        <v/>
      </c>
      <c r="U53" s="0" t="str">
        <f aca="false">CONCATENATE("Event(","'",A53,"'",",(",Q53,R53,S53,T53,"),(",J53,",",K53,",",M53,"),",L53,",",N53,",(",O53,",",P53,"))")</f>
        <v>Event('Research Metabolic Boost',((SPAWNING_POOL,O),(METABOLIC_BOOST,N),),(100,100,0),110,research,(METABOLIC_BOOST,))</v>
      </c>
    </row>
    <row collapsed="false" customFormat="false" customHeight="false" hidden="false" ht="13.3" outlineLevel="0" r="54">
      <c r="A54" s="0" t="s">
        <v>331</v>
      </c>
      <c r="B54" s="0" t="s">
        <v>224</v>
      </c>
      <c r="C54" s="0" t="s">
        <v>234</v>
      </c>
      <c r="D54" s="0" t="s">
        <v>332</v>
      </c>
      <c r="E54" s="0" t="s">
        <v>293</v>
      </c>
      <c r="J54" s="0" t="n">
        <v>100</v>
      </c>
      <c r="K54" s="0" t="n">
        <v>100</v>
      </c>
      <c r="L54" s="0" t="n">
        <v>60</v>
      </c>
      <c r="M54" s="0" t="n">
        <v>0</v>
      </c>
      <c r="N54" s="0" t="s">
        <v>294</v>
      </c>
      <c r="O54" s="0" t="s">
        <v>332</v>
      </c>
      <c r="Q54" s="0" t="str">
        <f aca="false">IF(ISBLANK(B54),"",CONCATENATE("(",B54,",",C54,"),"))</f>
        <v>(HATCHERY,O),</v>
      </c>
      <c r="R54" s="0" t="str">
        <f aca="false">IF(ISBLANK(D54),"",CONCATENATE("(",D54,",",E54,"),"))</f>
        <v>(PNEUMATIZED_CARAPACE,N),</v>
      </c>
      <c r="S54" s="0" t="str">
        <f aca="false">IF(ISBLANK(F54),"",CONCATENATE("(",F54,",",G54,"),"))</f>
        <v/>
      </c>
      <c r="T54" s="0" t="str">
        <f aca="false">IF(ISBLANK(H54),"",CONCATENATE("(",H54,",",I54,"),"))</f>
        <v/>
      </c>
      <c r="U54" s="0" t="str">
        <f aca="false">CONCATENATE("Event(","'",A54,"'",",(",Q54,R54,S54,T54,"),(",J54,",",K54,",",M54,"),",L54,",",N54,",(",O54,",",P54,"))")</f>
        <v>Event('Research Pneumatized Carapace',((HATCHERY,O),(PNEUMATIZED_CARAPACE,N),),(100,100,0),60,research,(PNEUMATIZED_CARAPACE,))</v>
      </c>
    </row>
    <row collapsed="false" customFormat="false" customHeight="false" hidden="false" ht="13.3" outlineLevel="0" r="55">
      <c r="A55" s="0" t="s">
        <v>333</v>
      </c>
      <c r="B55" s="0" t="s">
        <v>246</v>
      </c>
      <c r="C55" s="0" t="s">
        <v>234</v>
      </c>
      <c r="D55" s="0" t="s">
        <v>334</v>
      </c>
      <c r="E55" s="0" t="s">
        <v>293</v>
      </c>
      <c r="J55" s="0" t="n">
        <v>150</v>
      </c>
      <c r="K55" s="0" t="n">
        <v>150</v>
      </c>
      <c r="L55" s="0" t="n">
        <v>80</v>
      </c>
      <c r="M55" s="0" t="n">
        <v>0</v>
      </c>
      <c r="N55" s="0" t="s">
        <v>294</v>
      </c>
      <c r="O55" s="0" t="s">
        <v>334</v>
      </c>
      <c r="Q55" s="0" t="str">
        <f aca="false">IF(ISBLANK(B55),"",CONCATENATE("(",B55,",",C55,"),"))</f>
        <v>(HYDRALISK_DEN,O),</v>
      </c>
      <c r="R55" s="0" t="str">
        <f aca="false">IF(ISBLANK(D55),"",CONCATENATE("(",D55,",",E55,"),"))</f>
        <v>(GROOVED_SPINES,N),</v>
      </c>
      <c r="S55" s="0" t="str">
        <f aca="false">IF(ISBLANK(F55),"",CONCATENATE("(",F55,",",G55,"),"))</f>
        <v/>
      </c>
      <c r="T55" s="0" t="str">
        <f aca="false">IF(ISBLANK(H55),"",CONCATENATE("(",H55,",",I55,"),"))</f>
        <v/>
      </c>
      <c r="U55" s="0" t="str">
        <f aca="false">CONCATENATE("Event(","'",A55,"'",",(",Q55,R55,S55,T55,"),(",J55,",",K55,",",M55,"),",L55,",",N55,",(",O55,",",P55,"))")</f>
        <v>Event('Research Grooved Spines',((HYDRALISK_DEN,O),(GROOVED_SPINES,N),),(150,150,0),80,research,(GROOVED_SPINES,))</v>
      </c>
    </row>
    <row collapsed="false" customFormat="false" customHeight="false" hidden="false" ht="13.3" outlineLevel="0" r="56">
      <c r="A56" s="0" t="s">
        <v>335</v>
      </c>
      <c r="B56" s="0" t="s">
        <v>224</v>
      </c>
      <c r="C56" s="0" t="s">
        <v>234</v>
      </c>
      <c r="D56" s="0" t="s">
        <v>336</v>
      </c>
      <c r="E56" s="0" t="s">
        <v>293</v>
      </c>
      <c r="J56" s="0" t="n">
        <v>100</v>
      </c>
      <c r="K56" s="0" t="n">
        <v>100</v>
      </c>
      <c r="L56" s="0" t="n">
        <v>100</v>
      </c>
      <c r="M56" s="0" t="n">
        <v>0</v>
      </c>
      <c r="N56" s="0" t="s">
        <v>294</v>
      </c>
      <c r="O56" s="0" t="s">
        <v>336</v>
      </c>
      <c r="Q56" s="0" t="str">
        <f aca="false">IF(ISBLANK(B56),"",CONCATENATE("(",B56,",",C56,"),"))</f>
        <v>(HATCHERY,O),</v>
      </c>
      <c r="R56" s="0" t="str">
        <f aca="false">IF(ISBLANK(D56),"",CONCATENATE("(",D56,",",E56,"),"))</f>
        <v>(BURROW,N),</v>
      </c>
      <c r="S56" s="0" t="str">
        <f aca="false">IF(ISBLANK(F56),"",CONCATENATE("(",F56,",",G56,"),"))</f>
        <v/>
      </c>
      <c r="T56" s="0" t="str">
        <f aca="false">IF(ISBLANK(H56),"",CONCATENATE("(",H56,",",I56,"),"))</f>
        <v/>
      </c>
      <c r="U56" s="0" t="str">
        <f aca="false">CONCATENATE("Event(","'",A56,"'",",(",Q56,R56,S56,T56,"),(",J56,",",K56,",",M56,"),",L56,",",N56,",(",O56,",",P56,"))")</f>
        <v>Event('Research Burrow',((HATCHERY,O),(BURROW,N),),(100,100,0),100,research,(BURROW,))</v>
      </c>
    </row>
    <row collapsed="false" customFormat="false" customHeight="false" hidden="false" ht="13.3" outlineLevel="0" r="57">
      <c r="A57" s="0" t="s">
        <v>337</v>
      </c>
      <c r="B57" s="0" t="s">
        <v>338</v>
      </c>
      <c r="C57" s="0" t="s">
        <v>234</v>
      </c>
      <c r="D57" s="0" t="s">
        <v>339</v>
      </c>
      <c r="E57" s="0" t="s">
        <v>293</v>
      </c>
      <c r="J57" s="0" t="n">
        <v>150</v>
      </c>
      <c r="K57" s="0" t="n">
        <v>150</v>
      </c>
      <c r="L57" s="0" t="n">
        <v>110</v>
      </c>
      <c r="M57" s="0" t="n">
        <v>0</v>
      </c>
      <c r="N57" s="0" t="s">
        <v>294</v>
      </c>
      <c r="O57" s="0" t="s">
        <v>339</v>
      </c>
      <c r="Q57" s="0" t="str">
        <f aca="false">IF(ISBLANK(B57),"",CONCATENATE("(",B57,",",C57,"),"))</f>
        <v>(INFESTATION PIT,O),</v>
      </c>
      <c r="R57" s="0" t="str">
        <f aca="false">IF(ISBLANK(D57),"",CONCATENATE("(",D57,",",E57,"),"))</f>
        <v>(NEURAL_PARASITE,N),</v>
      </c>
      <c r="S57" s="0" t="str">
        <f aca="false">IF(ISBLANK(F57),"",CONCATENATE("(",F57,",",G57,"),"))</f>
        <v/>
      </c>
      <c r="T57" s="0" t="str">
        <f aca="false">IF(ISBLANK(H57),"",CONCATENATE("(",H57,",",I57,"),"))</f>
        <v/>
      </c>
      <c r="U57" s="0" t="str">
        <f aca="false">CONCATENATE("Event(","'",A57,"'",",(",Q57,R57,S57,T57,"),(",J57,",",K57,",",M57,"),",L57,",",N57,",(",O57,",",P57,"))")</f>
        <v>Event('Research Neural Parasite',((INFESTATION PIT,O),(NEURAL_PARASITE,N),),(150,150,0),110,research,(NEURAL_PARASITE,))</v>
      </c>
    </row>
    <row collapsed="false" customFormat="false" customHeight="false" hidden="false" ht="13.3" outlineLevel="0" r="58">
      <c r="A58" s="0" t="s">
        <v>340</v>
      </c>
      <c r="B58" s="0" t="s">
        <v>338</v>
      </c>
      <c r="C58" s="0" t="s">
        <v>234</v>
      </c>
      <c r="D58" s="0" t="s">
        <v>341</v>
      </c>
      <c r="E58" s="0" t="s">
        <v>293</v>
      </c>
      <c r="J58" s="0" t="n">
        <v>150</v>
      </c>
      <c r="K58" s="0" t="n">
        <v>150</v>
      </c>
      <c r="L58" s="0" t="n">
        <v>80</v>
      </c>
      <c r="M58" s="0" t="n">
        <v>0</v>
      </c>
      <c r="N58" s="0" t="s">
        <v>294</v>
      </c>
      <c r="O58" s="0" t="s">
        <v>341</v>
      </c>
      <c r="Q58" s="0" t="str">
        <f aca="false">IF(ISBLANK(B58),"",CONCATENATE("(",B58,",",C58,"),"))</f>
        <v>(INFESTATION PIT,O),</v>
      </c>
      <c r="R58" s="0" t="str">
        <f aca="false">IF(ISBLANK(D58),"",CONCATENATE("(",D58,",",E58,"),"))</f>
        <v>(PATHOGEN_GLANDS,N),</v>
      </c>
      <c r="S58" s="0" t="str">
        <f aca="false">IF(ISBLANK(F58),"",CONCATENATE("(",F58,",",G58,"),"))</f>
        <v/>
      </c>
      <c r="T58" s="0" t="str">
        <f aca="false">IF(ISBLANK(H58),"",CONCATENATE("(",H58,",",I58,"),"))</f>
        <v/>
      </c>
      <c r="U58" s="0" t="str">
        <f aca="false">CONCATENATE("Event(","'",A58,"'",",(",Q58,R58,S58,T58,"),(",J58,",",K58,",",M58,"),",L58,",",N58,",(",O58,",",P58,"))")</f>
        <v>Event('Research Pathogen Glands',((INFESTATION PIT,O),(PATHOGEN_GLANDS,N),),(150,150,0),80,research,(PATHOGEN_GLANDS,))</v>
      </c>
    </row>
    <row collapsed="false" customFormat="false" customHeight="false" hidden="false" ht="13.3" outlineLevel="0" r="59">
      <c r="A59" s="0" t="s">
        <v>342</v>
      </c>
      <c r="B59" s="0" t="s">
        <v>235</v>
      </c>
      <c r="C59" s="0" t="s">
        <v>234</v>
      </c>
      <c r="D59" s="0" t="s">
        <v>343</v>
      </c>
      <c r="E59" s="0" t="s">
        <v>293</v>
      </c>
      <c r="J59" s="0" t="n">
        <v>200</v>
      </c>
      <c r="K59" s="0" t="n">
        <v>200</v>
      </c>
      <c r="L59" s="0" t="n">
        <v>130</v>
      </c>
      <c r="M59" s="0" t="n">
        <v>0</v>
      </c>
      <c r="N59" s="0" t="s">
        <v>294</v>
      </c>
      <c r="O59" s="0" t="s">
        <v>343</v>
      </c>
      <c r="Q59" s="0" t="str">
        <f aca="false">IF(ISBLANK(B59),"",CONCATENATE("(",B59,",",C59,"),"))</f>
        <v>(SPAWNING_POOL,O),</v>
      </c>
      <c r="R59" s="0" t="str">
        <f aca="false">IF(ISBLANK(D59),"",CONCATENATE("(",D59,",",E59,"),"))</f>
        <v>(ADRENAL_GLANDS,N),</v>
      </c>
      <c r="S59" s="0" t="str">
        <f aca="false">IF(ISBLANK(F59),"",CONCATENATE("(",F59,",",G59,"),"))</f>
        <v/>
      </c>
      <c r="T59" s="0" t="str">
        <f aca="false">IF(ISBLANK(H59),"",CONCATENATE("(",H59,",",I59,"),"))</f>
        <v/>
      </c>
      <c r="U59" s="0" t="str">
        <f aca="false">CONCATENATE("Event(","'",A59,"'",",(",Q59,R59,S59,T59,"),(",J59,",",K59,",",M59,"),",L59,",",N59,",(",O59,",",P59,"))")</f>
        <v>Event('Research Adrenal Glands',((SPAWNING_POOL,O),(ADRENAL_GLANDS,N),),(200,200,0),130,research,(ADRENAL_GLANDS,))</v>
      </c>
    </row>
    <row collapsed="false" customFormat="false" customHeight="false" hidden="false" ht="13.3" outlineLevel="0" r="60">
      <c r="A60" s="0" t="s">
        <v>344</v>
      </c>
      <c r="B60" s="0" t="s">
        <v>240</v>
      </c>
      <c r="C60" s="0" t="s">
        <v>234</v>
      </c>
      <c r="D60" s="0" t="s">
        <v>345</v>
      </c>
      <c r="E60" s="0" t="s">
        <v>293</v>
      </c>
      <c r="J60" s="0" t="n">
        <v>150</v>
      </c>
      <c r="K60" s="0" t="n">
        <v>150</v>
      </c>
      <c r="L60" s="0" t="n">
        <v>110</v>
      </c>
      <c r="M60" s="0" t="n">
        <v>0</v>
      </c>
      <c r="N60" s="0" t="s">
        <v>294</v>
      </c>
      <c r="O60" s="0" t="s">
        <v>345</v>
      </c>
      <c r="Q60" s="0" t="str">
        <f aca="false">IF(ISBLANK(B60),"",CONCATENATE("(",B60,",",C60,"),"))</f>
        <v>(ROACH_WARREN,O),</v>
      </c>
      <c r="R60" s="0" t="str">
        <f aca="false">IF(ISBLANK(D60),"",CONCATENATE("(",D60,",",E60,"),"))</f>
        <v>(TUNNELING_CLAWS,N),</v>
      </c>
      <c r="S60" s="0" t="str">
        <f aca="false">IF(ISBLANK(F60),"",CONCATENATE("(",F60,",",G60,"),"))</f>
        <v/>
      </c>
      <c r="T60" s="0" t="str">
        <f aca="false">IF(ISBLANK(H60),"",CONCATENATE("(",H60,",",I60,"),"))</f>
        <v/>
      </c>
      <c r="U60" s="0" t="str">
        <f aca="false">CONCATENATE("Event(","'",A60,"'",",(",Q60,R60,S60,T60,"),(",J60,",",K60,",",M60,"),",L60,",",N60,",(",O60,",",P60,"))")</f>
        <v>Event('Research Tunneling Claws',((ROACH_WARREN,O),(TUNNELING_CLAWS,N),),(150,150,0),110,research,(TUNNELING_CLAWS,))</v>
      </c>
    </row>
    <row collapsed="false" customFormat="false" customHeight="false" hidden="false" ht="13.3" outlineLevel="0" r="61">
      <c r="A61" s="0" t="s">
        <v>346</v>
      </c>
      <c r="B61" s="0" t="s">
        <v>224</v>
      </c>
      <c r="C61" s="0" t="s">
        <v>234</v>
      </c>
      <c r="D61" s="0" t="s">
        <v>347</v>
      </c>
      <c r="E61" s="0" t="s">
        <v>293</v>
      </c>
      <c r="J61" s="0" t="n">
        <v>200</v>
      </c>
      <c r="K61" s="0" t="n">
        <v>200</v>
      </c>
      <c r="L61" s="0" t="n">
        <v>130</v>
      </c>
      <c r="M61" s="0" t="n">
        <v>0</v>
      </c>
      <c r="N61" s="0" t="s">
        <v>294</v>
      </c>
      <c r="O61" s="0" t="s">
        <v>347</v>
      </c>
      <c r="Q61" s="0" t="str">
        <f aca="false">IF(ISBLANK(B61),"",CONCATENATE("(",B61,",",C61,"),"))</f>
        <v>(HATCHERY,O),</v>
      </c>
      <c r="R61" s="0" t="str">
        <f aca="false">IF(ISBLANK(D61),"",CONCATENATE("(",D61,",",E61,"),"))</f>
        <v>(VENTRAL_SACS,N),</v>
      </c>
      <c r="S61" s="0" t="str">
        <f aca="false">IF(ISBLANK(F61),"",CONCATENATE("(",F61,",",G61,"),"))</f>
        <v/>
      </c>
      <c r="T61" s="0" t="str">
        <f aca="false">IF(ISBLANK(H61),"",CONCATENATE("(",H61,",",I61,"),"))</f>
        <v/>
      </c>
      <c r="U61" s="0" t="str">
        <f aca="false">CONCATENATE("Event(","'",A61,"'",",(",Q61,R61,S61,T61,"),(",J61,",",K61,",",M61,"),",L61,",",N61,",(",O61,",",P61,"))")</f>
        <v>Event('Research Ventral Sacs',((HATCHERY,O),(VENTRAL_SACS,N),),(200,200,0),130,research,(VENTRAL_SACS,))</v>
      </c>
    </row>
    <row collapsed="false" customFormat="false" customHeight="false" hidden="false" ht="13.3" outlineLevel="0" r="62">
      <c r="A62" s="0" t="s">
        <v>348</v>
      </c>
      <c r="B62" s="0" t="s">
        <v>349</v>
      </c>
      <c r="C62" s="0" t="s">
        <v>234</v>
      </c>
      <c r="J62" s="0" t="n">
        <v>50</v>
      </c>
      <c r="K62" s="0" t="n">
        <v>0</v>
      </c>
      <c r="L62" s="0" t="n">
        <v>17</v>
      </c>
      <c r="M62" s="0" t="n">
        <v>1</v>
      </c>
      <c r="N62" s="0" t="s">
        <v>226</v>
      </c>
      <c r="O62" s="0" t="s">
        <v>88</v>
      </c>
      <c r="Q62" s="0" t="str">
        <f aca="false">IF(ISBLANK(B62),"",CONCATENATE("(",B62,",",C62,"),"))</f>
        <v>(COMMAND_CENTER,O),</v>
      </c>
      <c r="U62" s="0" t="str">
        <f aca="false">CONCATENATE("Event(","'",A62,"'",",(",Q62,R62,S62,T62,"),(",J62,",",K62,",",M62,"),",L62,",",N62,",(",O62,",",P62,"))")</f>
        <v>Event('Train SCV',((COMMAND_CENTER,O),),(50,0,1),17,add_unit,(SCV,))</v>
      </c>
    </row>
    <row collapsed="false" customFormat="false" customHeight="false" hidden="false" ht="13.3" outlineLevel="0" r="63">
      <c r="A63" s="0" t="s">
        <v>350</v>
      </c>
      <c r="B63" s="0" t="s">
        <v>351</v>
      </c>
      <c r="C63" s="0" t="s">
        <v>234</v>
      </c>
      <c r="J63" s="0" t="n">
        <v>50</v>
      </c>
      <c r="K63" s="0" t="n">
        <v>0</v>
      </c>
      <c r="L63" s="0" t="n">
        <v>25</v>
      </c>
      <c r="M63" s="0" t="n">
        <v>1</v>
      </c>
      <c r="N63" s="0" t="s">
        <v>226</v>
      </c>
      <c r="O63" s="0" t="s">
        <v>352</v>
      </c>
      <c r="Q63" s="0" t="str">
        <f aca="false">IF(ISBLANK(B63),"",CONCATENATE("(",B63,",",C63,"),"))</f>
        <v>(BARRACKS,O),</v>
      </c>
      <c r="U63" s="0" t="str">
        <f aca="false">CONCATENATE("Event(","'",A63,"'",",(",Q63,R63,S63,T63,"),(",J63,",",K63,",",M63,"),",L63,",",N63,",(",O63,",",P63,"))")</f>
        <v>Event('Train Marine',((BARRACKS,O),),(50,0,1),25,add_unit,(MARINE,))</v>
      </c>
    </row>
    <row collapsed="false" customFormat="false" customHeight="false" hidden="false" ht="13.3" outlineLevel="0" r="64">
      <c r="A64" s="0" t="s">
        <v>353</v>
      </c>
      <c r="B64" s="0" t="s">
        <v>354</v>
      </c>
      <c r="C64" s="0" t="s">
        <v>234</v>
      </c>
      <c r="J64" s="0" t="n">
        <v>100</v>
      </c>
      <c r="K64" s="0" t="n">
        <v>25</v>
      </c>
      <c r="L64" s="0" t="n">
        <v>30</v>
      </c>
      <c r="M64" s="0" t="n">
        <v>2</v>
      </c>
      <c r="N64" s="0" t="s">
        <v>226</v>
      </c>
      <c r="O64" s="0" t="s">
        <v>355</v>
      </c>
      <c r="Q64" s="0" t="str">
        <f aca="false">IF(ISBLANK(B64),"",CONCATENATE("(",B64,",",C64,"),"))</f>
        <v>(TECH_BARRACKS,O),</v>
      </c>
      <c r="U64" s="0" t="str">
        <f aca="false">CONCATENATE("Event(","'",A64,"'",",(",Q64,R64,S64,T64,"),(",J64,",",K64,",",M64,"),",L64,",",N64,",(",O64,",",P64,"))")</f>
        <v>Event('Train Marauder',((TECH_BARRACKS,O),),(100,25,2),30,add_unit,(MARAUDER,))</v>
      </c>
    </row>
    <row collapsed="false" customFormat="false" customHeight="false" hidden="false" ht="13.3" outlineLevel="0" r="65">
      <c r="A65" s="0" t="s">
        <v>356</v>
      </c>
      <c r="B65" s="0" t="s">
        <v>354</v>
      </c>
      <c r="C65" s="0" t="s">
        <v>234</v>
      </c>
      <c r="J65" s="0" t="n">
        <v>50</v>
      </c>
      <c r="K65" s="0" t="n">
        <v>50</v>
      </c>
      <c r="L65" s="0" t="n">
        <v>45</v>
      </c>
      <c r="M65" s="0" t="n">
        <v>1</v>
      </c>
      <c r="N65" s="0" t="s">
        <v>226</v>
      </c>
      <c r="O65" s="0" t="s">
        <v>357</v>
      </c>
      <c r="Q65" s="0" t="str">
        <f aca="false">IF(ISBLANK(B65),"",CONCATENATE("(",B65,",",C65,"),"))</f>
        <v>(TECH_BARRACKS,O),</v>
      </c>
      <c r="U65" s="0" t="str">
        <f aca="false">CONCATENATE("Event(","'",A65,"'",",(",Q65,R65,S65,T65,"),(",J65,",",K65,",",M65,"),",L65,",",N65,",(",O65,",",P65,"))")</f>
        <v>Event('Train Reaper',((TECH_BARRACKS,O),),(50,50,1),45,add_unit,(REAPER,))</v>
      </c>
    </row>
    <row collapsed="false" customFormat="false" customHeight="false" hidden="false" ht="13.3" outlineLevel="0" r="66">
      <c r="A66" s="0" t="s">
        <v>358</v>
      </c>
      <c r="B66" s="0" t="s">
        <v>354</v>
      </c>
      <c r="C66" s="0" t="s">
        <v>234</v>
      </c>
      <c r="D66" s="0" t="s">
        <v>359</v>
      </c>
      <c r="E66" s="0" t="s">
        <v>225</v>
      </c>
      <c r="J66" s="0" t="n">
        <v>200</v>
      </c>
      <c r="K66" s="0" t="n">
        <v>100</v>
      </c>
      <c r="L66" s="0" t="n">
        <v>40</v>
      </c>
      <c r="M66" s="0" t="n">
        <v>2</v>
      </c>
      <c r="N66" s="0" t="s">
        <v>226</v>
      </c>
      <c r="O66" s="0" t="s">
        <v>360</v>
      </c>
      <c r="Q66" s="0" t="str">
        <f aca="false">IF(ISBLANK(B66),"",CONCATENATE("(",B66,",",C66,"),"))</f>
        <v>(TECH_BARRACKS,O),</v>
      </c>
      <c r="U66" s="0" t="str">
        <f aca="false">CONCATENATE("Event(","'",A66,"'",",(",Q66,R66,S66,T66,"),(",J66,",",K66,",",M66,"),",L66,",",N66,",(",O66,",",P66,"))")</f>
        <v>Event('Train Ghost',((TECH_BARRACKS,O),),(200,100,2),40,add_unit,(GHOST,))</v>
      </c>
    </row>
    <row collapsed="false" customFormat="false" customHeight="false" hidden="false" ht="13.3" outlineLevel="0" r="67">
      <c r="A67" s="0" t="s">
        <v>361</v>
      </c>
      <c r="B67" s="0" t="s">
        <v>362</v>
      </c>
      <c r="C67" s="0" t="s">
        <v>234</v>
      </c>
      <c r="J67" s="0" t="n">
        <v>100</v>
      </c>
      <c r="K67" s="0" t="n">
        <v>0</v>
      </c>
      <c r="L67" s="0" t="n">
        <v>30</v>
      </c>
      <c r="M67" s="0" t="n">
        <v>2</v>
      </c>
      <c r="N67" s="0" t="s">
        <v>226</v>
      </c>
      <c r="O67" s="0" t="s">
        <v>363</v>
      </c>
      <c r="Q67" s="0" t="str">
        <f aca="false">IF(ISBLANK(B67),"",CONCATENATE("(",B67,",",C67,"),"))</f>
        <v>(FACTORY,O),</v>
      </c>
      <c r="U67" s="0" t="str">
        <f aca="false">CONCATENATE("Event(","'",A67,"'",",(",Q67,R67,S67,T67,"),(",J67,",",K67,",",M67,"),",L67,",",N67,",(",O67,",",P67,"))")</f>
        <v>Event('Build Hellion',((FACTORY,O),),(100,0,2),30,add_unit,(HELLION,))</v>
      </c>
    </row>
    <row collapsed="false" customFormat="false" customHeight="false" hidden="false" ht="13.3" outlineLevel="0" r="68">
      <c r="A68" s="0" t="s">
        <v>364</v>
      </c>
      <c r="B68" s="0" t="s">
        <v>365</v>
      </c>
      <c r="C68" s="0" t="s">
        <v>234</v>
      </c>
      <c r="J68" s="0" t="n">
        <v>150</v>
      </c>
      <c r="K68" s="0" t="n">
        <v>125</v>
      </c>
      <c r="L68" s="0" t="n">
        <v>45</v>
      </c>
      <c r="M68" s="0" t="n">
        <v>3</v>
      </c>
      <c r="N68" s="0" t="s">
        <v>226</v>
      </c>
      <c r="O68" s="0" t="s">
        <v>366</v>
      </c>
      <c r="Q68" s="0" t="str">
        <f aca="false">IF(ISBLANK(B68),"",CONCATENATE("(",B68,",",C68,"),"))</f>
        <v>(TECH_FACTORY,O),</v>
      </c>
      <c r="U68" s="0" t="str">
        <f aca="false">CONCATENATE("Event(","'",A68,"'",",(",Q68,R68,S68,T68,"),(",J68,",",K68,",",M68,"),",L68,",",N68,",(",O68,",",P68,"))")</f>
        <v>Event('Build Siege Tank',((TECH_FACTORY,O),),(150,125,3),45,add_unit,(SIEGE_TANK,))</v>
      </c>
    </row>
    <row collapsed="false" customFormat="false" customHeight="false" hidden="false" ht="13.3" outlineLevel="0" r="69">
      <c r="A69" s="0" t="s">
        <v>367</v>
      </c>
      <c r="B69" s="0" t="s">
        <v>365</v>
      </c>
      <c r="C69" s="0" t="s">
        <v>234</v>
      </c>
      <c r="D69" s="0" t="s">
        <v>368</v>
      </c>
      <c r="E69" s="0" t="s">
        <v>225</v>
      </c>
      <c r="J69" s="0" t="n">
        <v>300</v>
      </c>
      <c r="K69" s="0" t="n">
        <v>200</v>
      </c>
      <c r="L69" s="0" t="n">
        <v>60</v>
      </c>
      <c r="M69" s="0" t="n">
        <v>6</v>
      </c>
      <c r="N69" s="0" t="s">
        <v>226</v>
      </c>
      <c r="O69" s="0" t="s">
        <v>369</v>
      </c>
      <c r="Q69" s="0" t="str">
        <f aca="false">IF(ISBLANK(B69),"",CONCATENATE("(",B69,",",C69,"),"))</f>
        <v>(TECH_FACTORY,O),</v>
      </c>
      <c r="U69" s="0" t="str">
        <f aca="false">CONCATENATE("Event(","'",A69,"'",",(",Q69,R69,S69,T69,"),(",J69,",",K69,",",M69,"),",L69,",",N69,",(",O69,",",P69,"))")</f>
        <v>Event('Build Thor',((TECH_FACTORY,O),),(300,200,6),60,add_unit,(THOR,))</v>
      </c>
    </row>
    <row collapsed="false" customFormat="false" customHeight="false" hidden="false" ht="13.3" outlineLevel="0" r="70">
      <c r="A70" s="0" t="s">
        <v>370</v>
      </c>
      <c r="B70" s="0" t="s">
        <v>371</v>
      </c>
      <c r="C70" s="0" t="s">
        <v>234</v>
      </c>
      <c r="J70" s="0" t="n">
        <v>150</v>
      </c>
      <c r="K70" s="0" t="n">
        <v>75</v>
      </c>
      <c r="L70" s="0" t="n">
        <v>42</v>
      </c>
      <c r="M70" s="0" t="n">
        <v>2</v>
      </c>
      <c r="N70" s="0" t="s">
        <v>226</v>
      </c>
      <c r="O70" s="0" t="s">
        <v>372</v>
      </c>
      <c r="Q70" s="0" t="str">
        <f aca="false">IF(ISBLANK(B70),"",CONCATENATE("(",B70,",",C70,"),"))</f>
        <v>(STARPORT,O),</v>
      </c>
      <c r="U70" s="0" t="str">
        <f aca="false">CONCATENATE("Event(","'",A70,"'",",(",Q70,R70,S70,T70,"),(",J70,",",K70,",",M70,"),",L70,",",N70,",(",O70,",",P70,"))")</f>
        <v>Event('Build Viking',((STARPORT,O),),(150,75,2),42,add_unit,(VIKING,))</v>
      </c>
    </row>
    <row collapsed="false" customFormat="false" customHeight="false" hidden="false" ht="13.3" outlineLevel="0" r="71">
      <c r="A71" s="0" t="s">
        <v>373</v>
      </c>
      <c r="B71" s="0" t="s">
        <v>371</v>
      </c>
      <c r="C71" s="0" t="s">
        <v>234</v>
      </c>
      <c r="J71" s="0" t="n">
        <v>100</v>
      </c>
      <c r="K71" s="0" t="n">
        <v>100</v>
      </c>
      <c r="L71" s="0" t="n">
        <v>42</v>
      </c>
      <c r="M71" s="0" t="n">
        <v>2</v>
      </c>
      <c r="N71" s="0" t="s">
        <v>226</v>
      </c>
      <c r="O71" s="0" t="s">
        <v>374</v>
      </c>
      <c r="Q71" s="0" t="str">
        <f aca="false">IF(ISBLANK(B71),"",CONCATENATE("(",B71,",",C71,"),"))</f>
        <v>(STARPORT,O),</v>
      </c>
      <c r="U71" s="0" t="str">
        <f aca="false">CONCATENATE("Event(","'",A71,"'",",(",Q71,R71,S71,T71,"),(",J71,",",K71,",",M71,"),",L71,",",N71,",(",O71,",",P71,"))")</f>
        <v>Event('Build Medivac',((STARPORT,O),),(100,100,2),42,add_unit,(MEDIVAC,))</v>
      </c>
    </row>
    <row collapsed="false" customFormat="false" customHeight="false" hidden="false" ht="13.3" outlineLevel="0" r="72">
      <c r="A72" s="0" t="s">
        <v>375</v>
      </c>
      <c r="B72" s="0" t="s">
        <v>376</v>
      </c>
      <c r="C72" s="0" t="s">
        <v>234</v>
      </c>
      <c r="J72" s="0" t="n">
        <v>100</v>
      </c>
      <c r="K72" s="0" t="n">
        <v>20</v>
      </c>
      <c r="L72" s="0" t="n">
        <v>60</v>
      </c>
      <c r="M72" s="0" t="n">
        <v>2</v>
      </c>
      <c r="N72" s="0" t="s">
        <v>226</v>
      </c>
      <c r="O72" s="0" t="s">
        <v>377</v>
      </c>
      <c r="Q72" s="0" t="str">
        <f aca="false">IF(ISBLANK(B72),"",CONCATENATE("(",B72,",",C72,"),"))</f>
        <v>(TECH_STARPORT,O),</v>
      </c>
      <c r="U72" s="0" t="str">
        <f aca="false">CONCATENATE("Event(","'",A72,"'",",(",Q72,R72,S72,T72,"),(",J72,",",K72,",",M72,"),",L72,",",N72,",(",O72,",",P72,"))")</f>
        <v>Event('Build Raven',((TECH_STARPORT,O),),(100,20,2),60,add_unit,(RAVEN,))</v>
      </c>
    </row>
    <row collapsed="false" customFormat="false" customHeight="false" hidden="false" ht="13.3" outlineLevel="0" r="73">
      <c r="A73" s="0" t="s">
        <v>378</v>
      </c>
      <c r="B73" s="0" t="s">
        <v>376</v>
      </c>
      <c r="C73" s="0" t="s">
        <v>234</v>
      </c>
      <c r="J73" s="0" t="n">
        <v>150</v>
      </c>
      <c r="K73" s="0" t="n">
        <v>100</v>
      </c>
      <c r="L73" s="0" t="n">
        <v>60</v>
      </c>
      <c r="M73" s="0" t="n">
        <v>3</v>
      </c>
      <c r="N73" s="0" t="s">
        <v>226</v>
      </c>
      <c r="O73" s="0" t="s">
        <v>379</v>
      </c>
      <c r="Q73" s="0" t="str">
        <f aca="false">IF(ISBLANK(B73),"",CONCATENATE("(",B73,",",C73,"),"))</f>
        <v>(TECH_STARPORT,O),</v>
      </c>
      <c r="U73" s="0" t="str">
        <f aca="false">CONCATENATE("Event(","'",A73,"'",",(",Q73,R73,S73,T73,"),(",J73,",",K73,",",M73,"),",L73,",",N73,",(",O73,",",P73,"))")</f>
        <v>Event('Build Banshee',((TECH_STARPORT,O),),(150,100,3),60,add_unit,(BANSHEE,))</v>
      </c>
    </row>
    <row collapsed="false" customFormat="false" customHeight="false" hidden="false" ht="13.3" outlineLevel="0" r="74">
      <c r="A74" s="0" t="s">
        <v>380</v>
      </c>
      <c r="B74" s="0" t="s">
        <v>376</v>
      </c>
      <c r="C74" s="0" t="s">
        <v>234</v>
      </c>
      <c r="D74" s="0" t="s">
        <v>381</v>
      </c>
      <c r="E74" s="0" t="s">
        <v>225</v>
      </c>
      <c r="J74" s="0" t="n">
        <v>400</v>
      </c>
      <c r="K74" s="0" t="n">
        <v>300</v>
      </c>
      <c r="L74" s="0" t="n">
        <v>90</v>
      </c>
      <c r="M74" s="0" t="n">
        <v>6</v>
      </c>
      <c r="N74" s="0" t="s">
        <v>226</v>
      </c>
      <c r="O74" s="0" t="s">
        <v>382</v>
      </c>
      <c r="Q74" s="0" t="str">
        <f aca="false">IF(ISBLANK(B74),"",CONCATENATE("(",B74,",",C74,"),"))</f>
        <v>(TECH_STARPORT,O),</v>
      </c>
      <c r="U74" s="0" t="str">
        <f aca="false">CONCATENATE("Event(","'",A74,"'",",(",Q74,R74,S74,T74,"),(",J74,",",K74,",",M74,"),",L74,",",N74,",(",O74,",",P74,"))")</f>
        <v>Event('Build Battlecruiser',((TECH_STARPORT,O),),(400,300,6),90,add_unit,(BATTLECRUISER,))</v>
      </c>
    </row>
    <row collapsed="false" customFormat="false" customHeight="false" hidden="false" ht="13.3" outlineLevel="0" r="75">
      <c r="A75" s="0" t="s">
        <v>383</v>
      </c>
      <c r="B75" s="0" t="s">
        <v>88</v>
      </c>
      <c r="C75" s="0" t="s">
        <v>234</v>
      </c>
      <c r="J75" s="0" t="n">
        <v>400</v>
      </c>
      <c r="K75" s="0" t="n">
        <v>0</v>
      </c>
      <c r="L75" s="0" t="n">
        <v>100</v>
      </c>
      <c r="M75" s="0" t="n">
        <v>0</v>
      </c>
      <c r="N75" s="0" t="s">
        <v>226</v>
      </c>
      <c r="O75" s="0" t="s">
        <v>349</v>
      </c>
      <c r="Q75" s="0" t="str">
        <f aca="false">IF(ISBLANK(B75),"",CONCATENATE("(",B75,",",C75,"),"))</f>
        <v>(SCV,O),</v>
      </c>
      <c r="U75" s="0" t="str">
        <f aca="false">CONCATENATE("Event(","'",A75,"'",",(",Q75,R75,S75,T75,"),(",J75,",",K75,",",M75,"),",L75,",",N75,",(",O75,",",P75,"))")</f>
        <v>Event('Build Command Center',((SCV,O),),(400,0,0),100,add_unit,(COMMAND_CENTER,))</v>
      </c>
    </row>
    <row collapsed="false" customFormat="false" customHeight="false" hidden="false" ht="13.3" outlineLevel="0" r="76">
      <c r="A76" s="0" t="s">
        <v>384</v>
      </c>
      <c r="B76" s="0" t="s">
        <v>349</v>
      </c>
      <c r="C76" s="0" t="s">
        <v>229</v>
      </c>
      <c r="D76" s="0" t="s">
        <v>351</v>
      </c>
      <c r="E76" s="0" t="s">
        <v>225</v>
      </c>
      <c r="J76" s="0" t="n">
        <v>150</v>
      </c>
      <c r="K76" s="0" t="n">
        <v>0</v>
      </c>
      <c r="L76" s="0" t="n">
        <v>35</v>
      </c>
      <c r="M76" s="0" t="n">
        <v>0</v>
      </c>
      <c r="N76" s="0" t="s">
        <v>226</v>
      </c>
      <c r="O76" s="0" t="s">
        <v>385</v>
      </c>
      <c r="Q76" s="0" t="str">
        <f aca="false">IF(ISBLANK(B76),"",CONCATENATE("(",B76,",",C76,"),"))</f>
        <v>(COMMAND_CENTER,C),</v>
      </c>
      <c r="U76" s="0" t="str">
        <f aca="false">CONCATENATE("Event(","'",A76,"'",",(",Q76,R76,S76,T76,"),(",J76,",",K76,",",M76,"),",L76,",",N76,",(",O76,",",P76,"))")</f>
        <v>Event('Upgrade to Orbital Command',((COMMAND_CENTER,C),),(150,0,0),35,add_unit,(ORBITAL_COMMAND,))</v>
      </c>
    </row>
    <row collapsed="false" customFormat="false" customHeight="false" hidden="false" ht="13.3" outlineLevel="0" r="77">
      <c r="A77" s="0" t="s">
        <v>386</v>
      </c>
      <c r="B77" s="0" t="s">
        <v>349</v>
      </c>
      <c r="C77" s="0" t="s">
        <v>229</v>
      </c>
      <c r="D77" s="0" t="s">
        <v>387</v>
      </c>
      <c r="E77" s="0" t="s">
        <v>225</v>
      </c>
      <c r="J77" s="0" t="n">
        <v>150</v>
      </c>
      <c r="K77" s="0" t="n">
        <v>150</v>
      </c>
      <c r="L77" s="0" t="n">
        <v>50</v>
      </c>
      <c r="M77" s="0" t="n">
        <v>0</v>
      </c>
      <c r="N77" s="0" t="s">
        <v>226</v>
      </c>
      <c r="O77" s="0" t="s">
        <v>388</v>
      </c>
      <c r="Q77" s="0" t="str">
        <f aca="false">IF(ISBLANK(B77),"",CONCATENATE("(",B77,",",C77,"),"))</f>
        <v>(COMMAND_CENTER,C),</v>
      </c>
      <c r="U77" s="0" t="str">
        <f aca="false">CONCATENATE("Event(","'",A77,"'",",(",Q77,R77,S77,T77,"),(",J77,",",K77,",",M77,"),",L77,",",N77,",(",O77,",",P77,"))")</f>
        <v>Event('Upgrade to Planetary Fortress',((COMMAND_CENTER,C),),(150,150,0),50,add_unit,(PLANETARY_FORTRESS,))</v>
      </c>
    </row>
    <row collapsed="false" customFormat="false" customHeight="false" hidden="false" ht="13.3" outlineLevel="0" r="78">
      <c r="A78" s="0" t="s">
        <v>389</v>
      </c>
      <c r="B78" s="0" t="s">
        <v>88</v>
      </c>
      <c r="C78" s="0" t="s">
        <v>234</v>
      </c>
      <c r="J78" s="0" t="n">
        <v>100</v>
      </c>
      <c r="K78" s="0" t="n">
        <v>0</v>
      </c>
      <c r="L78" s="0" t="n">
        <v>30</v>
      </c>
      <c r="M78" s="0" t="n">
        <v>0</v>
      </c>
      <c r="N78" s="0" t="s">
        <v>226</v>
      </c>
      <c r="O78" s="0" t="s">
        <v>390</v>
      </c>
      <c r="Q78" s="0" t="str">
        <f aca="false">IF(ISBLANK(B78),"",CONCATENATE("(",B78,",",C78,"),"))</f>
        <v>(SCV,O),</v>
      </c>
      <c r="U78" s="0" t="str">
        <f aca="false">CONCATENATE("Event(","'",A78,"'",",(",Q78,R78,S78,T78,"),(",J78,",",K78,",",M78,"),",L78,",",N78,",(",O78,",",P78,"))")</f>
        <v>Event('Build Supply Depot',((SCV,O),),(100,0,0),30,add_unit,(SUPPLY_DEPOT,))</v>
      </c>
    </row>
    <row collapsed="false" customFormat="false" customHeight="false" hidden="false" ht="13.3" outlineLevel="0" r="79">
      <c r="A79" s="0" t="s">
        <v>391</v>
      </c>
      <c r="B79" s="0" t="s">
        <v>88</v>
      </c>
      <c r="C79" s="0" t="s">
        <v>234</v>
      </c>
      <c r="D79" s="0" t="s">
        <v>390</v>
      </c>
      <c r="E79" s="0" t="s">
        <v>225</v>
      </c>
      <c r="J79" s="0" t="n">
        <v>150</v>
      </c>
      <c r="K79" s="0" t="n">
        <v>0</v>
      </c>
      <c r="L79" s="0" t="n">
        <v>65</v>
      </c>
      <c r="M79" s="0" t="n">
        <v>0</v>
      </c>
      <c r="N79" s="0" t="s">
        <v>226</v>
      </c>
      <c r="O79" s="0" t="s">
        <v>351</v>
      </c>
      <c r="U79" s="0" t="str">
        <f aca="false">CONCATENATE("Event(","'",A79,"'",",(",Q79,R79,S79,T79,"),(",J79,",",K79,",",M79,"),",L79,",",N79,",(",O79,",",P79,"))")</f>
        <v>Event('Build Barracks',(),(150,0,0),65,add_unit,(BARRACKS,))</v>
      </c>
    </row>
    <row collapsed="false" customFormat="false" customHeight="false" hidden="false" ht="13.3" outlineLevel="0" r="80">
      <c r="A80" s="0" t="s">
        <v>392</v>
      </c>
      <c r="B80" s="0" t="s">
        <v>88</v>
      </c>
      <c r="C80" s="0" t="s">
        <v>234</v>
      </c>
      <c r="D80" s="0" t="s">
        <v>351</v>
      </c>
      <c r="E80" s="0" t="s">
        <v>225</v>
      </c>
      <c r="J80" s="0" t="n">
        <v>100</v>
      </c>
      <c r="K80" s="0" t="n">
        <v>0</v>
      </c>
      <c r="L80" s="0" t="n">
        <v>40</v>
      </c>
      <c r="M80" s="0" t="n">
        <v>0</v>
      </c>
      <c r="N80" s="0" t="s">
        <v>226</v>
      </c>
      <c r="O80" s="0" t="s">
        <v>393</v>
      </c>
      <c r="U80" s="0" t="str">
        <f aca="false">CONCATENATE("Event(","'",A80,"'",",(",Q80,R80,S80,T80,"),(",J80,",",K80,",",M80,"),",L80,",",N80,",(",O80,",",P80,"))")</f>
        <v>Event('Build Bunker',(),(100,0,0),40,add_unit,(BUNKER,))</v>
      </c>
    </row>
    <row collapsed="false" customFormat="false" customHeight="false" hidden="false" ht="13.3" outlineLevel="0" r="81">
      <c r="A81" s="0" t="s">
        <v>394</v>
      </c>
      <c r="B81" s="0" t="s">
        <v>88</v>
      </c>
      <c r="C81" s="0" t="s">
        <v>234</v>
      </c>
      <c r="D81" s="0" t="s">
        <v>387</v>
      </c>
      <c r="E81" s="0" t="s">
        <v>225</v>
      </c>
      <c r="J81" s="0" t="n">
        <v>100</v>
      </c>
      <c r="K81" s="0" t="n">
        <v>0</v>
      </c>
      <c r="L81" s="0" t="n">
        <v>25</v>
      </c>
      <c r="M81" s="0" t="n">
        <v>0</v>
      </c>
      <c r="N81" s="0" t="s">
        <v>226</v>
      </c>
      <c r="O81" s="0" t="s">
        <v>395</v>
      </c>
      <c r="U81" s="0" t="str">
        <f aca="false">CONCATENATE("Event(","'",A81,"'",",(",Q81,R81,S81,T81,"),(",J81,",",K81,",",M81,"),",L81,",",N81,",(",O81,",",P81,"))")</f>
        <v>Event('Build Missile Turret',(),(100,0,0),25,add_unit,(MISSILE_TURRET,))</v>
      </c>
    </row>
    <row collapsed="false" customFormat="false" customHeight="false" hidden="false" ht="13.3" outlineLevel="0" r="82">
      <c r="A82" s="0" t="s">
        <v>396</v>
      </c>
      <c r="B82" s="0" t="s">
        <v>88</v>
      </c>
      <c r="C82" s="0" t="s">
        <v>234</v>
      </c>
      <c r="D82" s="0" t="s">
        <v>349</v>
      </c>
      <c r="E82" s="0" t="s">
        <v>225</v>
      </c>
      <c r="J82" s="0" t="n">
        <v>125</v>
      </c>
      <c r="K82" s="0" t="n">
        <v>0</v>
      </c>
      <c r="L82" s="0" t="n">
        <v>35</v>
      </c>
      <c r="M82" s="0" t="n">
        <v>0</v>
      </c>
      <c r="N82" s="0" t="s">
        <v>226</v>
      </c>
      <c r="O82" s="0" t="s">
        <v>397</v>
      </c>
      <c r="U82" s="0" t="str">
        <f aca="false">CONCATENATE("Event(","'",A82,"'",",(",Q82,R82,S82,T82,"),(",J82,",",K82,",",M82,"),",L82,",",N82,",(",O82,",",P82,"))")</f>
        <v>Event('Build Engineering Bay',(),(125,0,0),35,add_unit,(ENGINEERING_BAY,))</v>
      </c>
    </row>
    <row collapsed="false" customFormat="false" customHeight="false" hidden="false" ht="13.3" outlineLevel="0" r="83">
      <c r="A83" s="0" t="s">
        <v>398</v>
      </c>
      <c r="B83" s="0" t="s">
        <v>88</v>
      </c>
      <c r="C83" s="0" t="s">
        <v>234</v>
      </c>
      <c r="D83" s="0" t="s">
        <v>387</v>
      </c>
      <c r="E83" s="0" t="s">
        <v>225</v>
      </c>
      <c r="J83" s="0" t="n">
        <v>125</v>
      </c>
      <c r="K83" s="0" t="n">
        <v>100</v>
      </c>
      <c r="L83" s="0" t="n">
        <v>25</v>
      </c>
      <c r="M83" s="0" t="n">
        <v>0</v>
      </c>
      <c r="N83" s="0" t="s">
        <v>226</v>
      </c>
      <c r="O83" s="0" t="s">
        <v>399</v>
      </c>
      <c r="U83" s="0" t="str">
        <f aca="false">CONCATENATE("Event(","'",A83,"'",",(",Q83,R83,S83,T83,"),(",J83,",",K83,",",M83,"),",L83,",",N83,",(",O83,",",P83,"))")</f>
        <v>Event('Build Sensor Tower',(),(125,100,0),25,add_unit,(SENSOR_TOWER,))</v>
      </c>
    </row>
    <row collapsed="false" customFormat="false" customHeight="false" hidden="false" ht="13.3" outlineLevel="0" r="84">
      <c r="A84" s="0" t="s">
        <v>400</v>
      </c>
      <c r="B84" s="0" t="s">
        <v>88</v>
      </c>
      <c r="C84" s="0" t="s">
        <v>234</v>
      </c>
      <c r="J84" s="0" t="n">
        <v>75</v>
      </c>
      <c r="K84" s="0" t="n">
        <v>0</v>
      </c>
      <c r="L84" s="0" t="n">
        <v>30</v>
      </c>
      <c r="M84" s="0" t="n">
        <v>0</v>
      </c>
      <c r="N84" s="0" t="s">
        <v>226</v>
      </c>
      <c r="O84" s="0" t="s">
        <v>401</v>
      </c>
      <c r="U84" s="0" t="str">
        <f aca="false">CONCATENATE("Event(","'",A84,"'",",(",Q84,R84,S84,T84,"),(",J84,",",K84,",",M84,"),",L84,",",N84,",(",O84,",",P84,"))")</f>
        <v>Event('Build Refinery',(),(75,0,0),30,add_unit,(REFINERY,))</v>
      </c>
    </row>
    <row collapsed="false" customFormat="false" customHeight="false" hidden="false" ht="13.3" outlineLevel="0" r="85">
      <c r="A85" s="0" t="s">
        <v>402</v>
      </c>
      <c r="B85" s="0" t="s">
        <v>88</v>
      </c>
      <c r="C85" s="0" t="s">
        <v>234</v>
      </c>
      <c r="D85" s="0" t="s">
        <v>362</v>
      </c>
      <c r="E85" s="0" t="s">
        <v>225</v>
      </c>
      <c r="J85" s="0" t="n">
        <v>150</v>
      </c>
      <c r="K85" s="0" t="n">
        <v>100</v>
      </c>
      <c r="L85" s="0" t="n">
        <v>65</v>
      </c>
      <c r="M85" s="0" t="n">
        <v>0</v>
      </c>
      <c r="N85" s="0" t="s">
        <v>226</v>
      </c>
      <c r="O85" s="0" t="s">
        <v>368</v>
      </c>
      <c r="U85" s="0" t="str">
        <f aca="false">CONCATENATE("Event(","'",A85,"'",",(",Q85,R85,S85,T85,"),(",J85,",",K85,",",M85,"),",L85,",",N85,",(",O85,",",P85,"))")</f>
        <v>Event('Build Armory',(),(150,100,0),65,add_unit,(ARMORY,))</v>
      </c>
    </row>
    <row collapsed="false" customFormat="false" customHeight="false" hidden="false" ht="13.3" outlineLevel="0" r="86">
      <c r="A86" s="0" t="s">
        <v>403</v>
      </c>
      <c r="B86" s="0" t="s">
        <v>88</v>
      </c>
      <c r="C86" s="0" t="s">
        <v>234</v>
      </c>
      <c r="D86" s="0" t="s">
        <v>362</v>
      </c>
      <c r="E86" s="0" t="s">
        <v>225</v>
      </c>
      <c r="J86" s="0" t="n">
        <v>150</v>
      </c>
      <c r="K86" s="0" t="n">
        <v>100</v>
      </c>
      <c r="L86" s="0" t="n">
        <v>50</v>
      </c>
      <c r="M86" s="0" t="n">
        <v>0</v>
      </c>
      <c r="N86" s="0" t="s">
        <v>226</v>
      </c>
      <c r="O86" s="0" t="s">
        <v>371</v>
      </c>
      <c r="U86" s="0" t="str">
        <f aca="false">CONCATENATE("Event(","'",A86,"'",",(",Q86,R86,S86,T86,"),(",J86,",",K86,",",M86,"),",L86,",",N86,",(",O86,",",P86,"))")</f>
        <v>Event('Build Starport',(),(150,100,0),50,add_unit,(STARPORT,))</v>
      </c>
    </row>
    <row collapsed="false" customFormat="false" customHeight="false" hidden="false" ht="13.3" outlineLevel="0" r="87">
      <c r="A87" s="0" t="s">
        <v>404</v>
      </c>
      <c r="B87" s="0" t="s">
        <v>88</v>
      </c>
      <c r="C87" s="0" t="s">
        <v>234</v>
      </c>
      <c r="D87" s="0" t="s">
        <v>351</v>
      </c>
      <c r="E87" s="0" t="s">
        <v>225</v>
      </c>
      <c r="J87" s="0" t="n">
        <v>150</v>
      </c>
      <c r="K87" s="0" t="n">
        <v>100</v>
      </c>
      <c r="L87" s="0" t="n">
        <v>60</v>
      </c>
      <c r="M87" s="0" t="n">
        <v>0</v>
      </c>
      <c r="N87" s="0" t="s">
        <v>226</v>
      </c>
      <c r="O87" s="0" t="s">
        <v>362</v>
      </c>
      <c r="U87" s="0" t="str">
        <f aca="false">CONCATENATE("Event(","'",A87,"'",",(",Q87,R87,S87,T87,"),(",J87,",",K87,",",M87,"),",L87,",",N87,",(",O87,",",P87,"))")</f>
        <v>Event('Build Factory',(),(150,100,0),60,add_unit,(FACTORY,))</v>
      </c>
    </row>
    <row collapsed="false" customFormat="false" customHeight="false" hidden="false" ht="13.3" outlineLevel="0" r="88">
      <c r="A88" s="0" t="s">
        <v>405</v>
      </c>
      <c r="B88" s="0" t="s">
        <v>88</v>
      </c>
      <c r="C88" s="0" t="s">
        <v>234</v>
      </c>
      <c r="D88" s="0" t="s">
        <v>371</v>
      </c>
      <c r="E88" s="0" t="s">
        <v>225</v>
      </c>
      <c r="J88" s="0" t="n">
        <v>150</v>
      </c>
      <c r="K88" s="0" t="n">
        <v>150</v>
      </c>
      <c r="L88" s="0" t="n">
        <v>65</v>
      </c>
      <c r="M88" s="0" t="n">
        <v>0</v>
      </c>
      <c r="N88" s="0" t="s">
        <v>226</v>
      </c>
      <c r="O88" s="0" t="s">
        <v>381</v>
      </c>
      <c r="U88" s="0" t="str">
        <f aca="false">CONCATENATE("Event(","'",A88,"'",",(",Q88,R88,S88,T88,"),(",J88,",",K88,",",M88,"),",L88,",",N88,",(",O88,",",P88,"))")</f>
        <v>Event('Build Fusion Core',(),(150,150,0),65,add_unit,(FUSION_CORE,))</v>
      </c>
    </row>
    <row collapsed="false" customFormat="false" customHeight="false" hidden="false" ht="13.3" outlineLevel="0" r="89">
      <c r="A89" s="0" t="s">
        <v>406</v>
      </c>
      <c r="B89" s="0" t="s">
        <v>88</v>
      </c>
      <c r="C89" s="0" t="s">
        <v>234</v>
      </c>
      <c r="D89" s="0" t="s">
        <v>351</v>
      </c>
      <c r="E89" s="0" t="s">
        <v>225</v>
      </c>
      <c r="J89" s="0" t="n">
        <v>150</v>
      </c>
      <c r="K89" s="0" t="n">
        <v>50</v>
      </c>
      <c r="L89" s="0" t="n">
        <v>40</v>
      </c>
      <c r="M89" s="0" t="n">
        <v>0</v>
      </c>
      <c r="N89" s="0" t="s">
        <v>226</v>
      </c>
      <c r="O89" s="0" t="s">
        <v>359</v>
      </c>
      <c r="U89" s="0" t="str">
        <f aca="false">CONCATENATE("Event(","'",A89,"'",",(",Q89,R89,S89,T89,"),(",J89,",",K89,",",M89,"),",L89,",",N89,",(",O89,",",P89,"))")</f>
        <v>Event('Build Ghost Academy',(),(150,50,0),40,add_unit,(GHOST_ACADEMY,))</v>
      </c>
    </row>
    <row collapsed="false" customFormat="false" customHeight="false" hidden="false" ht="13.3" outlineLevel="0" r="90">
      <c r="A90" s="0" t="s">
        <v>407</v>
      </c>
      <c r="B90" s="0" t="s">
        <v>354</v>
      </c>
      <c r="C90" s="0" t="s">
        <v>234</v>
      </c>
      <c r="D90" s="0" t="s">
        <v>408</v>
      </c>
      <c r="E90" s="0" t="s">
        <v>293</v>
      </c>
      <c r="J90" s="0" t="n">
        <v>100</v>
      </c>
      <c r="K90" s="0" t="n">
        <v>100</v>
      </c>
      <c r="L90" s="0" t="n">
        <v>110</v>
      </c>
      <c r="M90" s="0" t="n">
        <v>0</v>
      </c>
      <c r="N90" s="0" t="s">
        <v>294</v>
      </c>
      <c r="O90" s="0" t="s">
        <v>408</v>
      </c>
      <c r="U90" s="0" t="str">
        <f aca="false">CONCATENATE("Event(","'",A90,"'",",(",Q90,R90,S90,T90,"),(",J90,",",K90,",",M90,"),",L90,",",N90,",(",O90,",",P90,"))")</f>
        <v>Event('Research Combat Shield',(),(100,100,0),110,research,(COMBAT_SHIELD,))</v>
      </c>
    </row>
    <row collapsed="false" customFormat="false" customHeight="false" hidden="false" ht="13.3" outlineLevel="0" r="91">
      <c r="A91" s="0" t="s">
        <v>409</v>
      </c>
      <c r="B91" s="0" t="s">
        <v>354</v>
      </c>
      <c r="C91" s="0" t="s">
        <v>234</v>
      </c>
      <c r="D91" s="0" t="s">
        <v>410</v>
      </c>
      <c r="E91" s="0" t="s">
        <v>293</v>
      </c>
      <c r="J91" s="0" t="n">
        <v>100</v>
      </c>
      <c r="K91" s="0" t="n">
        <v>100</v>
      </c>
      <c r="L91" s="0" t="n">
        <v>170</v>
      </c>
      <c r="M91" s="0" t="n">
        <v>0</v>
      </c>
      <c r="N91" s="0" t="s">
        <v>294</v>
      </c>
      <c r="O91" s="0" t="s">
        <v>410</v>
      </c>
      <c r="U91" s="0" t="str">
        <f aca="false">CONCATENATE("Event(","'",A91,"'",",(",Q91,R91,S91,T91,"),(",J91,",",K91,",",M91,"),",L91,",",N91,",(",O91,",",P91,"))")</f>
        <v>Event('Research Stimpack',(),(100,100,0),170,research,(STIMPACK,))</v>
      </c>
    </row>
    <row collapsed="false" customFormat="false" customHeight="false" hidden="false" ht="13.3" outlineLevel="0" r="92">
      <c r="A92" s="0" t="s">
        <v>411</v>
      </c>
      <c r="B92" s="0" t="s">
        <v>354</v>
      </c>
      <c r="C92" s="0" t="s">
        <v>234</v>
      </c>
      <c r="D92" s="0" t="s">
        <v>412</v>
      </c>
      <c r="E92" s="0" t="s">
        <v>293</v>
      </c>
      <c r="J92" s="0" t="n">
        <v>50</v>
      </c>
      <c r="K92" s="0" t="n">
        <v>50</v>
      </c>
      <c r="L92" s="0" t="n">
        <v>60</v>
      </c>
      <c r="M92" s="0" t="n">
        <v>0</v>
      </c>
      <c r="N92" s="0" t="s">
        <v>294</v>
      </c>
      <c r="O92" s="0" t="s">
        <v>412</v>
      </c>
      <c r="U92" s="0" t="str">
        <f aca="false">CONCATENATE("Event(","'",A92,"'",",(",Q92,R92,S92,T92,"),(",J92,",",K92,",",M92,"),",L92,",",N92,",(",O92,",",P92,"))")</f>
        <v>Event('Research Concussive Shells',(),(50,50,0),60,research,(CONCUSSIVE_SHELLS,))</v>
      </c>
    </row>
    <row collapsed="false" customFormat="false" customHeight="false" hidden="false" ht="13.3" outlineLevel="0" r="93">
      <c r="A93" s="0" t="s">
        <v>413</v>
      </c>
      <c r="B93" s="0" t="s">
        <v>354</v>
      </c>
      <c r="C93" s="0" t="s">
        <v>234</v>
      </c>
      <c r="D93" s="0" t="s">
        <v>414</v>
      </c>
      <c r="E93" s="0" t="s">
        <v>293</v>
      </c>
      <c r="J93" s="0" t="n">
        <v>50</v>
      </c>
      <c r="K93" s="0" t="n">
        <v>50</v>
      </c>
      <c r="L93" s="0" t="n">
        <v>100</v>
      </c>
      <c r="M93" s="0" t="n">
        <v>0</v>
      </c>
      <c r="N93" s="0" t="s">
        <v>294</v>
      </c>
      <c r="O93" s="0" t="s">
        <v>414</v>
      </c>
      <c r="U93" s="0" t="str">
        <f aca="false">CONCATENATE("Event(","'",A93,"'",",(",Q93,R93,S93,T93,"),(",J93,",",K93,",",M93,"),",L93,",",N93,",(",O93,",",P93,"))")</f>
        <v>Event('Research Nitro Boost',(),(50,50,0),100,research,(NITRO_BOOST,))</v>
      </c>
    </row>
    <row collapsed="false" customFormat="false" customHeight="false" hidden="false" ht="13.3" outlineLevel="0" r="94">
      <c r="A94" s="0" t="s">
        <v>415</v>
      </c>
      <c r="B94" s="0" t="s">
        <v>365</v>
      </c>
      <c r="C94" s="0" t="s">
        <v>234</v>
      </c>
      <c r="D94" s="0" t="s">
        <v>416</v>
      </c>
      <c r="E94" s="0" t="s">
        <v>293</v>
      </c>
      <c r="J94" s="0" t="n">
        <v>150</v>
      </c>
      <c r="K94" s="0" t="n">
        <v>150</v>
      </c>
      <c r="L94" s="0" t="n">
        <v>110</v>
      </c>
      <c r="M94" s="0" t="n">
        <v>0</v>
      </c>
      <c r="N94" s="0" t="s">
        <v>294</v>
      </c>
      <c r="O94" s="0" t="s">
        <v>416</v>
      </c>
      <c r="U94" s="0" t="str">
        <f aca="false">CONCATENATE("Event(","'",A94,"'",",(",Q94,R94,S94,T94,"),(",J94,",",K94,",",M94,"),",L94,",",N94,",(",O94,",",P94,"))")</f>
        <v>Event('Research Infernal Pre-Igniter',(),(150,150,0),110,research,(INFERNAL_PRE_IGNITER,))</v>
      </c>
    </row>
    <row collapsed="false" customFormat="false" customHeight="false" hidden="false" ht="13.3" outlineLevel="0" r="95">
      <c r="A95" s="0" t="s">
        <v>417</v>
      </c>
      <c r="B95" s="0" t="s">
        <v>365</v>
      </c>
      <c r="C95" s="0" t="s">
        <v>234</v>
      </c>
      <c r="D95" s="0" t="s">
        <v>418</v>
      </c>
      <c r="E95" s="0" t="s">
        <v>293</v>
      </c>
      <c r="J95" s="0" t="n">
        <v>100</v>
      </c>
      <c r="K95" s="0" t="n">
        <v>100</v>
      </c>
      <c r="L95" s="0" t="n">
        <v>80</v>
      </c>
      <c r="M95" s="0" t="n">
        <v>0</v>
      </c>
      <c r="N95" s="0" t="s">
        <v>294</v>
      </c>
      <c r="O95" s="0" t="s">
        <v>418</v>
      </c>
      <c r="U95" s="0" t="str">
        <f aca="false">CONCATENATE("Event(","'",A95,"'",",(",Q95,R95,S95,T95,"),(",J95,",",K95,",",M95,"),",L95,",",N95,",(",O95,",",P95,"))")</f>
        <v>Event('Research Siege Tech',(),(100,100,0),80,research,(SIEGE_TECH,))</v>
      </c>
    </row>
    <row collapsed="false" customFormat="false" customHeight="false" hidden="false" ht="13.3" outlineLevel="0" r="96">
      <c r="A96" s="0" t="s">
        <v>419</v>
      </c>
      <c r="B96" s="0" t="s">
        <v>365</v>
      </c>
      <c r="C96" s="0" t="s">
        <v>234</v>
      </c>
      <c r="D96" s="0" t="s">
        <v>420</v>
      </c>
      <c r="E96" s="0" t="s">
        <v>293</v>
      </c>
      <c r="J96" s="0" t="n">
        <v>150</v>
      </c>
      <c r="K96" s="0" t="n">
        <v>150</v>
      </c>
      <c r="L96" s="0" t="n">
        <v>110</v>
      </c>
      <c r="M96" s="0" t="n">
        <v>0</v>
      </c>
      <c r="N96" s="0" t="s">
        <v>294</v>
      </c>
      <c r="O96" s="0" t="s">
        <v>420</v>
      </c>
      <c r="U96" s="0" t="str">
        <f aca="false">CONCATENATE("Event(","'",A96,"'",",(",Q96,R96,S96,T96,"),(",J96,",",K96,",",M96,"),",L96,",",N96,",(",O96,",",P96,"))")</f>
        <v>Event('Research 250mm Strike Cannons',(),(150,150,0),110,research,(STRIKE_CANNONS,))</v>
      </c>
    </row>
    <row collapsed="false" customFormat="false" customHeight="false" hidden="false" ht="13.3" outlineLevel="0" r="97">
      <c r="A97" s="0" t="s">
        <v>421</v>
      </c>
      <c r="B97" s="0" t="s">
        <v>376</v>
      </c>
      <c r="C97" s="0" t="s">
        <v>234</v>
      </c>
      <c r="D97" s="0" t="s">
        <v>422</v>
      </c>
      <c r="E97" s="0" t="s">
        <v>293</v>
      </c>
      <c r="J97" s="0" t="n">
        <v>100</v>
      </c>
      <c r="K97" s="0" t="n">
        <v>100</v>
      </c>
      <c r="L97" s="0" t="n">
        <v>80</v>
      </c>
      <c r="M97" s="0" t="n">
        <v>0</v>
      </c>
      <c r="N97" s="0" t="s">
        <v>294</v>
      </c>
      <c r="O97" s="0" t="s">
        <v>422</v>
      </c>
      <c r="U97" s="0" t="str">
        <f aca="false">CONCATENATE("Event(","'",A97,"'",",(",Q97,R97,S97,T97,"),(",J97,",",K97,",",M97,"),",L97,",",N97,",(",O97,",",P97,"))")</f>
        <v>Event('Research Caduceus Reactor',(),(100,100,0),80,research,(CADUCEUS_REACTOR,))</v>
      </c>
    </row>
    <row collapsed="false" customFormat="false" customHeight="false" hidden="false" ht="13.3" outlineLevel="0" r="98">
      <c r="A98" s="0" t="s">
        <v>423</v>
      </c>
      <c r="B98" s="0" t="s">
        <v>376</v>
      </c>
      <c r="C98" s="0" t="s">
        <v>234</v>
      </c>
      <c r="D98" s="0" t="s">
        <v>424</v>
      </c>
      <c r="E98" s="0" t="s">
        <v>293</v>
      </c>
      <c r="J98" s="0" t="n">
        <v>200</v>
      </c>
      <c r="K98" s="0" t="n">
        <v>200</v>
      </c>
      <c r="L98" s="0" t="n">
        <v>110</v>
      </c>
      <c r="M98" s="0" t="n">
        <v>0</v>
      </c>
      <c r="N98" s="0" t="s">
        <v>294</v>
      </c>
      <c r="O98" s="0" t="s">
        <v>424</v>
      </c>
      <c r="U98" s="0" t="str">
        <f aca="false">CONCATENATE("Event(","'",A98,"'",",(",Q98,R98,S98,T98,"),(",J98,",",K98,",",M98,"),",L98,",",N98,",(",O98,",",P98,"))")</f>
        <v>Event('Research Cloaking Field',(),(200,200,0),110,research,(CLOAKING_FIELD,))</v>
      </c>
    </row>
    <row collapsed="false" customFormat="false" customHeight="false" hidden="false" ht="13.3" outlineLevel="0" r="99">
      <c r="A99" s="0" t="s">
        <v>425</v>
      </c>
      <c r="B99" s="0" t="s">
        <v>376</v>
      </c>
      <c r="C99" s="0" t="s">
        <v>234</v>
      </c>
      <c r="D99" s="0" t="s">
        <v>426</v>
      </c>
      <c r="E99" s="0" t="s">
        <v>293</v>
      </c>
      <c r="J99" s="0" t="n">
        <v>150</v>
      </c>
      <c r="K99" s="0" t="n">
        <v>150</v>
      </c>
      <c r="L99" s="0" t="n">
        <v>110</v>
      </c>
      <c r="M99" s="0" t="n">
        <v>0</v>
      </c>
      <c r="N99" s="0" t="s">
        <v>294</v>
      </c>
      <c r="O99" s="0" t="s">
        <v>426</v>
      </c>
      <c r="U99" s="0" t="str">
        <f aca="false">CONCATENATE("Event(","'",A99,"'",",(",Q99,R99,S99,T99,"),(",J99,",",K99,",",M99,"),",L99,",",N99,",(",O99,",",P99,"))")</f>
        <v>Event('Research Corvid Reactor',(),(150,150,0),110,research,(CORVID_REACTOR,))</v>
      </c>
    </row>
    <row collapsed="false" customFormat="false" customHeight="false" hidden="false" ht="13.3" outlineLevel="0" r="100">
      <c r="A100" s="0" t="s">
        <v>427</v>
      </c>
      <c r="B100" s="0" t="s">
        <v>376</v>
      </c>
      <c r="C100" s="0" t="s">
        <v>234</v>
      </c>
      <c r="D100" s="0" t="s">
        <v>428</v>
      </c>
      <c r="E100" s="0" t="s">
        <v>293</v>
      </c>
      <c r="J100" s="0" t="n">
        <v>150</v>
      </c>
      <c r="K100" s="0" t="n">
        <v>150</v>
      </c>
      <c r="L100" s="0" t="n">
        <v>110</v>
      </c>
      <c r="M100" s="0" t="n">
        <v>0</v>
      </c>
      <c r="N100" s="0" t="s">
        <v>294</v>
      </c>
      <c r="O100" s="0" t="s">
        <v>428</v>
      </c>
      <c r="U100" s="0" t="str">
        <f aca="false">CONCATENATE("Event(","'",A100,"'",",(",Q100,R100,S100,T100,"),(",J100,",",K100,",",M100,"),",L100,",",N100,",(",O100,",",P100,"))")</f>
        <v>Event('Research Durable Materials',(),(150,150,0),110,research,(DURABLE_MATERIALS,))</v>
      </c>
    </row>
    <row collapsed="false" customFormat="false" customHeight="false" hidden="false" ht="13.3" outlineLevel="0" r="101">
      <c r="A101" s="0" t="s">
        <v>429</v>
      </c>
      <c r="B101" s="0" t="s">
        <v>397</v>
      </c>
      <c r="C101" s="0" t="s">
        <v>234</v>
      </c>
      <c r="D101" s="0" t="s">
        <v>430</v>
      </c>
      <c r="E101" s="0" t="s">
        <v>293</v>
      </c>
      <c r="J101" s="0" t="n">
        <v>100</v>
      </c>
      <c r="K101" s="0" t="n">
        <v>100</v>
      </c>
      <c r="L101" s="0" t="n">
        <v>160</v>
      </c>
      <c r="M101" s="0" t="n">
        <v>0</v>
      </c>
      <c r="N101" s="0" t="s">
        <v>294</v>
      </c>
      <c r="O101" s="0" t="s">
        <v>430</v>
      </c>
      <c r="U101" s="0" t="str">
        <f aca="false">CONCATENATE("Event(","'",A101,"'",",(",Q101,R101,S101,T101,"),(",J101,",",K101,",",M101,"),",L101,",",N101,",(",O101,",",P101,"))")</f>
        <v>Event('Research Infantry Weapons Level 1',(),(100,100,0),160,research,(INFANTRY_WEAPONS_LEVEL_1,))</v>
      </c>
    </row>
    <row collapsed="false" customFormat="false" customHeight="false" hidden="false" ht="13.3" outlineLevel="0" r="102">
      <c r="A102" s="0" t="s">
        <v>431</v>
      </c>
      <c r="B102" s="0" t="s">
        <v>397</v>
      </c>
      <c r="C102" s="0" t="s">
        <v>234</v>
      </c>
      <c r="D102" s="0" t="s">
        <v>432</v>
      </c>
      <c r="E102" s="0" t="s">
        <v>293</v>
      </c>
      <c r="F102" s="0" t="s">
        <v>430</v>
      </c>
      <c r="G102" s="0" t="s">
        <v>225</v>
      </c>
      <c r="H102" s="0" t="s">
        <v>368</v>
      </c>
      <c r="I102" s="0" t="s">
        <v>225</v>
      </c>
      <c r="J102" s="0" t="n">
        <v>175</v>
      </c>
      <c r="K102" s="0" t="n">
        <v>175</v>
      </c>
      <c r="L102" s="0" t="n">
        <v>190</v>
      </c>
      <c r="M102" s="0" t="n">
        <v>0</v>
      </c>
      <c r="N102" s="0" t="s">
        <v>294</v>
      </c>
      <c r="O102" s="0" t="s">
        <v>432</v>
      </c>
      <c r="U102" s="0" t="str">
        <f aca="false">CONCATENATE("Event(","'",A102,"'",",(",Q102,R102,S102,T102,"),(",J102,",",K102,",",M102,"),",L102,",",N102,",(",O102,",",P102,"))")</f>
        <v>Event('Research Infantry Weapons Level 2',(),(175,175,0),190,research,(INFANTRY_WEAPONS_LEVEL_2,))</v>
      </c>
    </row>
    <row collapsed="false" customFormat="false" customHeight="false" hidden="false" ht="13.3" outlineLevel="0" r="103">
      <c r="A103" s="0" t="s">
        <v>433</v>
      </c>
      <c r="B103" s="0" t="s">
        <v>397</v>
      </c>
      <c r="C103" s="0" t="s">
        <v>234</v>
      </c>
      <c r="D103" s="0" t="s">
        <v>434</v>
      </c>
      <c r="E103" s="0" t="s">
        <v>293</v>
      </c>
      <c r="F103" s="0" t="s">
        <v>432</v>
      </c>
      <c r="G103" s="0" t="s">
        <v>225</v>
      </c>
      <c r="H103" s="0" t="s">
        <v>368</v>
      </c>
      <c r="I103" s="0" t="s">
        <v>225</v>
      </c>
      <c r="J103" s="0" t="n">
        <v>250</v>
      </c>
      <c r="K103" s="0" t="n">
        <v>250</v>
      </c>
      <c r="L103" s="0" t="n">
        <v>220</v>
      </c>
      <c r="M103" s="0" t="n">
        <v>0</v>
      </c>
      <c r="N103" s="0" t="s">
        <v>294</v>
      </c>
      <c r="O103" s="0" t="s">
        <v>434</v>
      </c>
      <c r="U103" s="0" t="str">
        <f aca="false">CONCATENATE("Event(","'",A103,"'",",(",Q103,R103,S103,T103,"),(",J103,",",K103,",",M103,"),",L103,",",N103,",(",O103,",",P103,"))")</f>
        <v>Event('Research Infantry Weapons Level 3',(),(250,250,0),220,research,(INFANTRY_WEAPONS_LEVEL_3,))</v>
      </c>
    </row>
    <row collapsed="false" customFormat="false" customHeight="false" hidden="false" ht="13.3" outlineLevel="0" r="104">
      <c r="A104" s="0" t="s">
        <v>435</v>
      </c>
      <c r="B104" s="0" t="s">
        <v>397</v>
      </c>
      <c r="C104" s="0" t="s">
        <v>234</v>
      </c>
      <c r="D104" s="0" t="s">
        <v>436</v>
      </c>
      <c r="E104" s="0" t="s">
        <v>293</v>
      </c>
      <c r="J104" s="0" t="n">
        <v>100</v>
      </c>
      <c r="K104" s="0" t="n">
        <v>100</v>
      </c>
      <c r="L104" s="0" t="n">
        <v>160</v>
      </c>
      <c r="M104" s="0" t="n">
        <v>0</v>
      </c>
      <c r="N104" s="0" t="s">
        <v>294</v>
      </c>
      <c r="O104" s="0" t="s">
        <v>436</v>
      </c>
      <c r="U104" s="0" t="str">
        <f aca="false">CONCATENATE("Event(","'",A104,"'",",(",Q104,R104,S104,T104,"),(",J104,",",K104,",",M104,"),",L104,",",N104,",(",O104,",",P104,"))")</f>
        <v>Event('Research Infantry Armor Level 1',(),(100,100,0),160,research,(INFANTRY_ARMOR_LEVEL_1,))</v>
      </c>
    </row>
    <row collapsed="false" customFormat="false" customHeight="false" hidden="false" ht="13.3" outlineLevel="0" r="105">
      <c r="A105" s="0" t="s">
        <v>437</v>
      </c>
      <c r="B105" s="0" t="s">
        <v>397</v>
      </c>
      <c r="C105" s="0" t="s">
        <v>234</v>
      </c>
      <c r="D105" s="0" t="s">
        <v>438</v>
      </c>
      <c r="E105" s="0" t="s">
        <v>293</v>
      </c>
      <c r="F105" s="0" t="s">
        <v>436</v>
      </c>
      <c r="G105" s="0" t="s">
        <v>225</v>
      </c>
      <c r="H105" s="0" t="s">
        <v>368</v>
      </c>
      <c r="I105" s="0" t="s">
        <v>225</v>
      </c>
      <c r="J105" s="0" t="n">
        <v>175</v>
      </c>
      <c r="K105" s="0" t="n">
        <v>175</v>
      </c>
      <c r="L105" s="0" t="n">
        <v>190</v>
      </c>
      <c r="M105" s="0" t="n">
        <v>0</v>
      </c>
      <c r="N105" s="0" t="s">
        <v>294</v>
      </c>
      <c r="O105" s="0" t="s">
        <v>438</v>
      </c>
      <c r="U105" s="0" t="str">
        <f aca="false">CONCATENATE("Event(","'",A105,"'",",(",Q105,R105,S105,T105,"),(",J105,",",K105,",",M105,"),",L105,",",N105,",(",O105,",",P105,"))")</f>
        <v>Event('Research Infantry Armor Level 2',(),(175,175,0),190,research,(INFANTRY_ARMOR_LEVEL_2,))</v>
      </c>
    </row>
    <row collapsed="false" customFormat="false" customHeight="false" hidden="false" ht="13.3" outlineLevel="0" r="106">
      <c r="A106" s="0" t="s">
        <v>439</v>
      </c>
      <c r="B106" s="0" t="s">
        <v>397</v>
      </c>
      <c r="C106" s="0" t="s">
        <v>234</v>
      </c>
      <c r="D106" s="0" t="s">
        <v>440</v>
      </c>
      <c r="E106" s="0" t="s">
        <v>293</v>
      </c>
      <c r="F106" s="0" t="s">
        <v>438</v>
      </c>
      <c r="G106" s="0" t="s">
        <v>225</v>
      </c>
      <c r="H106" s="0" t="s">
        <v>368</v>
      </c>
      <c r="I106" s="0" t="s">
        <v>225</v>
      </c>
      <c r="J106" s="0" t="n">
        <v>250</v>
      </c>
      <c r="K106" s="0" t="n">
        <v>250</v>
      </c>
      <c r="L106" s="0" t="n">
        <v>220</v>
      </c>
      <c r="M106" s="0" t="n">
        <v>0</v>
      </c>
      <c r="N106" s="0" t="s">
        <v>294</v>
      </c>
      <c r="O106" s="0" t="s">
        <v>440</v>
      </c>
      <c r="U106" s="0" t="str">
        <f aca="false">CONCATENATE("Event(","'",A106,"'",",(",Q106,R106,S106,T106,"),(",J106,",",K106,",",M106,"),",L106,",",N106,",(",O106,",",P106,"))")</f>
        <v>Event('Research Infantry Armor Level 3',(),(250,250,0),220,research,(INFANTRY_ARMOR_LEVEL_3,))</v>
      </c>
    </row>
    <row collapsed="false" customFormat="false" customHeight="false" hidden="false" ht="13.3" outlineLevel="0" r="107">
      <c r="A107" s="0" t="s">
        <v>441</v>
      </c>
      <c r="B107" s="0" t="s">
        <v>397</v>
      </c>
      <c r="C107" s="0" t="s">
        <v>234</v>
      </c>
      <c r="D107" s="0" t="s">
        <v>442</v>
      </c>
      <c r="E107" s="0" t="s">
        <v>293</v>
      </c>
      <c r="J107" s="0" t="n">
        <v>100</v>
      </c>
      <c r="K107" s="0" t="n">
        <v>100</v>
      </c>
      <c r="L107" s="0" t="n">
        <v>80</v>
      </c>
      <c r="M107" s="0" t="n">
        <v>0</v>
      </c>
      <c r="N107" s="0" t="s">
        <v>294</v>
      </c>
      <c r="O107" s="0" t="s">
        <v>442</v>
      </c>
      <c r="U107" s="0" t="str">
        <f aca="false">CONCATENATE("Event(","'",A107,"'",",(",Q107,R107,S107,T107,"),(",J107,",",K107,",",M107,"),",L107,",",N107,",(",O107,",",P107,"))")</f>
        <v>Event('Research Hi-Sec Auto Tracking',(),(100,100,0),80,research,(HI_SEC_AUTO_TRACKING,))</v>
      </c>
    </row>
    <row collapsed="false" customFormat="false" customHeight="false" hidden="false" ht="13.3" outlineLevel="0" r="108">
      <c r="A108" s="0" t="s">
        <v>443</v>
      </c>
      <c r="B108" s="0" t="s">
        <v>397</v>
      </c>
      <c r="C108" s="0" t="s">
        <v>234</v>
      </c>
      <c r="D108" s="0" t="s">
        <v>444</v>
      </c>
      <c r="E108" s="0" t="s">
        <v>293</v>
      </c>
      <c r="J108" s="0" t="n">
        <v>150</v>
      </c>
      <c r="K108" s="0" t="n">
        <v>150</v>
      </c>
      <c r="L108" s="0" t="n">
        <v>140</v>
      </c>
      <c r="M108" s="0" t="n">
        <v>0</v>
      </c>
      <c r="N108" s="0" t="s">
        <v>294</v>
      </c>
      <c r="O108" s="0" t="s">
        <v>444</v>
      </c>
      <c r="U108" s="0" t="str">
        <f aca="false">CONCATENATE("Event(","'",A108,"'",",(",Q108,R108,S108,T108,"),(",J108,",",K108,",",M108,"),",L108,",",N108,",(",O108,",",P108,"))")</f>
        <v>Event('Research Building Armor',(),(150,150,0),140,research,(BUILDING_ARMOR,))</v>
      </c>
    </row>
    <row collapsed="false" customFormat="false" customHeight="false" hidden="false" ht="13.3" outlineLevel="0" r="109">
      <c r="A109" s="0" t="s">
        <v>445</v>
      </c>
      <c r="B109" s="0" t="s">
        <v>397</v>
      </c>
      <c r="C109" s="0" t="s">
        <v>234</v>
      </c>
      <c r="D109" s="0" t="s">
        <v>446</v>
      </c>
      <c r="E109" s="0" t="s">
        <v>293</v>
      </c>
      <c r="J109" s="0" t="n">
        <v>100</v>
      </c>
      <c r="K109" s="0" t="n">
        <v>100</v>
      </c>
      <c r="L109" s="0" t="n">
        <v>110</v>
      </c>
      <c r="M109" s="0" t="n">
        <v>0</v>
      </c>
      <c r="N109" s="0" t="s">
        <v>294</v>
      </c>
      <c r="O109" s="0" t="s">
        <v>446</v>
      </c>
      <c r="U109" s="0" t="str">
        <f aca="false">CONCATENATE("Event(","'",A109,"'",",(",Q109,R109,S109,T109,"),(",J109,",",K109,",",M109,"),",L109,",",N109,",(",O109,",",P109,"))")</f>
        <v>Event('Research Neosteel Frame',(),(100,100,0),110,research,(NEOSTEEL_FRAME,))</v>
      </c>
    </row>
    <row collapsed="false" customFormat="false" customHeight="false" hidden="false" ht="13.3" outlineLevel="0" r="110">
      <c r="A110" s="0" t="s">
        <v>447</v>
      </c>
      <c r="B110" s="0" t="s">
        <v>368</v>
      </c>
      <c r="C110" s="0" t="s">
        <v>234</v>
      </c>
      <c r="D110" s="0" t="s">
        <v>448</v>
      </c>
      <c r="E110" s="0" t="s">
        <v>293</v>
      </c>
      <c r="J110" s="0" t="n">
        <v>100</v>
      </c>
      <c r="K110" s="0" t="n">
        <v>100</v>
      </c>
      <c r="L110" s="0" t="n">
        <v>160</v>
      </c>
      <c r="M110" s="0" t="n">
        <v>0</v>
      </c>
      <c r="N110" s="0" t="s">
        <v>294</v>
      </c>
      <c r="O110" s="0" t="s">
        <v>448</v>
      </c>
      <c r="U110" s="0" t="str">
        <f aca="false">CONCATENATE("Event(","'",A110,"'",",(",Q110,R110,S110,T110,"),(",J110,",",K110,",",M110,"),",L110,",",N110,",(",O110,",",P110,"))")</f>
        <v>Event('Research Vehicle Weapons Level 1',(),(100,100,0),160,research,(VEHICLE_WEAPONS_LEVEL_1,))</v>
      </c>
    </row>
    <row collapsed="false" customFormat="false" customHeight="false" hidden="false" ht="13.3" outlineLevel="0" r="111">
      <c r="A111" s="0" t="s">
        <v>449</v>
      </c>
      <c r="B111" s="0" t="s">
        <v>368</v>
      </c>
      <c r="C111" s="0" t="s">
        <v>234</v>
      </c>
      <c r="D111" s="0" t="s">
        <v>450</v>
      </c>
      <c r="E111" s="0" t="s">
        <v>293</v>
      </c>
      <c r="F111" s="0" t="s">
        <v>448</v>
      </c>
      <c r="G111" s="0" t="s">
        <v>225</v>
      </c>
      <c r="J111" s="0" t="n">
        <v>175</v>
      </c>
      <c r="K111" s="0" t="n">
        <v>175</v>
      </c>
      <c r="L111" s="0" t="n">
        <v>190</v>
      </c>
      <c r="M111" s="0" t="n">
        <v>0</v>
      </c>
      <c r="N111" s="0" t="s">
        <v>294</v>
      </c>
      <c r="O111" s="0" t="s">
        <v>450</v>
      </c>
      <c r="U111" s="0" t="str">
        <f aca="false">CONCATENATE("Event(","'",A111,"'",",(",Q111,R111,S111,T111,"),(",J111,",",K111,",",M111,"),",L111,",",N111,",(",O111,",",P111,"))")</f>
        <v>Event('Research Vehicle Weapons Level 2',(),(175,175,0),190,research,(VEHICLE_WEAPONS_LEVEL_2,))</v>
      </c>
    </row>
    <row collapsed="false" customFormat="false" customHeight="false" hidden="false" ht="13.3" outlineLevel="0" r="112">
      <c r="A112" s="0" t="s">
        <v>451</v>
      </c>
      <c r="B112" s="0" t="s">
        <v>368</v>
      </c>
      <c r="C112" s="0" t="s">
        <v>234</v>
      </c>
      <c r="D112" s="0" t="s">
        <v>452</v>
      </c>
      <c r="E112" s="0" t="s">
        <v>293</v>
      </c>
      <c r="F112" s="0" t="s">
        <v>450</v>
      </c>
      <c r="G112" s="0" t="s">
        <v>225</v>
      </c>
      <c r="J112" s="0" t="n">
        <v>250</v>
      </c>
      <c r="K112" s="0" t="n">
        <v>250</v>
      </c>
      <c r="L112" s="0" t="n">
        <v>220</v>
      </c>
      <c r="M112" s="0" t="n">
        <v>0</v>
      </c>
      <c r="N112" s="0" t="s">
        <v>294</v>
      </c>
      <c r="O112" s="0" t="s">
        <v>452</v>
      </c>
      <c r="U112" s="0" t="str">
        <f aca="false">CONCATENATE("Event(","'",A112,"'",",(",Q112,R112,S112,T112,"),(",J112,",",K112,",",M112,"),",L112,",",N112,",(",O112,",",P112,"))")</f>
        <v>Event('Research Vehicle Weapons Level 3',(),(250,250,0),220,research,(VEHICLE_WEAPONS_LEVEL_3,))</v>
      </c>
    </row>
    <row collapsed="false" customFormat="false" customHeight="false" hidden="false" ht="13.3" outlineLevel="0" r="113">
      <c r="A113" s="0" t="s">
        <v>453</v>
      </c>
      <c r="B113" s="0" t="s">
        <v>368</v>
      </c>
      <c r="C113" s="0" t="s">
        <v>234</v>
      </c>
      <c r="D113" s="0" t="s">
        <v>454</v>
      </c>
      <c r="E113" s="0" t="s">
        <v>293</v>
      </c>
      <c r="J113" s="0" t="n">
        <v>100</v>
      </c>
      <c r="K113" s="0" t="n">
        <v>100</v>
      </c>
      <c r="L113" s="0" t="n">
        <v>160</v>
      </c>
      <c r="M113" s="0" t="n">
        <v>0</v>
      </c>
      <c r="N113" s="0" t="s">
        <v>294</v>
      </c>
      <c r="O113" s="0" t="s">
        <v>454</v>
      </c>
      <c r="U113" s="0" t="str">
        <f aca="false">CONCATENATE("Event(","'",A113,"'",",(",Q113,R113,S113,T113,"),(",J113,",",K113,",",M113,"),",L113,",",N113,",(",O113,",",P113,"))")</f>
        <v>Event('Research Vehicle Plating Level 1',(),(100,100,0),160,research,(VEHICLE_PLATING_LEVEL_1,))</v>
      </c>
    </row>
    <row collapsed="false" customFormat="false" customHeight="false" hidden="false" ht="13.3" outlineLevel="0" r="114">
      <c r="A114" s="0" t="s">
        <v>455</v>
      </c>
      <c r="B114" s="0" t="s">
        <v>368</v>
      </c>
      <c r="C114" s="0" t="s">
        <v>234</v>
      </c>
      <c r="D114" s="0" t="s">
        <v>456</v>
      </c>
      <c r="E114" s="0" t="s">
        <v>293</v>
      </c>
      <c r="F114" s="0" t="s">
        <v>454</v>
      </c>
      <c r="G114" s="0" t="s">
        <v>225</v>
      </c>
      <c r="J114" s="0" t="n">
        <v>175</v>
      </c>
      <c r="K114" s="0" t="n">
        <v>175</v>
      </c>
      <c r="L114" s="0" t="n">
        <v>190</v>
      </c>
      <c r="M114" s="0" t="n">
        <v>0</v>
      </c>
      <c r="N114" s="0" t="s">
        <v>294</v>
      </c>
      <c r="O114" s="0" t="s">
        <v>456</v>
      </c>
      <c r="U114" s="0" t="str">
        <f aca="false">CONCATENATE("Event(","'",A114,"'",",(",Q114,R114,S114,T114,"),(",J114,",",K114,",",M114,"),",L114,",",N114,",(",O114,",",P114,"))")</f>
        <v>Event('Research Vehicle Plating Level 2',(),(175,175,0),190,research,(VEHICLE_PLATING_LEVEL_2,))</v>
      </c>
    </row>
    <row collapsed="false" customFormat="false" customHeight="false" hidden="false" ht="13.3" outlineLevel="0" r="115">
      <c r="A115" s="0" t="s">
        <v>457</v>
      </c>
      <c r="B115" s="0" t="s">
        <v>368</v>
      </c>
      <c r="C115" s="0" t="s">
        <v>234</v>
      </c>
      <c r="D115" s="0" t="s">
        <v>458</v>
      </c>
      <c r="E115" s="0" t="s">
        <v>293</v>
      </c>
      <c r="F115" s="0" t="s">
        <v>456</v>
      </c>
      <c r="G115" s="0" t="s">
        <v>225</v>
      </c>
      <c r="J115" s="0" t="n">
        <v>250</v>
      </c>
      <c r="K115" s="0" t="n">
        <v>250</v>
      </c>
      <c r="L115" s="0" t="n">
        <v>220</v>
      </c>
      <c r="M115" s="0" t="n">
        <v>0</v>
      </c>
      <c r="N115" s="0" t="s">
        <v>294</v>
      </c>
      <c r="O115" s="0" t="s">
        <v>458</v>
      </c>
      <c r="U115" s="0" t="str">
        <f aca="false">CONCATENATE("Event(","'",A115,"'",",(",Q115,R115,S115,T115,"),(",J115,",",K115,",",M115,"),",L115,",",N115,",(",O115,",",P115,"))")</f>
        <v>Event('Research Vehicle Plating Level 3',(),(250,250,0),220,research,(VEHICLE_PLATING_LEVEL_3,))</v>
      </c>
    </row>
    <row collapsed="false" customFormat="false" customHeight="false" hidden="false" ht="13.3" outlineLevel="0" r="116">
      <c r="A116" s="0" t="s">
        <v>459</v>
      </c>
      <c r="B116" s="0" t="s">
        <v>368</v>
      </c>
      <c r="C116" s="0" t="s">
        <v>234</v>
      </c>
      <c r="D116" s="0" t="s">
        <v>460</v>
      </c>
      <c r="E116" s="0" t="s">
        <v>293</v>
      </c>
      <c r="J116" s="0" t="n">
        <v>100</v>
      </c>
      <c r="K116" s="0" t="n">
        <v>100</v>
      </c>
      <c r="L116" s="0" t="n">
        <v>160</v>
      </c>
      <c r="M116" s="0" t="n">
        <v>0</v>
      </c>
      <c r="N116" s="0" t="s">
        <v>294</v>
      </c>
      <c r="O116" s="0" t="s">
        <v>460</v>
      </c>
      <c r="U116" s="0" t="str">
        <f aca="false">CONCATENATE("Event(","'",A116,"'",",(",Q116,R116,S116,T116,"),(",J116,",",K116,",",M116,"),",L116,",",N116,",(",O116,",",P116,"))")</f>
        <v>Event('Research Ship Weapons Level 1',(),(100,100,0),160,research,(SHIP_WEAPONS_LEVEL_1,))</v>
      </c>
    </row>
    <row collapsed="false" customFormat="false" customHeight="false" hidden="false" ht="13.3" outlineLevel="0" r="117">
      <c r="A117" s="0" t="s">
        <v>461</v>
      </c>
      <c r="B117" s="0" t="s">
        <v>368</v>
      </c>
      <c r="C117" s="0" t="s">
        <v>234</v>
      </c>
      <c r="D117" s="0" t="s">
        <v>462</v>
      </c>
      <c r="E117" s="0" t="s">
        <v>293</v>
      </c>
      <c r="F117" s="0" t="s">
        <v>460</v>
      </c>
      <c r="G117" s="0" t="s">
        <v>225</v>
      </c>
      <c r="J117" s="0" t="n">
        <v>175</v>
      </c>
      <c r="K117" s="0" t="n">
        <v>175</v>
      </c>
      <c r="L117" s="0" t="n">
        <v>190</v>
      </c>
      <c r="M117" s="0" t="n">
        <v>0</v>
      </c>
      <c r="N117" s="0" t="s">
        <v>294</v>
      </c>
      <c r="O117" s="0" t="s">
        <v>462</v>
      </c>
      <c r="U117" s="0" t="str">
        <f aca="false">CONCATENATE("Event(","'",A117,"'",",(",Q117,R117,S117,T117,"),(",J117,",",K117,",",M117,"),",L117,",",N117,",(",O117,",",P117,"))")</f>
        <v>Event('Research Ship Weapons Level 2',(),(175,175,0),190,research,(SHIP_WEAPONS_LEVEL_2,))</v>
      </c>
    </row>
    <row collapsed="false" customFormat="false" customHeight="false" hidden="false" ht="13.3" outlineLevel="0" r="118">
      <c r="A118" s="0" t="s">
        <v>463</v>
      </c>
      <c r="B118" s="0" t="s">
        <v>368</v>
      </c>
      <c r="C118" s="0" t="s">
        <v>234</v>
      </c>
      <c r="D118" s="0" t="s">
        <v>464</v>
      </c>
      <c r="E118" s="0" t="s">
        <v>293</v>
      </c>
      <c r="F118" s="0" t="s">
        <v>462</v>
      </c>
      <c r="G118" s="0" t="s">
        <v>225</v>
      </c>
      <c r="J118" s="0" t="n">
        <v>250</v>
      </c>
      <c r="K118" s="0" t="n">
        <v>250</v>
      </c>
      <c r="L118" s="0" t="n">
        <v>220</v>
      </c>
      <c r="M118" s="0" t="n">
        <v>0</v>
      </c>
      <c r="N118" s="0" t="s">
        <v>294</v>
      </c>
      <c r="O118" s="0" t="s">
        <v>464</v>
      </c>
      <c r="U118" s="0" t="str">
        <f aca="false">CONCATENATE("Event(","'",A118,"'",",(",Q118,R118,S118,T118,"),(",J118,",",K118,",",M118,"),",L118,",",N118,",(",O118,",",P118,"))")</f>
        <v>Event('Research Ship Weapons Level 3',(),(250,250,0),220,research,(SHIP_WEAPONS_LEVEL_3,))</v>
      </c>
    </row>
    <row collapsed="false" customFormat="false" customHeight="false" hidden="false" ht="13.3" outlineLevel="0" r="119">
      <c r="A119" s="0" t="s">
        <v>465</v>
      </c>
      <c r="B119" s="0" t="s">
        <v>368</v>
      </c>
      <c r="C119" s="0" t="s">
        <v>234</v>
      </c>
      <c r="D119" s="0" t="s">
        <v>466</v>
      </c>
      <c r="E119" s="0" t="s">
        <v>293</v>
      </c>
      <c r="J119" s="0" t="n">
        <v>100</v>
      </c>
      <c r="K119" s="0" t="n">
        <v>100</v>
      </c>
      <c r="L119" s="0" t="n">
        <v>160</v>
      </c>
      <c r="M119" s="0" t="n">
        <v>0</v>
      </c>
      <c r="N119" s="0" t="s">
        <v>294</v>
      </c>
      <c r="O119" s="0" t="s">
        <v>466</v>
      </c>
      <c r="U119" s="0" t="str">
        <f aca="false">CONCATENATE("Event(","'",A119,"'",",(",Q119,R119,S119,T119,"),(",J119,",",K119,",",M119,"),",L119,",",N119,",(",O119,",",P119,"))")</f>
        <v>Event('Research Ship Plating Level 1',(),(100,100,0),160,research,(SHIP_PLATING_LEVEL_1,))</v>
      </c>
    </row>
    <row collapsed="false" customFormat="false" customHeight="false" hidden="false" ht="13.3" outlineLevel="0" r="120">
      <c r="A120" s="0" t="s">
        <v>467</v>
      </c>
      <c r="B120" s="0" t="s">
        <v>368</v>
      </c>
      <c r="C120" s="0" t="s">
        <v>234</v>
      </c>
      <c r="D120" s="0" t="s">
        <v>468</v>
      </c>
      <c r="E120" s="0" t="s">
        <v>293</v>
      </c>
      <c r="F120" s="0" t="s">
        <v>466</v>
      </c>
      <c r="G120" s="0" t="s">
        <v>225</v>
      </c>
      <c r="J120" s="0" t="n">
        <v>175</v>
      </c>
      <c r="K120" s="0" t="n">
        <v>175</v>
      </c>
      <c r="L120" s="0" t="n">
        <v>190</v>
      </c>
      <c r="M120" s="0" t="n">
        <v>0</v>
      </c>
      <c r="N120" s="0" t="s">
        <v>294</v>
      </c>
      <c r="O120" s="0" t="s">
        <v>468</v>
      </c>
      <c r="U120" s="0" t="str">
        <f aca="false">CONCATENATE("Event(","'",A120,"'",",(",Q120,R120,S120,T120,"),(",J120,",",K120,",",M120,"),",L120,",",N120,",(",O120,",",P120,"))")</f>
        <v>Event('Research Ship Plating Level 2',(),(175,175,0),190,research,(SHIP_PLATING_LEVEL_2,))</v>
      </c>
    </row>
    <row collapsed="false" customFormat="false" customHeight="false" hidden="false" ht="13.3" outlineLevel="0" r="121">
      <c r="A121" s="0" t="s">
        <v>469</v>
      </c>
      <c r="B121" s="0" t="s">
        <v>368</v>
      </c>
      <c r="C121" s="0" t="s">
        <v>234</v>
      </c>
      <c r="D121" s="0" t="s">
        <v>470</v>
      </c>
      <c r="E121" s="0" t="s">
        <v>293</v>
      </c>
      <c r="F121" s="0" t="s">
        <v>468</v>
      </c>
      <c r="G121" s="0" t="s">
        <v>225</v>
      </c>
      <c r="J121" s="0" t="n">
        <v>250</v>
      </c>
      <c r="K121" s="0" t="n">
        <v>250</v>
      </c>
      <c r="L121" s="0" t="n">
        <v>220</v>
      </c>
      <c r="M121" s="0" t="n">
        <v>0</v>
      </c>
      <c r="N121" s="0" t="s">
        <v>294</v>
      </c>
      <c r="O121" s="0" t="s">
        <v>470</v>
      </c>
      <c r="U121" s="0" t="str">
        <f aca="false">CONCATENATE("Event(","'",A121,"'",",(",Q121,R121,S121,T121,"),(",J121,",",K121,",",M121,"),",L121,",",N121,",(",O121,",",P121,"))")</f>
        <v>Event('Research Ship Plating Level 3',(),(250,250,0),220,research,(SHIP_PLATING_LEVEL_3,))</v>
      </c>
    </row>
    <row collapsed="false" customFormat="false" customHeight="false" hidden="false" ht="13.3" outlineLevel="0" r="122">
      <c r="A122" s="0" t="s">
        <v>157</v>
      </c>
      <c r="B122" s="0" t="s">
        <v>368</v>
      </c>
      <c r="C122" s="0" t="s">
        <v>234</v>
      </c>
      <c r="D122" s="0" t="s">
        <v>471</v>
      </c>
      <c r="E122" s="0" t="s">
        <v>293</v>
      </c>
      <c r="J122" s="0" t="n">
        <v>150</v>
      </c>
      <c r="K122" s="0" t="n">
        <v>150</v>
      </c>
      <c r="L122" s="0" t="n">
        <v>80</v>
      </c>
      <c r="M122" s="0" t="n">
        <v>0</v>
      </c>
      <c r="N122" s="0" t="s">
        <v>294</v>
      </c>
      <c r="O122" s="0" t="s">
        <v>471</v>
      </c>
      <c r="U122" s="0" t="str">
        <f aca="false">CONCATENATE("Event(","'",A122,"'",",(",Q122,R122,S122,T122,"),(",J122,",",K122,",",M122,"),",L122,",",N122,",(",O122,",",P122,"))")</f>
        <v>Event('Behemoth Reactor',(),(150,150,0),80,research,(BEHEMOTH_REACTOR,))</v>
      </c>
    </row>
    <row collapsed="false" customFormat="false" customHeight="false" hidden="false" ht="13.3" outlineLevel="0" r="123">
      <c r="A123" s="0" t="s">
        <v>472</v>
      </c>
      <c r="B123" s="0" t="s">
        <v>368</v>
      </c>
      <c r="C123" s="0" t="s">
        <v>234</v>
      </c>
      <c r="D123" s="0" t="s">
        <v>473</v>
      </c>
      <c r="E123" s="0" t="s">
        <v>293</v>
      </c>
      <c r="J123" s="0" t="n">
        <v>150</v>
      </c>
      <c r="K123" s="0" t="n">
        <v>150</v>
      </c>
      <c r="L123" s="0" t="n">
        <v>60</v>
      </c>
      <c r="M123" s="0" t="n">
        <v>0</v>
      </c>
      <c r="N123" s="0" t="s">
        <v>294</v>
      </c>
      <c r="O123" s="0" t="s">
        <v>473</v>
      </c>
      <c r="U123" s="0" t="str">
        <f aca="false">CONCATENATE("Event(","'",A123,"'",",(",Q123,R123,S123,T123,"),(",J123,",",K123,",",M123,"),",L123,",",N123,",(",O123,",",P123,"))")</f>
        <v>Event('Research Weapon Refit',(),(150,150,0),60,research,(WEAPON_REFIT,))</v>
      </c>
    </row>
    <row collapsed="false" customFormat="false" customHeight="false" hidden="false" ht="13.3" outlineLevel="0" r="124">
      <c r="A124" s="0" t="s">
        <v>474</v>
      </c>
      <c r="B124" s="0" t="s">
        <v>351</v>
      </c>
      <c r="C124" s="0" t="s">
        <v>229</v>
      </c>
      <c r="J124" s="0" t="n">
        <v>50</v>
      </c>
      <c r="K124" s="0" t="n">
        <v>25</v>
      </c>
      <c r="L124" s="0" t="n">
        <v>25</v>
      </c>
      <c r="M124" s="0" t="n">
        <v>0</v>
      </c>
      <c r="N124" s="0" t="s">
        <v>226</v>
      </c>
      <c r="O124" s="0" t="s">
        <v>354</v>
      </c>
      <c r="U124" s="0" t="str">
        <f aca="false">CONCATENATE("Event(","'",A124,"'",",(",Q124,R124,S124,T124,"),(",J124,",",K124,",",M124,"),",L124,",",N124,",(",O124,",",P124,"))")</f>
        <v>Event('Build Tech Lab on Barracks',(),(50,25,0),25,add_unit,(TECH_BARRACKS,))</v>
      </c>
    </row>
    <row collapsed="false" customFormat="false" customHeight="false" hidden="false" ht="13.3" outlineLevel="0" r="125">
      <c r="A125" s="0" t="s">
        <v>475</v>
      </c>
      <c r="B125" s="0" t="s">
        <v>362</v>
      </c>
      <c r="C125" s="0" t="s">
        <v>229</v>
      </c>
      <c r="J125" s="0" t="n">
        <v>50</v>
      </c>
      <c r="K125" s="0" t="n">
        <v>25</v>
      </c>
      <c r="L125" s="0" t="n">
        <v>25</v>
      </c>
      <c r="M125" s="0" t="n">
        <v>0</v>
      </c>
      <c r="N125" s="0" t="s">
        <v>226</v>
      </c>
      <c r="O125" s="0" t="s">
        <v>365</v>
      </c>
      <c r="U125" s="0" t="str">
        <f aca="false">CONCATENATE("Event(","'",A125,"'",",(",Q125,R125,S125,T125,"),(",J125,",",K125,",",M125,"),",L125,",",N125,",(",O125,",",P125,"))")</f>
        <v>Event('Build Tech Lab on Factory',(),(50,25,0),25,add_unit,(TECH_FACTORY,))</v>
      </c>
    </row>
    <row collapsed="false" customFormat="false" customHeight="false" hidden="false" ht="13.3" outlineLevel="0" r="126">
      <c r="A126" s="0" t="s">
        <v>476</v>
      </c>
      <c r="B126" s="0" t="s">
        <v>371</v>
      </c>
      <c r="C126" s="0" t="s">
        <v>229</v>
      </c>
      <c r="J126" s="0" t="n">
        <v>50</v>
      </c>
      <c r="K126" s="0" t="n">
        <v>25</v>
      </c>
      <c r="L126" s="0" t="n">
        <v>25</v>
      </c>
      <c r="M126" s="0" t="n">
        <v>0</v>
      </c>
      <c r="N126" s="0" t="s">
        <v>226</v>
      </c>
      <c r="O126" s="0" t="s">
        <v>376</v>
      </c>
      <c r="U126" s="0" t="str">
        <f aca="false">CONCATENATE("Event(","'",A126,"'",",(",Q126,R126,S126,T126,"),(",J126,",",K126,",",M126,"),",L126,",",N126,",(",O126,",",P126,"))")</f>
        <v>Event('Build Tech Lab on Starport',(),(50,25,0),25,add_unit,(TECH_STARPORT,))</v>
      </c>
    </row>
    <row collapsed="false" customFormat="false" customHeight="false" hidden="false" ht="13.3" outlineLevel="0" r="127">
      <c r="A127" s="0" t="s">
        <v>477</v>
      </c>
      <c r="B127" s="0" t="s">
        <v>351</v>
      </c>
      <c r="C127" s="0" t="s">
        <v>229</v>
      </c>
      <c r="J127" s="0" t="n">
        <v>50</v>
      </c>
      <c r="K127" s="0" t="n">
        <v>50</v>
      </c>
      <c r="L127" s="0" t="n">
        <v>50</v>
      </c>
      <c r="M127" s="0" t="n">
        <v>0</v>
      </c>
      <c r="N127" s="0" t="s">
        <v>226</v>
      </c>
      <c r="O127" s="0" t="s">
        <v>478</v>
      </c>
      <c r="U127" s="0" t="str">
        <f aca="false">CONCATENATE("Event(","'",A127,"'",",(",Q127,R127,S127,T127,"),(",J127,",",K127,",",M127,"),",L127,",",N127,",(",O127,",",P127,"))")</f>
        <v>Event('Build Reactor on Barracks',(),(50,50,0),50,add_unit,(REACTOR_BARRACKS,))</v>
      </c>
    </row>
    <row collapsed="false" customFormat="false" customHeight="false" hidden="false" ht="13.3" outlineLevel="0" r="128">
      <c r="A128" s="0" t="s">
        <v>479</v>
      </c>
      <c r="B128" s="0" t="s">
        <v>362</v>
      </c>
      <c r="C128" s="0" t="s">
        <v>229</v>
      </c>
      <c r="J128" s="0" t="n">
        <v>50</v>
      </c>
      <c r="K128" s="0" t="n">
        <v>50</v>
      </c>
      <c r="L128" s="0" t="n">
        <v>50</v>
      </c>
      <c r="M128" s="0" t="n">
        <v>0</v>
      </c>
      <c r="N128" s="0" t="s">
        <v>226</v>
      </c>
      <c r="O128" s="0" t="s">
        <v>480</v>
      </c>
      <c r="U128" s="0" t="str">
        <f aca="false">CONCATENATE("Event(","'",A128,"'",",(",Q128,R128,S128,T128,"),(",J128,",",K128,",",M128,"),",L128,",",N128,",(",O128,",",P128,"))")</f>
        <v>Event('Build Reactor on Factory',(),(50,50,0),50,add_unit,(REACTOR_FACTORY,))</v>
      </c>
    </row>
    <row collapsed="false" customFormat="false" customHeight="false" hidden="false" ht="13.3" outlineLevel="0" r="129">
      <c r="A129" s="0" t="s">
        <v>481</v>
      </c>
      <c r="B129" s="0" t="s">
        <v>371</v>
      </c>
      <c r="C129" s="0" t="s">
        <v>229</v>
      </c>
      <c r="J129" s="0" t="n">
        <v>50</v>
      </c>
      <c r="K129" s="0" t="n">
        <v>50</v>
      </c>
      <c r="L129" s="0" t="n">
        <v>50</v>
      </c>
      <c r="M129" s="0" t="n">
        <v>0</v>
      </c>
      <c r="N129" s="0" t="s">
        <v>226</v>
      </c>
      <c r="O129" s="0" t="s">
        <v>482</v>
      </c>
      <c r="U129" s="0" t="str">
        <f aca="false">CONCATENATE("Event(","'",A129,"'",",(",Q129,R129,S129,T129,"),(",J129,",",K129,",",M129,"),",L129,",",N129,",(",O129,",",P129,"))")</f>
        <v>Event('Build Reactor on Starport',(),(50,50,0),50,add_unit,(REACTOR_STARPORT,))</v>
      </c>
    </row>
    <row collapsed="false" customFormat="false" customHeight="false" hidden="false" ht="13.3" outlineLevel="0" r="130">
      <c r="A130" s="0" t="s">
        <v>483</v>
      </c>
      <c r="B130" s="0" t="s">
        <v>354</v>
      </c>
      <c r="C130" s="0" t="s">
        <v>229</v>
      </c>
      <c r="U130" s="0" t="str">
        <f aca="false">CONCATENATE("Event(","'",A130,"'",",(",Q130,R130,S130,T130,"),(",J130,",",K130,",",M130,"),",L130,",",N130,",(",O130,",",P130,"))")</f>
        <v>Event('Remove Tech Lab from Barracks',(),(,,),,,(,))</v>
      </c>
    </row>
    <row collapsed="false" customFormat="false" customHeight="false" hidden="false" ht="13.3" outlineLevel="0" r="131">
      <c r="A131" s="0" t="s">
        <v>484</v>
      </c>
      <c r="B131" s="0" t="s">
        <v>365</v>
      </c>
      <c r="C131" s="0" t="s">
        <v>229</v>
      </c>
      <c r="U131" s="0" t="str">
        <f aca="false">CONCATENATE("Event(","'",A131,"'",",(",Q131,R131,S131,T131,"),(",J131,",",K131,",",M131,"),",L131,",",N131,",(",O131,",",P131,"))")</f>
        <v>Event('Remove Tech Lab from Factory',(),(,,),,,(,))</v>
      </c>
    </row>
    <row collapsed="false" customFormat="false" customHeight="false" hidden="false" ht="13.3" outlineLevel="0" r="132">
      <c r="A132" s="0" t="s">
        <v>485</v>
      </c>
      <c r="B132" s="0" t="s">
        <v>376</v>
      </c>
      <c r="C132" s="0" t="s">
        <v>229</v>
      </c>
      <c r="U132" s="0" t="str">
        <f aca="false">CONCATENATE("Event(","'",A132,"'",",(",Q132,R132,S132,T132,"),(",J132,",",K132,",",M132,"),",L132,",",N132,",(",O132,",",P132,"))")</f>
        <v>Event('Remove Tech Lab from Starport',(),(,,),,,(,))</v>
      </c>
    </row>
    <row collapsed="false" customFormat="false" customHeight="false" hidden="false" ht="13.3" outlineLevel="0" r="133">
      <c r="A133" s="0" t="s">
        <v>486</v>
      </c>
      <c r="B133" s="0" t="s">
        <v>478</v>
      </c>
      <c r="C133" s="0" t="s">
        <v>229</v>
      </c>
      <c r="U133" s="0" t="str">
        <f aca="false">CONCATENATE("Event(","'",A133,"'",",(",Q133,R133,S133,T133,"),(",J133,",",K133,",",M133,"),",L133,",",N133,",(",O133,",",P133,"))")</f>
        <v>Event('Remove Reactor from Barracks',(),(,,),,,(,))</v>
      </c>
    </row>
    <row collapsed="false" customFormat="false" customHeight="false" hidden="false" ht="13.3" outlineLevel="0" r="134">
      <c r="A134" s="0" t="s">
        <v>487</v>
      </c>
      <c r="B134" s="0" t="s">
        <v>480</v>
      </c>
      <c r="C134" s="0" t="s">
        <v>229</v>
      </c>
      <c r="U134" s="0" t="str">
        <f aca="false">CONCATENATE("Event(","'",A134,"'",",(",Q134,R134,S134,T134,"),(",J134,",",K134,",",M134,"),",L134,",",N134,",(",O134,",",P134,"))")</f>
        <v>Event('Remove Reactor from Factory',(),(,,),,,(,))</v>
      </c>
    </row>
    <row collapsed="false" customFormat="false" customHeight="false" hidden="false" ht="13.3" outlineLevel="0" r="135">
      <c r="A135" s="0" t="s">
        <v>488</v>
      </c>
      <c r="B135" s="0" t="s">
        <v>482</v>
      </c>
      <c r="C135" s="0" t="s">
        <v>229</v>
      </c>
      <c r="U135" s="0" t="str">
        <f aca="false">CONCATENATE("Event(","'",A135,"'",",(",Q135,R135,S135,T135,"),(",J135,",",K135,",",M135,"),",L135,",",N135,",(",O135,",",P135,"))")</f>
        <v>Event('Remove Reactor from Starport',(),(,,),,,(,))</v>
      </c>
    </row>
    <row collapsed="false" customFormat="false" customHeight="false" hidden="false" ht="13.3" outlineLevel="0" r="136">
      <c r="A136" s="0" t="s">
        <v>489</v>
      </c>
      <c r="B136" s="0" t="s">
        <v>351</v>
      </c>
      <c r="C136" s="0" t="s">
        <v>229</v>
      </c>
      <c r="D136" s="0" t="s">
        <v>490</v>
      </c>
      <c r="E136" s="0" t="s">
        <v>229</v>
      </c>
      <c r="J136" s="0" t="n">
        <v>0</v>
      </c>
      <c r="K136" s="0" t="n">
        <v>0</v>
      </c>
      <c r="L136" s="0" t="s">
        <v>491</v>
      </c>
      <c r="M136" s="0" t="n">
        <v>0</v>
      </c>
      <c r="N136" s="0" t="s">
        <v>226</v>
      </c>
      <c r="O136" s="0" t="s">
        <v>354</v>
      </c>
      <c r="U136" s="0" t="str">
        <f aca="false">CONCATENATE("Event(","'",A136,"'",",(",Q136,R136,S136,T136,"),(",J136,",",K136,",",M136,"),",L136,",",N136,",(",O136,",",P136,"))")</f>
        <v>Event('Move Barracks to Tech Lab',(),(0,0,0),?,add_unit,(TECH_BARRACKS,))</v>
      </c>
    </row>
    <row collapsed="false" customFormat="false" customHeight="false" hidden="false" ht="13.3" outlineLevel="0" r="137">
      <c r="A137" s="0" t="s">
        <v>492</v>
      </c>
      <c r="B137" s="0" t="s">
        <v>362</v>
      </c>
      <c r="C137" s="0" t="s">
        <v>229</v>
      </c>
      <c r="D137" s="0" t="s">
        <v>490</v>
      </c>
      <c r="E137" s="0" t="s">
        <v>229</v>
      </c>
      <c r="J137" s="0" t="n">
        <v>0</v>
      </c>
      <c r="K137" s="0" t="n">
        <v>0</v>
      </c>
      <c r="L137" s="0" t="s">
        <v>491</v>
      </c>
      <c r="M137" s="0" t="n">
        <v>0</v>
      </c>
      <c r="N137" s="0" t="s">
        <v>226</v>
      </c>
      <c r="O137" s="0" t="s">
        <v>365</v>
      </c>
      <c r="U137" s="0" t="str">
        <f aca="false">CONCATENATE("Event(","'",A137,"'",",(",Q137,R137,S137,T137,"),(",J137,",",K137,",",M137,"),",L137,",",N137,",(",O137,",",P137,"))")</f>
        <v>Event('Move Factory to Tech Lab',(),(0,0,0),?,add_unit,(TECH_FACTORY,))</v>
      </c>
    </row>
    <row collapsed="false" customFormat="false" customHeight="false" hidden="false" ht="13.3" outlineLevel="0" r="138">
      <c r="A138" s="0" t="s">
        <v>493</v>
      </c>
      <c r="B138" s="0" t="s">
        <v>371</v>
      </c>
      <c r="C138" s="0" t="s">
        <v>229</v>
      </c>
      <c r="D138" s="0" t="s">
        <v>490</v>
      </c>
      <c r="E138" s="0" t="s">
        <v>229</v>
      </c>
      <c r="J138" s="0" t="n">
        <v>0</v>
      </c>
      <c r="K138" s="0" t="n">
        <v>0</v>
      </c>
      <c r="L138" s="0" t="s">
        <v>491</v>
      </c>
      <c r="M138" s="0" t="n">
        <v>0</v>
      </c>
      <c r="N138" s="0" t="s">
        <v>226</v>
      </c>
      <c r="O138" s="0" t="s">
        <v>376</v>
      </c>
      <c r="U138" s="0" t="str">
        <f aca="false">CONCATENATE("Event(","'",A138,"'",",(",Q138,R138,S138,T138,"),(",J138,",",K138,",",M138,"),",L138,",",N138,",(",O138,",",P138,"))")</f>
        <v>Event('Move Starport to Tech Lab',(),(0,0,0),?,add_unit,(TECH_STARPORT,))</v>
      </c>
    </row>
    <row collapsed="false" customFormat="false" customHeight="false" hidden="false" ht="13.3" outlineLevel="0" r="139">
      <c r="A139" s="0" t="s">
        <v>494</v>
      </c>
      <c r="B139" s="0" t="s">
        <v>351</v>
      </c>
      <c r="C139" s="0" t="s">
        <v>229</v>
      </c>
      <c r="D139" s="0" t="s">
        <v>495</v>
      </c>
      <c r="E139" s="0" t="s">
        <v>229</v>
      </c>
      <c r="J139" s="0" t="n">
        <v>0</v>
      </c>
      <c r="K139" s="0" t="n">
        <v>0</v>
      </c>
      <c r="L139" s="0" t="s">
        <v>491</v>
      </c>
      <c r="M139" s="0" t="n">
        <v>0</v>
      </c>
      <c r="N139" s="0" t="s">
        <v>226</v>
      </c>
      <c r="O139" s="0" t="s">
        <v>478</v>
      </c>
      <c r="U139" s="0" t="str">
        <f aca="false">CONCATENATE("Event(","'",A139,"'",",(",Q139,R139,S139,T139,"),(",J139,",",K139,",",M139,"),",L139,",",N139,",(",O139,",",P139,"))")</f>
        <v>Event('Move Barracks to Reactor',(),(0,0,0),?,add_unit,(REACTOR_BARRACKS,))</v>
      </c>
    </row>
    <row collapsed="false" customFormat="false" customHeight="false" hidden="false" ht="13.3" outlineLevel="0" r="140">
      <c r="A140" s="0" t="s">
        <v>496</v>
      </c>
      <c r="B140" s="0" t="s">
        <v>362</v>
      </c>
      <c r="C140" s="0" t="s">
        <v>229</v>
      </c>
      <c r="D140" s="0" t="s">
        <v>495</v>
      </c>
      <c r="E140" s="0" t="s">
        <v>229</v>
      </c>
      <c r="J140" s="0" t="n">
        <v>0</v>
      </c>
      <c r="K140" s="0" t="n">
        <v>0</v>
      </c>
      <c r="L140" s="0" t="s">
        <v>491</v>
      </c>
      <c r="M140" s="0" t="n">
        <v>0</v>
      </c>
      <c r="N140" s="0" t="s">
        <v>226</v>
      </c>
      <c r="O140" s="0" t="s">
        <v>480</v>
      </c>
      <c r="U140" s="0" t="str">
        <f aca="false">CONCATENATE("Event(","'",A140,"'",",(",Q140,R140,S140,T140,"),(",J140,",",K140,",",M140,"),",L140,",",N140,",(",O140,",",P140,"))")</f>
        <v>Event('Move Factory to Reactor',(),(0,0,0),?,add_unit,(REACTOR_FACTORY,))</v>
      </c>
    </row>
    <row collapsed="false" customFormat="false" customHeight="false" hidden="false" ht="13.3" outlineLevel="0" r="141">
      <c r="A141" s="0" t="s">
        <v>497</v>
      </c>
      <c r="B141" s="0" t="s">
        <v>371</v>
      </c>
      <c r="C141" s="0" t="s">
        <v>229</v>
      </c>
      <c r="D141" s="0" t="s">
        <v>495</v>
      </c>
      <c r="E141" s="0" t="s">
        <v>229</v>
      </c>
      <c r="J141" s="0" t="n">
        <v>0</v>
      </c>
      <c r="K141" s="0" t="n">
        <v>0</v>
      </c>
      <c r="L141" s="0" t="s">
        <v>491</v>
      </c>
      <c r="M141" s="0" t="n">
        <v>0</v>
      </c>
      <c r="N141" s="0" t="s">
        <v>226</v>
      </c>
      <c r="O141" s="0" t="s">
        <v>482</v>
      </c>
      <c r="U141" s="0" t="str">
        <f aca="false">CONCATENATE("Event(","'",A141,"'",",(",Q141,R141,S141,T141,"),(",J141,",",K141,",",M141,"),",L141,",",N141,",(",O141,",",P141,"))")</f>
        <v>Event('Move Starport to Reactor',(),(0,0,0),?,add_unit,(REACTOR_STARPORT,))</v>
      </c>
    </row>
    <row collapsed="false" customFormat="false" customHeight="false" hidden="false" ht="13.3" outlineLevel="0" r="142">
      <c r="A142" s="0" t="s">
        <v>498</v>
      </c>
      <c r="B142" s="0" t="s">
        <v>499</v>
      </c>
      <c r="C142" s="0" t="n">
        <v>50</v>
      </c>
      <c r="J142" s="0" t="n">
        <v>0</v>
      </c>
      <c r="K142" s="0" t="n">
        <v>0</v>
      </c>
      <c r="L142" s="0" t="s">
        <v>491</v>
      </c>
      <c r="M142" s="0" t="n">
        <v>0</v>
      </c>
      <c r="N142" s="0" t="s">
        <v>226</v>
      </c>
      <c r="O142" s="0" t="s">
        <v>89</v>
      </c>
      <c r="U142" s="0" t="str">
        <f aca="false">CONCATENATE("Event(","'",A142,"'",",(",Q142,R142,S142,T142,"),(",J142,",",K142,",",M142,"),",L142,",",N142,",(",O142,",",P142,"))")</f>
        <v>Event('Call Down Mule',(),(0,0,0),?,add_unit,(MULE,))</v>
      </c>
    </row>
    <row collapsed="false" customFormat="false" customHeight="false" hidden="false" ht="13.3" outlineLevel="0" r="143">
      <c r="A143" s="0" t="s">
        <v>500</v>
      </c>
      <c r="B143" s="0" t="s">
        <v>499</v>
      </c>
      <c r="C143" s="0" t="n">
        <v>50</v>
      </c>
      <c r="D143" s="0" t="s">
        <v>390</v>
      </c>
      <c r="E143" s="0" t="s">
        <v>229</v>
      </c>
      <c r="J143" s="0" t="n">
        <v>0</v>
      </c>
      <c r="K143" s="0" t="n">
        <v>0</v>
      </c>
      <c r="L143" s="0" t="n">
        <v>4</v>
      </c>
      <c r="M143" s="0" t="n">
        <v>0</v>
      </c>
      <c r="N143" s="0" t="s">
        <v>226</v>
      </c>
      <c r="O143" s="0" t="s">
        <v>501</v>
      </c>
      <c r="U143" s="0" t="str">
        <f aca="false">CONCATENATE("Event(","'",A143,"'",",(",Q143,R143,S143,T143,"),(",J143,",",K143,",",M143,"),",L143,",",N143,",(",O143,",",P143,"))")</f>
        <v>Event('Call Down Extra Supplies',(),(0,0,0),4,add_unit,(EXTRA_SUPPLY_DEPOT,))</v>
      </c>
    </row>
    <row collapsed="false" customFormat="false" customHeight="false" hidden="false" ht="13.3" outlineLevel="0" r="144">
      <c r="A144" s="0" t="s">
        <v>502</v>
      </c>
      <c r="B144" s="0" t="s">
        <v>393</v>
      </c>
      <c r="C144" s="0" t="s">
        <v>229</v>
      </c>
      <c r="J144" s="0" t="n">
        <v>0</v>
      </c>
      <c r="K144" s="0" t="n">
        <v>0</v>
      </c>
      <c r="L144" s="0" t="n">
        <v>5</v>
      </c>
      <c r="M144" s="0" t="n">
        <v>0</v>
      </c>
      <c r="N144" s="0" t="s">
        <v>503</v>
      </c>
      <c r="O144" s="0" t="s">
        <v>504</v>
      </c>
      <c r="U144" s="0" t="str">
        <f aca="false">CONCATENATE("Event(","'",A144,"'",",(",Q144,R144,S144,T144,"),(",J144,",",K144,",",M144,"),",L144,",",N144,",(",O144,",",P144,"))")</f>
        <v>Event('Salvage Bunker',(),(0,0,0),5,neither,(NONE,))</v>
      </c>
    </row>
    <row collapsed="false" customFormat="false" customHeight="false" hidden="false" ht="13.3" outlineLevel="0" r="145">
      <c r="A145" s="0" t="s">
        <v>505</v>
      </c>
      <c r="B145" s="0" t="s">
        <v>359</v>
      </c>
      <c r="C145" s="0" t="s">
        <v>229</v>
      </c>
      <c r="J145" s="0" t="n">
        <v>100</v>
      </c>
      <c r="K145" s="0" t="n">
        <v>100</v>
      </c>
      <c r="L145" s="0" t="n">
        <v>60</v>
      </c>
      <c r="M145" s="0" t="n">
        <v>0</v>
      </c>
      <c r="N145" s="0" t="s">
        <v>226</v>
      </c>
      <c r="O145" s="0" t="s">
        <v>506</v>
      </c>
      <c r="U145" s="0" t="str">
        <f aca="false">CONCATENATE("Event(","'",A145,"'",",(",Q145,R145,S145,T145,"),(",J145,",",K145,",",M145,"),",L145,",",N145,",(",O145,",",P145,"))")</f>
        <v>Event('Ghost Academy with Nuke',(),(100,100,0),60,add_unit,(NUKE_GHOST_ACADEMY,))</v>
      </c>
    </row>
    <row collapsed="false" customFormat="false" customHeight="false" hidden="false" ht="13.3" outlineLevel="0" r="146">
      <c r="A146" s="0" t="s">
        <v>507</v>
      </c>
      <c r="B146" s="0" t="s">
        <v>506</v>
      </c>
      <c r="C146" s="0" t="s">
        <v>229</v>
      </c>
      <c r="D146" s="0" t="s">
        <v>360</v>
      </c>
      <c r="E146" s="0" t="s">
        <v>225</v>
      </c>
      <c r="J146" s="0" t="n">
        <v>0</v>
      </c>
      <c r="K146" s="0" t="n">
        <v>0</v>
      </c>
      <c r="L146" s="0" t="n">
        <v>0</v>
      </c>
      <c r="M146" s="0" t="n">
        <v>0</v>
      </c>
      <c r="N146" s="0" t="s">
        <v>226</v>
      </c>
      <c r="O146" s="0" t="s">
        <v>359</v>
      </c>
      <c r="U146" s="0" t="str">
        <f aca="false">CONCATENATE("Event(","'",A146,"'",",(",Q146,R146,S146,T146,"),(",J146,",",K146,",",M146,"),",L146,",",N146,",(",O146,",",P146,"))")</f>
        <v>Event('Use a Nuke',(),(0,0,0),0,add_unit,(GHOST_ACADEMY,))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2"/>
  <sheetViews>
    <sheetView colorId="64" defaultGridColor="true" rightToLeft="false" showFormulas="false" showGridLines="true" showOutlineSymbols="true" showRowColHeaders="true" showZeros="true" tabSelected="false" topLeftCell="A13" view="normal" windowProtection="false" workbookViewId="0" zoomScale="100" zoomScaleNormal="100" zoomScalePageLayoutView="100">
      <selection activeCell="A33" activeCellId="0" pane="topLeft" sqref="A33"/>
    </sheetView>
  </sheetViews>
  <cols>
    <col collapsed="false" hidden="false" max="1" min="1" style="0" width="20.521568627451"/>
    <col collapsed="false" hidden="false" max="2" min="2" style="0" width="11.0862745098039"/>
    <col collapsed="false" hidden="false" max="3" min="3" style="0" width="11.8235294117647"/>
    <col collapsed="false" hidden="false" max="4" min="4" style="0" width="10.8196078431373"/>
    <col collapsed="false" hidden="false" max="5" min="5" style="0" width="4.57647058823529"/>
    <col collapsed="false" hidden="false" max="6" min="6" style="0" width="7.02745098039216"/>
    <col collapsed="false" hidden="false" max="7" min="7" style="0" width="18.1843137254902"/>
    <col collapsed="false" hidden="false" max="8" min="8" style="0" width="9.8156862745098"/>
    <col collapsed="false" hidden="false" max="1025" min="9" style="0" width="8.56862745098039"/>
  </cols>
  <sheetData>
    <row collapsed="false" customFormat="false" customHeight="false" hidden="false" ht="13.3" outlineLevel="0" r="1">
      <c r="A1" s="0" t="s">
        <v>0</v>
      </c>
      <c r="B1" s="0" t="s">
        <v>508</v>
      </c>
      <c r="C1" s="0" t="s">
        <v>509</v>
      </c>
      <c r="D1" s="0" t="s">
        <v>510</v>
      </c>
      <c r="E1" s="0" t="s">
        <v>511</v>
      </c>
      <c r="F1" s="0" t="s">
        <v>512</v>
      </c>
      <c r="G1" s="0" t="s">
        <v>513</v>
      </c>
      <c r="H1" s="0" t="s">
        <v>514</v>
      </c>
      <c r="I1" s="0" t="s">
        <v>19</v>
      </c>
    </row>
    <row collapsed="false" customFormat="false" customHeight="false" hidden="false" ht="13.3" outlineLevel="0" r="2">
      <c r="A2" s="0" t="s">
        <v>227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</row>
    <row collapsed="false" customFormat="false" customHeight="false" hidden="false" ht="13.3" outlineLevel="0" r="3">
      <c r="A3" s="0" t="s">
        <v>230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</row>
    <row collapsed="false" customFormat="false" customHeight="false" hidden="false" ht="13.3" outlineLevel="0" r="4">
      <c r="A4" s="0" t="s">
        <v>232</v>
      </c>
      <c r="B4" s="0" t="n">
        <v>1</v>
      </c>
      <c r="C4" s="0" t="n">
        <v>8</v>
      </c>
      <c r="D4" s="0" t="n">
        <v>0</v>
      </c>
      <c r="E4" s="0" t="n">
        <v>0</v>
      </c>
      <c r="F4" s="0" t="n">
        <v>0</v>
      </c>
      <c r="G4" s="0" t="n">
        <v>0</v>
      </c>
    </row>
    <row collapsed="false" customFormat="false" customHeight="false" hidden="false" ht="13.3" outlineLevel="0" r="5">
      <c r="A5" s="0" t="s">
        <v>236</v>
      </c>
      <c r="B5" s="0" t="n">
        <v>2</v>
      </c>
      <c r="C5" s="0" t="n">
        <v>0</v>
      </c>
      <c r="D5" s="0" t="n">
        <v>25</v>
      </c>
      <c r="E5" s="0" t="n">
        <v>200</v>
      </c>
      <c r="F5" s="0" t="n">
        <v>0.5625</v>
      </c>
      <c r="G5" s="0" t="n">
        <v>0</v>
      </c>
    </row>
    <row collapsed="false" customFormat="false" customHeight="false" hidden="false" ht="13.3" outlineLevel="0" r="6">
      <c r="A6" s="0" t="s">
        <v>238</v>
      </c>
      <c r="B6" s="0" t="n">
        <v>0.5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</row>
    <row collapsed="false" customFormat="false" customHeight="false" hidden="false" ht="13.3" outlineLevel="0" r="7">
      <c r="A7" s="0" t="s">
        <v>241</v>
      </c>
      <c r="B7" s="0" t="n">
        <v>2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</row>
    <row collapsed="false" customFormat="false" customHeight="false" hidden="false" ht="13.3" outlineLevel="0" r="8">
      <c r="A8" s="0" t="s">
        <v>244</v>
      </c>
      <c r="B8" s="0" t="n">
        <v>0.5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</row>
    <row collapsed="false" customFormat="false" customHeight="false" hidden="false" ht="13.3" outlineLevel="0" r="9">
      <c r="A9" s="0" t="s">
        <v>247</v>
      </c>
      <c r="B9" s="0" t="n">
        <v>2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</row>
    <row collapsed="false" customFormat="false" customHeight="false" hidden="false" ht="13.3" outlineLevel="0" r="10">
      <c r="A10" s="0" t="s">
        <v>250</v>
      </c>
      <c r="B10" s="0" t="n">
        <v>2</v>
      </c>
      <c r="C10" s="0" t="n">
        <v>0</v>
      </c>
      <c r="D10" s="0" t="n">
        <v>50</v>
      </c>
      <c r="E10" s="0" t="n">
        <v>200</v>
      </c>
      <c r="F10" s="0" t="n">
        <v>0.5625</v>
      </c>
      <c r="G10" s="0" t="s">
        <v>341</v>
      </c>
    </row>
    <row collapsed="false" customFormat="false" customHeight="false" hidden="false" ht="13.3" outlineLevel="0" r="11">
      <c r="A11" s="0" t="s">
        <v>253</v>
      </c>
      <c r="B11" s="0" t="n">
        <v>2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</row>
    <row collapsed="false" customFormat="false" customHeight="false" hidden="false" ht="13.3" outlineLevel="0" r="12">
      <c r="A12" s="0" t="s">
        <v>255</v>
      </c>
      <c r="B12" s="0" t="n">
        <v>2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</row>
    <row collapsed="false" customFormat="false" customHeight="false" hidden="false" ht="13.3" outlineLevel="0" r="13">
      <c r="A13" s="0" t="s">
        <v>258</v>
      </c>
      <c r="B13" s="0" t="n">
        <v>6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</row>
    <row collapsed="false" customFormat="false" customHeight="false" hidden="false" ht="13.3" outlineLevel="0" r="14">
      <c r="A14" s="0" t="s">
        <v>261</v>
      </c>
      <c r="B14" s="0" t="n">
        <v>4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</row>
    <row collapsed="false" customFormat="false" customHeight="false" hidden="false" ht="13.3" outlineLevel="0" r="15">
      <c r="A15" s="0" t="s">
        <v>224</v>
      </c>
      <c r="B15" s="0" t="n">
        <v>0</v>
      </c>
      <c r="C15" s="0" t="n">
        <v>2</v>
      </c>
      <c r="D15" s="0" t="n">
        <v>0</v>
      </c>
      <c r="E15" s="0" t="n">
        <v>0</v>
      </c>
      <c r="F15" s="0" t="n">
        <v>0</v>
      </c>
      <c r="G15" s="0" t="n">
        <v>0</v>
      </c>
    </row>
    <row collapsed="false" customFormat="false" customHeight="false" hidden="false" ht="13.3" outlineLevel="0" r="16">
      <c r="A16" s="0" t="s">
        <v>264</v>
      </c>
      <c r="B16" s="0" t="n">
        <v>0</v>
      </c>
      <c r="C16" s="0" t="n">
        <v>2</v>
      </c>
      <c r="D16" s="0" t="n">
        <v>0</v>
      </c>
      <c r="E16" s="0" t="n">
        <v>0</v>
      </c>
      <c r="F16" s="0" t="n">
        <v>0</v>
      </c>
      <c r="G16" s="0" t="n">
        <v>0</v>
      </c>
      <c r="H16" s="0" t="s">
        <v>224</v>
      </c>
    </row>
    <row collapsed="false" customFormat="false" customHeight="false" hidden="false" ht="13.3" outlineLevel="0" r="17">
      <c r="A17" s="0" t="s">
        <v>266</v>
      </c>
      <c r="B17" s="0" t="n">
        <v>0</v>
      </c>
      <c r="C17" s="0" t="n">
        <v>2</v>
      </c>
      <c r="D17" s="0" t="n">
        <v>0</v>
      </c>
      <c r="E17" s="0" t="n">
        <v>0</v>
      </c>
      <c r="F17" s="0" t="n">
        <v>0</v>
      </c>
      <c r="G17" s="0" t="n">
        <v>0</v>
      </c>
      <c r="H17" s="0" t="s">
        <v>264</v>
      </c>
    </row>
    <row collapsed="false" customFormat="false" customHeight="false" hidden="false" ht="13.3" outlineLevel="0" r="18">
      <c r="A18" s="0" t="s">
        <v>268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</row>
    <row collapsed="false" customFormat="false" customHeight="false" hidden="false" ht="13.3" outlineLevel="0" r="19">
      <c r="A19" s="0" t="s">
        <v>235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</row>
    <row collapsed="false" customFormat="false" customHeight="false" hidden="false" ht="13.3" outlineLevel="0" r="20">
      <c r="A20" s="0" t="s">
        <v>271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</row>
    <row collapsed="false" customFormat="false" customHeight="false" hidden="false" ht="13.3" outlineLevel="0" r="21">
      <c r="A21" s="0" t="s">
        <v>273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</row>
    <row collapsed="false" customFormat="false" customHeight="false" hidden="false" ht="13.3" outlineLevel="0" r="22">
      <c r="A22" s="0" t="s">
        <v>275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</row>
    <row collapsed="false" customFormat="false" customHeight="false" hidden="false" ht="13.3" outlineLevel="0" r="23">
      <c r="A23" s="0" t="s">
        <v>240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</row>
    <row collapsed="false" customFormat="false" customHeight="false" hidden="false" ht="13.3" outlineLevel="0" r="24">
      <c r="A24" s="0" t="s">
        <v>243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</row>
    <row collapsed="false" customFormat="false" customHeight="false" hidden="false" ht="13.3" outlineLevel="0" r="25">
      <c r="A25" s="0" t="s">
        <v>246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</row>
    <row collapsed="false" customFormat="false" customHeight="false" hidden="false" ht="13.3" outlineLevel="0" r="26">
      <c r="A26" s="0" t="s">
        <v>252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</row>
    <row collapsed="false" customFormat="false" customHeight="false" hidden="false" ht="13.3" outlineLevel="0" r="27">
      <c r="A27" s="0" t="s">
        <v>281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</row>
    <row collapsed="false" customFormat="false" customHeight="false" hidden="false" ht="13.3" outlineLevel="0" r="28">
      <c r="A28" s="0" t="s">
        <v>249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</row>
    <row collapsed="false" customFormat="false" customHeight="false" hidden="false" ht="13.3" outlineLevel="0" r="29">
      <c r="A29" s="0" t="s">
        <v>257</v>
      </c>
      <c r="B29" s="0" t="n">
        <v>0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</row>
    <row collapsed="false" customFormat="false" customHeight="false" hidden="false" ht="13.3" outlineLevel="0" r="30">
      <c r="A30" s="0" t="s">
        <v>260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s">
        <v>252</v>
      </c>
    </row>
    <row collapsed="false" customFormat="false" customHeight="false" hidden="false" ht="13.3" outlineLevel="0" r="31">
      <c r="A31" s="0" t="s">
        <v>286</v>
      </c>
      <c r="B31" s="0" t="n">
        <v>0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</row>
    <row collapsed="false" customFormat="false" customHeight="false" hidden="false" ht="13.3" outlineLevel="0" r="32">
      <c r="A32" s="0" t="s">
        <v>288</v>
      </c>
      <c r="B32" s="0" t="n">
        <v>0</v>
      </c>
      <c r="C32" s="0" t="n">
        <v>0</v>
      </c>
      <c r="D32" s="0" t="n">
        <v>25</v>
      </c>
      <c r="E32" s="0" t="n">
        <v>25</v>
      </c>
      <c r="F32" s="0" t="n">
        <v>0</v>
      </c>
      <c r="G32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2012-12-16T22:59:31.00Z</dcterms:created>
  <dc:creator>DTP</dc:creator>
  <cp:lastModifiedBy>MSP</cp:lastModifiedBy>
  <dcterms:modified xsi:type="dcterms:W3CDTF">2012-12-17T19:34:11.00Z</dcterms:modified>
  <cp:revision>0</cp:revision>
</cp:coreProperties>
</file>