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140" windowHeight="9528" activeTab="4"/>
  </bookViews>
  <sheets>
    <sheet name="Lists" sheetId="9" r:id="rId1"/>
    <sheet name="Constants" sheetId="6" r:id="rId2"/>
    <sheet name="Events_Old" sheetId="7" r:id="rId3"/>
    <sheet name="Units" sheetId="8" r:id="rId4"/>
    <sheet name="Events" sheetId="10" r:id="rId5"/>
  </sheets>
  <calcPr calcId="145621"/>
</workbook>
</file>

<file path=xl/calcChain.xml><?xml version="1.0" encoding="utf-8"?>
<calcChain xmlns="http://schemas.openxmlformats.org/spreadsheetml/2006/main">
  <c r="L163" i="10" l="1"/>
  <c r="L170" i="10"/>
  <c r="J170" i="10"/>
  <c r="L169" i="10"/>
  <c r="J169" i="10"/>
  <c r="L168" i="10"/>
  <c r="J168" i="10"/>
  <c r="I170" i="10"/>
  <c r="I169" i="10"/>
  <c r="C157" i="10"/>
  <c r="C158" i="10"/>
  <c r="C159" i="10"/>
  <c r="C160" i="10"/>
  <c r="C161" i="10"/>
  <c r="C162" i="10"/>
  <c r="C163" i="10"/>
  <c r="C164" i="10"/>
  <c r="C165" i="10"/>
  <c r="C166" i="10"/>
  <c r="C167" i="10"/>
  <c r="C171" i="10"/>
  <c r="C172" i="10"/>
  <c r="C173" i="10"/>
  <c r="C174" i="10"/>
  <c r="C175" i="10"/>
  <c r="C156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27" i="10"/>
  <c r="B126" i="10"/>
  <c r="I126" i="10" s="1"/>
  <c r="B118" i="8"/>
  <c r="C125" i="10"/>
  <c r="C121" i="10"/>
  <c r="C110" i="10"/>
  <c r="C111" i="10"/>
  <c r="C112" i="10"/>
  <c r="C113" i="10"/>
  <c r="C114" i="10"/>
  <c r="C115" i="10"/>
  <c r="C116" i="10"/>
  <c r="C117" i="10"/>
  <c r="C118" i="10"/>
  <c r="C119" i="10"/>
  <c r="C120" i="10"/>
  <c r="C122" i="10"/>
  <c r="C123" i="10"/>
  <c r="C124" i="10"/>
  <c r="C109" i="10"/>
  <c r="C99" i="10"/>
  <c r="C106" i="10"/>
  <c r="C98" i="10"/>
  <c r="C94" i="10"/>
  <c r="C95" i="10"/>
  <c r="C96" i="10"/>
  <c r="C97" i="10"/>
  <c r="C100" i="10"/>
  <c r="C101" i="10"/>
  <c r="C102" i="10"/>
  <c r="C103" i="10"/>
  <c r="C104" i="10"/>
  <c r="C105" i="10"/>
  <c r="C107" i="10"/>
  <c r="C108" i="10"/>
  <c r="C93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5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J175" i="10" s="1"/>
  <c r="B185" i="10"/>
  <c r="J160" i="10" s="1"/>
  <c r="B184" i="10"/>
  <c r="B183" i="10"/>
  <c r="L159" i="10" s="1"/>
  <c r="B182" i="10"/>
  <c r="B181" i="10"/>
  <c r="B180" i="10"/>
  <c r="B179" i="10"/>
  <c r="J166" i="10" s="1"/>
  <c r="B178" i="10"/>
  <c r="B177" i="10"/>
  <c r="B176" i="10"/>
  <c r="J156" i="10" s="1"/>
  <c r="B175" i="10"/>
  <c r="I175" i="10" s="1"/>
  <c r="B174" i="10"/>
  <c r="I174" i="10" s="1"/>
  <c r="B173" i="10"/>
  <c r="I173" i="10" s="1"/>
  <c r="B172" i="10"/>
  <c r="I172" i="10" s="1"/>
  <c r="B171" i="10"/>
  <c r="I171" i="10" s="1"/>
  <c r="B168" i="10"/>
  <c r="I168" i="10" s="1"/>
  <c r="B167" i="10"/>
  <c r="I167" i="10" s="1"/>
  <c r="B166" i="10"/>
  <c r="I166" i="10" s="1"/>
  <c r="B165" i="10"/>
  <c r="I165" i="10" s="1"/>
  <c r="B164" i="10"/>
  <c r="I164" i="10" s="1"/>
  <c r="B163" i="10"/>
  <c r="I163" i="10" s="1"/>
  <c r="B162" i="10"/>
  <c r="I162" i="10" s="1"/>
  <c r="B161" i="10"/>
  <c r="I161" i="10" s="1"/>
  <c r="B160" i="10"/>
  <c r="I160" i="10" s="1"/>
  <c r="B159" i="10"/>
  <c r="I159" i="10" s="1"/>
  <c r="B158" i="10"/>
  <c r="I158" i="10" s="1"/>
  <c r="B157" i="10"/>
  <c r="I157" i="10" s="1"/>
  <c r="B156" i="10"/>
  <c r="I156" i="10" s="1"/>
  <c r="B155" i="10"/>
  <c r="I155" i="10" s="1"/>
  <c r="L155" i="10" s="1"/>
  <c r="B154" i="10"/>
  <c r="I154" i="10" s="1"/>
  <c r="L154" i="10" s="1"/>
  <c r="B153" i="10"/>
  <c r="I153" i="10" s="1"/>
  <c r="L153" i="10" s="1"/>
  <c r="B152" i="10"/>
  <c r="I152" i="10" s="1"/>
  <c r="L152" i="10" s="1"/>
  <c r="B151" i="10"/>
  <c r="I151" i="10" s="1"/>
  <c r="L151" i="10" s="1"/>
  <c r="B150" i="10"/>
  <c r="I150" i="10" s="1"/>
  <c r="L150" i="10" s="1"/>
  <c r="B149" i="10"/>
  <c r="I149" i="10" s="1"/>
  <c r="L149" i="10" s="1"/>
  <c r="B148" i="10"/>
  <c r="I148" i="10" s="1"/>
  <c r="L148" i="10" s="1"/>
  <c r="B147" i="10"/>
  <c r="I147" i="10" s="1"/>
  <c r="L147" i="10" s="1"/>
  <c r="B146" i="10"/>
  <c r="I146" i="10" s="1"/>
  <c r="L146" i="10" s="1"/>
  <c r="B145" i="10"/>
  <c r="I145" i="10" s="1"/>
  <c r="L145" i="10" s="1"/>
  <c r="B144" i="10"/>
  <c r="I144" i="10" s="1"/>
  <c r="L144" i="10" s="1"/>
  <c r="B143" i="10"/>
  <c r="I143" i="10" s="1"/>
  <c r="L143" i="10" s="1"/>
  <c r="B142" i="10"/>
  <c r="I142" i="10" s="1"/>
  <c r="L142" i="10" s="1"/>
  <c r="B141" i="10"/>
  <c r="I141" i="10" s="1"/>
  <c r="L141" i="10" s="1"/>
  <c r="B140" i="10"/>
  <c r="I140" i="10" s="1"/>
  <c r="L140" i="10" s="1"/>
  <c r="N141" i="10" s="1"/>
  <c r="B139" i="10"/>
  <c r="I139" i="10" s="1"/>
  <c r="L139" i="10" s="1"/>
  <c r="N140" i="10" s="1"/>
  <c r="B138" i="10"/>
  <c r="I138" i="10" s="1"/>
  <c r="L138" i="10" s="1"/>
  <c r="B137" i="10"/>
  <c r="I137" i="10" s="1"/>
  <c r="L137" i="10" s="1"/>
  <c r="N138" i="10" s="1"/>
  <c r="B136" i="10"/>
  <c r="I136" i="10" s="1"/>
  <c r="L136" i="10" s="1"/>
  <c r="N137" i="10" s="1"/>
  <c r="B135" i="10"/>
  <c r="I135" i="10" s="1"/>
  <c r="L135" i="10" s="1"/>
  <c r="B134" i="10"/>
  <c r="I134" i="10" s="1"/>
  <c r="L134" i="10" s="1"/>
  <c r="N135" i="10" s="1"/>
  <c r="B133" i="10"/>
  <c r="I133" i="10" s="1"/>
  <c r="L133" i="10" s="1"/>
  <c r="N134" i="10" s="1"/>
  <c r="B132" i="10"/>
  <c r="I132" i="10" s="1"/>
  <c r="L132" i="10" s="1"/>
  <c r="B131" i="10"/>
  <c r="I131" i="10" s="1"/>
  <c r="L131" i="10" s="1"/>
  <c r="N132" i="10" s="1"/>
  <c r="B130" i="10"/>
  <c r="I130" i="10" s="1"/>
  <c r="L130" i="10" s="1"/>
  <c r="N131" i="10" s="1"/>
  <c r="B129" i="10"/>
  <c r="I129" i="10" s="1"/>
  <c r="L129" i="10" s="1"/>
  <c r="B128" i="10"/>
  <c r="I128" i="10" s="1"/>
  <c r="L128" i="10" s="1"/>
  <c r="N129" i="10" s="1"/>
  <c r="B127" i="10"/>
  <c r="I127" i="10" s="1"/>
  <c r="L127" i="10" s="1"/>
  <c r="N128" i="10" s="1"/>
  <c r="B125" i="10"/>
  <c r="I125" i="10" s="1"/>
  <c r="B124" i="10"/>
  <c r="L106" i="10" s="1"/>
  <c r="B123" i="10"/>
  <c r="J142" i="10" s="1"/>
  <c r="B122" i="10"/>
  <c r="P132" i="10" s="1"/>
  <c r="B121" i="10"/>
  <c r="J104" i="10" s="1"/>
  <c r="B120" i="10"/>
  <c r="L108" i="10" s="1"/>
  <c r="B119" i="10"/>
  <c r="J150" i="10" s="1"/>
  <c r="B118" i="10"/>
  <c r="L97" i="10" s="1"/>
  <c r="B117" i="10"/>
  <c r="L99" i="10" s="1"/>
  <c r="B116" i="10"/>
  <c r="L98" i="10" s="1"/>
  <c r="B115" i="10"/>
  <c r="L100" i="10" s="1"/>
  <c r="B114" i="10"/>
  <c r="I114" i="10" s="1"/>
  <c r="B113" i="10"/>
  <c r="I113" i="10" s="1"/>
  <c r="B112" i="10"/>
  <c r="J137" i="10" s="1"/>
  <c r="B111" i="10"/>
  <c r="L95" i="10" s="1"/>
  <c r="B110" i="10"/>
  <c r="I110" i="10" s="1"/>
  <c r="B109" i="10"/>
  <c r="J91" i="10" s="1"/>
  <c r="B108" i="10"/>
  <c r="I108" i="10" s="1"/>
  <c r="B107" i="10"/>
  <c r="I107" i="10" s="1"/>
  <c r="B106" i="10"/>
  <c r="I106" i="10" s="1"/>
  <c r="B105" i="10"/>
  <c r="I105" i="10" s="1"/>
  <c r="B104" i="10"/>
  <c r="I104" i="10" s="1"/>
  <c r="B103" i="10"/>
  <c r="I103" i="10" s="1"/>
  <c r="B102" i="10"/>
  <c r="I102" i="10" s="1"/>
  <c r="B101" i="10"/>
  <c r="I101" i="10" s="1"/>
  <c r="B100" i="10"/>
  <c r="I100" i="10" s="1"/>
  <c r="B99" i="10"/>
  <c r="I99" i="10" s="1"/>
  <c r="B98" i="10"/>
  <c r="I98" i="10" s="1"/>
  <c r="B97" i="10"/>
  <c r="I97" i="10" s="1"/>
  <c r="B96" i="10"/>
  <c r="I96" i="10" s="1"/>
  <c r="B95" i="10"/>
  <c r="I95" i="10" s="1"/>
  <c r="B94" i="10"/>
  <c r="I94" i="10" s="1"/>
  <c r="B93" i="10"/>
  <c r="I93" i="10" s="1"/>
  <c r="B91" i="10"/>
  <c r="I91" i="10" s="1"/>
  <c r="B90" i="10"/>
  <c r="I90" i="10" s="1"/>
  <c r="L90" i="10" s="1"/>
  <c r="B89" i="10"/>
  <c r="I89" i="10" s="1"/>
  <c r="L89" i="10" s="1"/>
  <c r="B88" i="10"/>
  <c r="I88" i="10" s="1"/>
  <c r="L88" i="10" s="1"/>
  <c r="B87" i="10"/>
  <c r="I87" i="10" s="1"/>
  <c r="L87" i="10" s="1"/>
  <c r="B86" i="10"/>
  <c r="I86" i="10" s="1"/>
  <c r="L86" i="10" s="1"/>
  <c r="B85" i="10"/>
  <c r="I85" i="10" s="1"/>
  <c r="L85" i="10" s="1"/>
  <c r="B84" i="10"/>
  <c r="I84" i="10" s="1"/>
  <c r="L84" i="10" s="1"/>
  <c r="B83" i="10"/>
  <c r="I83" i="10" s="1"/>
  <c r="L83" i="10" s="1"/>
  <c r="B82" i="10"/>
  <c r="I82" i="10" s="1"/>
  <c r="L82" i="10" s="1"/>
  <c r="B81" i="10"/>
  <c r="I81" i="10" s="1"/>
  <c r="L81" i="10" s="1"/>
  <c r="B80" i="10"/>
  <c r="I80" i="10" s="1"/>
  <c r="L80" i="10" s="1"/>
  <c r="B79" i="10"/>
  <c r="I79" i="10" s="1"/>
  <c r="L79" i="10" s="1"/>
  <c r="B78" i="10"/>
  <c r="I78" i="10" s="1"/>
  <c r="L78" i="10" s="1"/>
  <c r="B77" i="10"/>
  <c r="I77" i="10" s="1"/>
  <c r="L77" i="10" s="1"/>
  <c r="B76" i="10"/>
  <c r="I76" i="10" s="1"/>
  <c r="L76" i="10" s="1"/>
  <c r="B75" i="10"/>
  <c r="I75" i="10" s="1"/>
  <c r="L75" i="10" s="1"/>
  <c r="B74" i="10"/>
  <c r="I74" i="10" s="1"/>
  <c r="L74" i="10" s="1"/>
  <c r="B73" i="10"/>
  <c r="I73" i="10" s="1"/>
  <c r="L73" i="10" s="1"/>
  <c r="B72" i="10"/>
  <c r="I72" i="10" s="1"/>
  <c r="L72" i="10" s="1"/>
  <c r="B71" i="10"/>
  <c r="I71" i="10" s="1"/>
  <c r="L71" i="10" s="1"/>
  <c r="N72" i="10" s="1"/>
  <c r="B70" i="10"/>
  <c r="I70" i="10" s="1"/>
  <c r="L70" i="10" s="1"/>
  <c r="N71" i="10" s="1"/>
  <c r="B69" i="10"/>
  <c r="I69" i="10" s="1"/>
  <c r="L69" i="10" s="1"/>
  <c r="B68" i="10"/>
  <c r="I68" i="10" s="1"/>
  <c r="L68" i="10" s="1"/>
  <c r="N69" i="10" s="1"/>
  <c r="B67" i="10"/>
  <c r="I67" i="10" s="1"/>
  <c r="L67" i="10" s="1"/>
  <c r="N68" i="10" s="1"/>
  <c r="B66" i="10"/>
  <c r="I66" i="10" s="1"/>
  <c r="L66" i="10" s="1"/>
  <c r="B65" i="10"/>
  <c r="I65" i="10" s="1"/>
  <c r="L65" i="10" s="1"/>
  <c r="N66" i="10" s="1"/>
  <c r="B64" i="10"/>
  <c r="I64" i="10" s="1"/>
  <c r="L64" i="10" s="1"/>
  <c r="N65" i="10" s="1"/>
  <c r="B63" i="10"/>
  <c r="I63" i="10" s="1"/>
  <c r="L63" i="10" s="1"/>
  <c r="B62" i="10"/>
  <c r="I62" i="10" s="1"/>
  <c r="L62" i="10" s="1"/>
  <c r="N63" i="10" s="1"/>
  <c r="B61" i="10"/>
  <c r="I61" i="10" s="1"/>
  <c r="L61" i="10" s="1"/>
  <c r="N62" i="10" s="1"/>
  <c r="B60" i="10"/>
  <c r="I60" i="10" s="1"/>
  <c r="L60" i="10" s="1"/>
  <c r="B59" i="10"/>
  <c r="I59" i="10" s="1"/>
  <c r="L59" i="10" s="1"/>
  <c r="N60" i="10" s="1"/>
  <c r="B58" i="10"/>
  <c r="I58" i="10" s="1"/>
  <c r="L58" i="10" s="1"/>
  <c r="N59" i="10" s="1"/>
  <c r="B57" i="10"/>
  <c r="I57" i="10" s="1"/>
  <c r="L57" i="10" s="1"/>
  <c r="B56" i="10"/>
  <c r="I56" i="10" s="1"/>
  <c r="L56" i="10" s="1"/>
  <c r="N57" i="10" s="1"/>
  <c r="B55" i="10"/>
  <c r="I55" i="10" s="1"/>
  <c r="L55" i="10" s="1"/>
  <c r="N56" i="10" s="1"/>
  <c r="B53" i="10"/>
  <c r="J86" i="10" s="1"/>
  <c r="B51" i="10"/>
  <c r="L49" i="10" s="1"/>
  <c r="B49" i="10"/>
  <c r="J78" i="10" s="1"/>
  <c r="B47" i="10"/>
  <c r="L51" i="10" s="1"/>
  <c r="B45" i="10"/>
  <c r="L47" i="10" s="1"/>
  <c r="B43" i="10"/>
  <c r="L43" i="10" s="1"/>
  <c r="B42" i="10"/>
  <c r="J13" i="10" s="1"/>
  <c r="B41" i="10"/>
  <c r="J51" i="10" s="1"/>
  <c r="B40" i="10"/>
  <c r="J8" i="10" s="1"/>
  <c r="B39" i="10"/>
  <c r="I39" i="10" s="1"/>
  <c r="B38" i="10"/>
  <c r="J6" i="10" s="1"/>
  <c r="B37" i="10"/>
  <c r="J43" i="10" s="1"/>
  <c r="B36" i="10"/>
  <c r="I36" i="10" s="1"/>
  <c r="B35" i="10"/>
  <c r="I35" i="10" s="1"/>
  <c r="B34" i="10"/>
  <c r="I34" i="10" s="1"/>
  <c r="B33" i="10"/>
  <c r="L34" i="10" s="1"/>
  <c r="B32" i="10"/>
  <c r="L15" i="10" s="1"/>
  <c r="B30" i="10"/>
  <c r="J31" i="10" s="1"/>
  <c r="B29" i="10"/>
  <c r="J30" i="10" s="1"/>
  <c r="B28" i="10"/>
  <c r="J16" i="10" s="1"/>
  <c r="B27" i="10"/>
  <c r="I27" i="10" s="1"/>
  <c r="B26" i="10"/>
  <c r="I26" i="10" s="1"/>
  <c r="B25" i="10"/>
  <c r="I25" i="10" s="1"/>
  <c r="B24" i="10"/>
  <c r="L27" i="10" s="1"/>
  <c r="B23" i="10"/>
  <c r="L18" i="10" s="1"/>
  <c r="B22" i="10"/>
  <c r="I22" i="10" s="1"/>
  <c r="B21" i="10"/>
  <c r="I21" i="10" s="1"/>
  <c r="B20" i="10"/>
  <c r="L24" i="10" s="1"/>
  <c r="B19" i="10"/>
  <c r="I19" i="10" s="1"/>
  <c r="B18" i="10"/>
  <c r="L21" i="10" s="1"/>
  <c r="B17" i="10"/>
  <c r="I17" i="10" s="1"/>
  <c r="B16" i="10"/>
  <c r="I16" i="10" s="1"/>
  <c r="B15" i="10"/>
  <c r="I15" i="10" s="1"/>
  <c r="B14" i="10"/>
  <c r="I14" i="10" s="1"/>
  <c r="B13" i="10"/>
  <c r="I13" i="10" s="1"/>
  <c r="B12" i="10"/>
  <c r="I12" i="10" s="1"/>
  <c r="B11" i="10"/>
  <c r="I11" i="10" s="1"/>
  <c r="B10" i="10"/>
  <c r="I10" i="10" s="1"/>
  <c r="B9" i="10"/>
  <c r="I9" i="10" s="1"/>
  <c r="B8" i="10"/>
  <c r="I8" i="10" s="1"/>
  <c r="B7" i="10"/>
  <c r="I7" i="10" s="1"/>
  <c r="B6" i="10"/>
  <c r="I6" i="10" s="1"/>
  <c r="B5" i="10"/>
  <c r="I5" i="10" s="1"/>
  <c r="B4" i="10"/>
  <c r="I4" i="10" s="1"/>
  <c r="B3" i="10"/>
  <c r="I3" i="10" s="1"/>
  <c r="B2" i="10"/>
  <c r="I2" i="10" s="1"/>
  <c r="G112" i="8"/>
  <c r="G109" i="8"/>
  <c r="G101" i="8"/>
  <c r="H32" i="8"/>
  <c r="H29" i="8"/>
  <c r="B30" i="8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H28" i="8"/>
  <c r="H23" i="8"/>
  <c r="B42" i="8"/>
  <c r="B43" i="8"/>
  <c r="B44" i="8"/>
  <c r="B45" i="8"/>
  <c r="B46" i="8"/>
  <c r="B47" i="8"/>
  <c r="H20" i="8"/>
  <c r="H17" i="8"/>
  <c r="B21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2" i="8"/>
  <c r="B23" i="8"/>
  <c r="B24" i="8"/>
  <c r="B25" i="8"/>
  <c r="B26" i="8"/>
  <c r="B27" i="8"/>
  <c r="B28" i="8"/>
  <c r="B29" i="8"/>
  <c r="B31" i="8"/>
  <c r="B32" i="8"/>
  <c r="B33" i="8"/>
  <c r="B34" i="8"/>
  <c r="B35" i="8"/>
  <c r="B36" i="8"/>
  <c r="B37" i="8"/>
  <c r="B38" i="8"/>
  <c r="B39" i="8"/>
  <c r="B40" i="8"/>
  <c r="B41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" i="8"/>
  <c r="J93" i="10" l="1"/>
  <c r="L114" i="10"/>
  <c r="J103" i="10"/>
  <c r="L107" i="10"/>
  <c r="J147" i="10"/>
  <c r="J151" i="10"/>
  <c r="J35" i="10"/>
  <c r="L101" i="10"/>
  <c r="J143" i="10"/>
  <c r="P129" i="10"/>
  <c r="P141" i="10"/>
  <c r="J34" i="10"/>
  <c r="I121" i="10"/>
  <c r="J109" i="10"/>
  <c r="J126" i="10"/>
  <c r="J119" i="10"/>
  <c r="J117" i="10"/>
  <c r="L96" i="10"/>
  <c r="I109" i="10"/>
  <c r="J118" i="10"/>
  <c r="L118" i="10"/>
  <c r="J146" i="10"/>
  <c r="P138" i="10"/>
  <c r="L120" i="10"/>
  <c r="P131" i="10"/>
  <c r="J163" i="10"/>
  <c r="I117" i="10"/>
  <c r="J110" i="10"/>
  <c r="L124" i="10"/>
  <c r="J154" i="10"/>
  <c r="N143" i="10"/>
  <c r="J162" i="10"/>
  <c r="L121" i="10"/>
  <c r="L111" i="10"/>
  <c r="P57" i="10"/>
  <c r="J155" i="10"/>
  <c r="N152" i="10"/>
  <c r="J164" i="10"/>
  <c r="J115" i="10"/>
  <c r="P137" i="10"/>
  <c r="I118" i="10"/>
  <c r="J114" i="10"/>
  <c r="J90" i="10"/>
  <c r="L113" i="10"/>
  <c r="P65" i="10"/>
  <c r="N153" i="10"/>
  <c r="J165" i="10"/>
  <c r="J108" i="10"/>
  <c r="J125" i="10"/>
  <c r="I120" i="10"/>
  <c r="I112" i="10"/>
  <c r="J124" i="10"/>
  <c r="J132" i="10"/>
  <c r="J133" i="10"/>
  <c r="J144" i="10"/>
  <c r="J152" i="10"/>
  <c r="J158" i="10"/>
  <c r="J68" i="10"/>
  <c r="J106" i="10"/>
  <c r="I119" i="10"/>
  <c r="I111" i="10"/>
  <c r="J116" i="10"/>
  <c r="L112" i="10"/>
  <c r="L119" i="10"/>
  <c r="P56" i="10"/>
  <c r="J131" i="10"/>
  <c r="J135" i="10"/>
  <c r="J145" i="10"/>
  <c r="J153" i="10"/>
  <c r="P140" i="10"/>
  <c r="N144" i="10"/>
  <c r="J159" i="10"/>
  <c r="J161" i="10"/>
  <c r="J100" i="10"/>
  <c r="J129" i="10"/>
  <c r="J139" i="10"/>
  <c r="J99" i="10"/>
  <c r="I124" i="10"/>
  <c r="I116" i="10"/>
  <c r="J123" i="10"/>
  <c r="J113" i="10"/>
  <c r="L115" i="10"/>
  <c r="J122" i="10"/>
  <c r="P66" i="10"/>
  <c r="J128" i="10"/>
  <c r="J140" i="10"/>
  <c r="J148" i="10"/>
  <c r="P135" i="10"/>
  <c r="L158" i="10"/>
  <c r="J171" i="10"/>
  <c r="J127" i="10"/>
  <c r="J157" i="10"/>
  <c r="J79" i="10"/>
  <c r="L105" i="10"/>
  <c r="J134" i="10"/>
  <c r="J167" i="10"/>
  <c r="J52" i="10"/>
  <c r="J97" i="10"/>
  <c r="I123" i="10"/>
  <c r="I115" i="10"/>
  <c r="J121" i="10"/>
  <c r="J112" i="10"/>
  <c r="L116" i="10"/>
  <c r="L122" i="10"/>
  <c r="J136" i="10"/>
  <c r="J141" i="10"/>
  <c r="J149" i="10"/>
  <c r="P134" i="10"/>
  <c r="J174" i="10"/>
  <c r="J138" i="10"/>
  <c r="J130" i="10"/>
  <c r="J53" i="10"/>
  <c r="I92" i="10"/>
  <c r="J94" i="10"/>
  <c r="I122" i="10"/>
  <c r="J120" i="10"/>
  <c r="J111" i="10"/>
  <c r="L117" i="10"/>
  <c r="L123" i="10"/>
  <c r="P128" i="10"/>
  <c r="L50" i="10"/>
  <c r="J65" i="10"/>
  <c r="J47" i="10"/>
  <c r="I48" i="10" s="1"/>
  <c r="J80" i="10"/>
  <c r="J92" i="10"/>
  <c r="J102" i="10"/>
  <c r="L102" i="10"/>
  <c r="J87" i="10"/>
  <c r="L92" i="10"/>
  <c r="J101" i="10"/>
  <c r="J96" i="10"/>
  <c r="L103" i="10"/>
  <c r="I41" i="10"/>
  <c r="J61" i="10"/>
  <c r="J107" i="10"/>
  <c r="J98" i="10"/>
  <c r="J42" i="10"/>
  <c r="L52" i="10"/>
  <c r="J57" i="10"/>
  <c r="J74" i="10"/>
  <c r="J105" i="10"/>
  <c r="J95" i="10"/>
  <c r="I44" i="10"/>
  <c r="I37" i="10"/>
  <c r="J39" i="10"/>
  <c r="J50" i="10"/>
  <c r="J37" i="10"/>
  <c r="J40" i="10"/>
  <c r="J56" i="10"/>
  <c r="J60" i="10"/>
  <c r="J73" i="10"/>
  <c r="J88" i="10"/>
  <c r="I18" i="10"/>
  <c r="I42" i="10"/>
  <c r="J41" i="10"/>
  <c r="L48" i="10"/>
  <c r="J64" i="10"/>
  <c r="J59" i="10"/>
  <c r="N73" i="10"/>
  <c r="J81" i="10"/>
  <c r="J89" i="10"/>
  <c r="J21" i="10"/>
  <c r="J46" i="10"/>
  <c r="J48" i="10"/>
  <c r="J54" i="10"/>
  <c r="J58" i="10"/>
  <c r="J71" i="10"/>
  <c r="J76" i="10"/>
  <c r="J84" i="10"/>
  <c r="N90" i="10"/>
  <c r="I28" i="10"/>
  <c r="J67" i="10"/>
  <c r="J82" i="10"/>
  <c r="N89" i="10"/>
  <c r="J75" i="10"/>
  <c r="L23" i="10"/>
  <c r="J38" i="10"/>
  <c r="J44" i="10"/>
  <c r="L46" i="10"/>
  <c r="J49" i="10"/>
  <c r="I50" i="10" s="1"/>
  <c r="L53" i="10"/>
  <c r="J63" i="10"/>
  <c r="J70" i="10"/>
  <c r="J77" i="10"/>
  <c r="J85" i="10"/>
  <c r="J45" i="10"/>
  <c r="I40" i="10"/>
  <c r="L45" i="10"/>
  <c r="J66" i="10"/>
  <c r="J72" i="10"/>
  <c r="J83" i="10"/>
  <c r="I20" i="10"/>
  <c r="I38" i="10"/>
  <c r="L44" i="10"/>
  <c r="L54" i="10"/>
  <c r="J55" i="10"/>
  <c r="J62" i="10"/>
  <c r="J69" i="10"/>
  <c r="I52" i="10"/>
  <c r="J9" i="10"/>
  <c r="J18" i="10"/>
  <c r="L14" i="10"/>
  <c r="J19" i="10"/>
  <c r="J25" i="10"/>
  <c r="I32" i="10"/>
  <c r="L9" i="10"/>
  <c r="J29" i="10"/>
  <c r="J2" i="10"/>
  <c r="J20" i="10"/>
  <c r="J24" i="10"/>
  <c r="I23" i="10"/>
  <c r="J12" i="10"/>
  <c r="J33" i="10"/>
  <c r="L28" i="10"/>
  <c r="J10" i="10"/>
  <c r="J11" i="10"/>
  <c r="J17" i="10"/>
  <c r="J32" i="10"/>
  <c r="L29" i="10"/>
  <c r="I30" i="10"/>
  <c r="I29" i="10"/>
  <c r="J4" i="10"/>
  <c r="J5" i="10"/>
  <c r="J14" i="10"/>
  <c r="J22" i="10"/>
  <c r="J28" i="10"/>
  <c r="L25" i="10"/>
  <c r="L32" i="10"/>
  <c r="J3" i="10"/>
  <c r="I31" i="10"/>
  <c r="J7" i="10"/>
  <c r="J15" i="10"/>
  <c r="J23" i="10"/>
  <c r="J27" i="10"/>
  <c r="L26" i="10"/>
  <c r="L33" i="10"/>
  <c r="I33" i="10"/>
  <c r="I24" i="10"/>
  <c r="L19" i="10"/>
  <c r="J36" i="10"/>
  <c r="J26" i="10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2" i="7"/>
  <c r="Q3" i="7"/>
  <c r="R3" i="7"/>
  <c r="S3" i="7"/>
  <c r="T3" i="7"/>
  <c r="Q4" i="7"/>
  <c r="R4" i="7"/>
  <c r="S4" i="7"/>
  <c r="T4" i="7"/>
  <c r="Q5" i="7"/>
  <c r="R5" i="7"/>
  <c r="S5" i="7"/>
  <c r="T5" i="7"/>
  <c r="Q6" i="7"/>
  <c r="R6" i="7"/>
  <c r="S6" i="7"/>
  <c r="T6" i="7"/>
  <c r="Q7" i="7"/>
  <c r="R7" i="7"/>
  <c r="S7" i="7"/>
  <c r="T7" i="7"/>
  <c r="Q8" i="7"/>
  <c r="R8" i="7"/>
  <c r="S8" i="7"/>
  <c r="T8" i="7"/>
  <c r="Q9" i="7"/>
  <c r="R9" i="7"/>
  <c r="S9" i="7"/>
  <c r="T9" i="7"/>
  <c r="Q10" i="7"/>
  <c r="R10" i="7"/>
  <c r="S10" i="7"/>
  <c r="T10" i="7"/>
  <c r="Q11" i="7"/>
  <c r="R11" i="7"/>
  <c r="S11" i="7"/>
  <c r="T11" i="7"/>
  <c r="Q12" i="7"/>
  <c r="R12" i="7"/>
  <c r="S12" i="7"/>
  <c r="T12" i="7"/>
  <c r="Q13" i="7"/>
  <c r="R13" i="7"/>
  <c r="S13" i="7"/>
  <c r="T13" i="7"/>
  <c r="Q14" i="7"/>
  <c r="R14" i="7"/>
  <c r="S14" i="7"/>
  <c r="T14" i="7"/>
  <c r="Q15" i="7"/>
  <c r="R15" i="7"/>
  <c r="S15" i="7"/>
  <c r="T15" i="7"/>
  <c r="Q16" i="7"/>
  <c r="R16" i="7"/>
  <c r="S16" i="7"/>
  <c r="T16" i="7"/>
  <c r="Q17" i="7"/>
  <c r="R17" i="7"/>
  <c r="S17" i="7"/>
  <c r="T17" i="7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Q43" i="7"/>
  <c r="R43" i="7"/>
  <c r="S43" i="7"/>
  <c r="T43" i="7"/>
  <c r="Q44" i="7"/>
  <c r="R44" i="7"/>
  <c r="S44" i="7"/>
  <c r="T44" i="7"/>
  <c r="Q45" i="7"/>
  <c r="R45" i="7"/>
  <c r="S45" i="7"/>
  <c r="T45" i="7"/>
  <c r="Q46" i="7"/>
  <c r="R46" i="7"/>
  <c r="S46" i="7"/>
  <c r="T46" i="7"/>
  <c r="Q47" i="7"/>
  <c r="R47" i="7"/>
  <c r="S47" i="7"/>
  <c r="T47" i="7"/>
  <c r="Q48" i="7"/>
  <c r="R48" i="7"/>
  <c r="S48" i="7"/>
  <c r="T48" i="7"/>
  <c r="Q49" i="7"/>
  <c r="R49" i="7"/>
  <c r="S49" i="7"/>
  <c r="T49" i="7"/>
  <c r="Q50" i="7"/>
  <c r="R50" i="7"/>
  <c r="S50" i="7"/>
  <c r="T50" i="7"/>
  <c r="Q51" i="7"/>
  <c r="R51" i="7"/>
  <c r="S51" i="7"/>
  <c r="T51" i="7"/>
  <c r="Q52" i="7"/>
  <c r="R52" i="7"/>
  <c r="S52" i="7"/>
  <c r="T52" i="7"/>
  <c r="Q53" i="7"/>
  <c r="R53" i="7"/>
  <c r="S53" i="7"/>
  <c r="T53" i="7"/>
  <c r="Q54" i="7"/>
  <c r="R54" i="7"/>
  <c r="S54" i="7"/>
  <c r="T54" i="7"/>
  <c r="Q55" i="7"/>
  <c r="R55" i="7"/>
  <c r="S55" i="7"/>
  <c r="T55" i="7"/>
  <c r="Q56" i="7"/>
  <c r="R56" i="7"/>
  <c r="S56" i="7"/>
  <c r="T56" i="7"/>
  <c r="Q57" i="7"/>
  <c r="R57" i="7"/>
  <c r="S57" i="7"/>
  <c r="T57" i="7"/>
  <c r="Q58" i="7"/>
  <c r="R58" i="7"/>
  <c r="S58" i="7"/>
  <c r="T58" i="7"/>
  <c r="Q59" i="7"/>
  <c r="R59" i="7"/>
  <c r="S59" i="7"/>
  <c r="T59" i="7"/>
  <c r="Q60" i="7"/>
  <c r="R60" i="7"/>
  <c r="S60" i="7"/>
  <c r="T60" i="7"/>
  <c r="Q61" i="7"/>
  <c r="R61" i="7"/>
  <c r="S61" i="7"/>
  <c r="T61" i="7"/>
  <c r="T2" i="7"/>
  <c r="S2" i="7"/>
  <c r="R2" i="7"/>
  <c r="Q2" i="7"/>
  <c r="I51" i="10" l="1"/>
  <c r="I47" i="10"/>
  <c r="I54" i="10"/>
  <c r="I53" i="10"/>
  <c r="I46" i="10"/>
  <c r="I49" i="10"/>
  <c r="I45" i="10"/>
  <c r="I43" i="10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1" i="6"/>
</calcChain>
</file>

<file path=xl/sharedStrings.xml><?xml version="1.0" encoding="utf-8"?>
<sst xmlns="http://schemas.openxmlformats.org/spreadsheetml/2006/main" count="1875" uniqueCount="414">
  <si>
    <t>Name</t>
  </si>
  <si>
    <t>Mineral Cost</t>
  </si>
  <si>
    <t>Gas Cost</t>
  </si>
  <si>
    <t>Time</t>
  </si>
  <si>
    <t>Args</t>
  </si>
  <si>
    <t>add_unit</t>
  </si>
  <si>
    <t>Drone</t>
  </si>
  <si>
    <t>Hatchery</t>
  </si>
  <si>
    <t>Supply</t>
  </si>
  <si>
    <t>Spawning Pool</t>
  </si>
  <si>
    <t>Queen</t>
  </si>
  <si>
    <t>Zergling</t>
  </si>
  <si>
    <t>Overlord</t>
  </si>
  <si>
    <t>Roach</t>
  </si>
  <si>
    <t>Baneling</t>
  </si>
  <si>
    <t>Hydralisk</t>
  </si>
  <si>
    <t>Infestor</t>
  </si>
  <si>
    <t>Mutalisk</t>
  </si>
  <si>
    <t>Corruptor</t>
  </si>
  <si>
    <t>Ultralisk</t>
  </si>
  <si>
    <t>Brood Lord</t>
  </si>
  <si>
    <t>Roach Warren</t>
  </si>
  <si>
    <t>Evolution Chamber</t>
  </si>
  <si>
    <t>Spore Crawler</t>
  </si>
  <si>
    <t>Spine Crawler</t>
  </si>
  <si>
    <t>Baneling Nest</t>
  </si>
  <si>
    <t>Spire</t>
  </si>
  <si>
    <t>Nydus Network</t>
  </si>
  <si>
    <t>Infestation Pit</t>
  </si>
  <si>
    <t>Lair</t>
  </si>
  <si>
    <t>Hive</t>
  </si>
  <si>
    <t>Morph Brood Lord</t>
  </si>
  <si>
    <t>Greater Spire</t>
  </si>
  <si>
    <t>Morph Baneling</t>
  </si>
  <si>
    <t>Melee Attacks Level 1</t>
  </si>
  <si>
    <t>Melee Attacks Level 2</t>
  </si>
  <si>
    <t>Melee Attacks Level 3</t>
  </si>
  <si>
    <t>Missile Attacks Level 1</t>
  </si>
  <si>
    <t>Missile Attacks Level 2</t>
  </si>
  <si>
    <t>Missile Attacks Level 3</t>
  </si>
  <si>
    <t>Flyer Attacks Level 1</t>
  </si>
  <si>
    <t>Flyer Attacks Level 2</t>
  </si>
  <si>
    <t>Flyer Attacks Level 3</t>
  </si>
  <si>
    <t>Ground Carapace Level 1</t>
  </si>
  <si>
    <t>Ground Carapace Level 2</t>
  </si>
  <si>
    <t>Ground Carapace Level 3</t>
  </si>
  <si>
    <t>Flyer Carapace Level 1</t>
  </si>
  <si>
    <t>Flyer Carapace Level 2</t>
  </si>
  <si>
    <t>Flyer Carapace Level 3</t>
  </si>
  <si>
    <t>Chitinous Plating</t>
  </si>
  <si>
    <t>Centrifugal Hooks</t>
  </si>
  <si>
    <t>Metabolic Boost</t>
  </si>
  <si>
    <t>Pneumatized Carapace</t>
  </si>
  <si>
    <t>Grooved Spines</t>
  </si>
  <si>
    <t>Burrow</t>
  </si>
  <si>
    <t>Neural Parasite</t>
  </si>
  <si>
    <t>Pathogen Glands</t>
  </si>
  <si>
    <t>Adrenal Glands</t>
  </si>
  <si>
    <t>Tunneling Claws</t>
  </si>
  <si>
    <t>Ventral Sacs</t>
  </si>
  <si>
    <t>Type</t>
  </si>
  <si>
    <t>Extractor</t>
  </si>
  <si>
    <t>Nydus Worm</t>
  </si>
  <si>
    <t>Hydralisk Den</t>
  </si>
  <si>
    <t>Ultralisk Cavern</t>
  </si>
  <si>
    <t>Creep Tumor</t>
  </si>
  <si>
    <t>SCV</t>
  </si>
  <si>
    <t>Command Center</t>
  </si>
  <si>
    <t>Planetary Fortress</t>
  </si>
  <si>
    <t>Orbital Command</t>
  </si>
  <si>
    <t>Supply Depot</t>
  </si>
  <si>
    <t>Refinery</t>
  </si>
  <si>
    <t>Barracks</t>
  </si>
  <si>
    <t>Engineering Bay</t>
  </si>
  <si>
    <t>Bunker</t>
  </si>
  <si>
    <t>Sensor Tower</t>
  </si>
  <si>
    <t>Missile Turret</t>
  </si>
  <si>
    <t>Factory</t>
  </si>
  <si>
    <t>Ghost Academy</t>
  </si>
  <si>
    <t>Starport</t>
  </si>
  <si>
    <t>Armory</t>
  </si>
  <si>
    <t>Fusion Core</t>
  </si>
  <si>
    <t>Tech Lab</t>
  </si>
  <si>
    <t>Reactor</t>
  </si>
  <si>
    <t>Nexus</t>
  </si>
  <si>
    <t>Pylon</t>
  </si>
  <si>
    <t>Assimilator</t>
  </si>
  <si>
    <t>Gateway</t>
  </si>
  <si>
    <t>Forge</t>
  </si>
  <si>
    <t>Cybernetics Core</t>
  </si>
  <si>
    <t>Photon Cannon</t>
  </si>
  <si>
    <t>Robotics Facility</t>
  </si>
  <si>
    <t>Warpgate</t>
  </si>
  <si>
    <t>Stargate</t>
  </si>
  <si>
    <t>Twilight Council</t>
  </si>
  <si>
    <t>Robotics Bay</t>
  </si>
  <si>
    <t>Fleet Beacon</t>
  </si>
  <si>
    <t>Templar Archives</t>
  </si>
  <si>
    <t>Dark Shrine</t>
  </si>
  <si>
    <t>Marine</t>
  </si>
  <si>
    <t>Marauder</t>
  </si>
  <si>
    <t>Reaper</t>
  </si>
  <si>
    <t>Ghost</t>
  </si>
  <si>
    <t>Hellion</t>
  </si>
  <si>
    <t>Siege Tank</t>
  </si>
  <si>
    <t>Thor</t>
  </si>
  <si>
    <t>Viking</t>
  </si>
  <si>
    <t>Medivac</t>
  </si>
  <si>
    <t>Raven</t>
  </si>
  <si>
    <t>Banshee</t>
  </si>
  <si>
    <t>Battlecruiser</t>
  </si>
  <si>
    <t>Probe</t>
  </si>
  <si>
    <t>Zealot</t>
  </si>
  <si>
    <t>Stalker</t>
  </si>
  <si>
    <t>Sentry</t>
  </si>
  <si>
    <t>High Templar</t>
  </si>
  <si>
    <t>Dark Templar</t>
  </si>
  <si>
    <t>Immortal</t>
  </si>
  <si>
    <t>Colossus</t>
  </si>
  <si>
    <t>Archon</t>
  </si>
  <si>
    <t>Observer</t>
  </si>
  <si>
    <t>Warp Prism</t>
  </si>
  <si>
    <t>Phoenix</t>
  </si>
  <si>
    <t>Void Ray</t>
  </si>
  <si>
    <t>Carrier</t>
  </si>
  <si>
    <t>Mothership</t>
  </si>
  <si>
    <t>Code</t>
  </si>
  <si>
    <t>"</t>
  </si>
  <si>
    <t>Larva</t>
  </si>
  <si>
    <t>Ground Weapons Level 1</t>
  </si>
  <si>
    <t>Ground Weapons Level 2</t>
  </si>
  <si>
    <t>Ground Weapons Level 3</t>
  </si>
  <si>
    <t>Air Weapons Level 1</t>
  </si>
  <si>
    <t>Air Weapons Level 2</t>
  </si>
  <si>
    <t>Air Weapons Level 3</t>
  </si>
  <si>
    <t>Ground Armor Level 1</t>
  </si>
  <si>
    <t>Ground Armor Level 2</t>
  </si>
  <si>
    <t>Ground Armor Level 3</t>
  </si>
  <si>
    <t>Air Armor Level 1</t>
  </si>
  <si>
    <t>Air Armor Level 2</t>
  </si>
  <si>
    <t>Air Armor Level 3</t>
  </si>
  <si>
    <t>Shields Level 1</t>
  </si>
  <si>
    <t>Shields Level 2</t>
  </si>
  <si>
    <t>Shields Level 3</t>
  </si>
  <si>
    <t>Charge</t>
  </si>
  <si>
    <t>Gravitic Boosters</t>
  </si>
  <si>
    <t>Gravitic Drive</t>
  </si>
  <si>
    <t>Anion Pulse-Crystals</t>
  </si>
  <si>
    <t>Extended Thermal Lance</t>
  </si>
  <si>
    <t>Psionic Storm</t>
  </si>
  <si>
    <t>Hallucination</t>
  </si>
  <si>
    <t>Blink</t>
  </si>
  <si>
    <t>Graviton Catapult</t>
  </si>
  <si>
    <t>Infantry Weapons Level 1</t>
  </si>
  <si>
    <t>Infantry Weapons Level 2</t>
  </si>
  <si>
    <t>Infantry Weapons Level 3</t>
  </si>
  <si>
    <t>Vehicle Weapons Level 1</t>
  </si>
  <si>
    <t>Vehicle Weapons Level 2</t>
  </si>
  <si>
    <t>Vehicle Weapons Level 3</t>
  </si>
  <si>
    <t>Ship Weapons Level 1</t>
  </si>
  <si>
    <t>Ship Weapons Level 2</t>
  </si>
  <si>
    <t>Ship Weapons Level 3</t>
  </si>
  <si>
    <t>Infantry Armor Level 1</t>
  </si>
  <si>
    <t>Infantry Armor Level 2</t>
  </si>
  <si>
    <t>Infantry Armor Level 3</t>
  </si>
  <si>
    <t>Vehicle Plating Level 1</t>
  </si>
  <si>
    <t>Vehicle Plating Level 2</t>
  </si>
  <si>
    <t>Vehicle Plating Level 3</t>
  </si>
  <si>
    <t>Ship Plating Level 1</t>
  </si>
  <si>
    <t>Ship Plating Level 2</t>
  </si>
  <si>
    <t>Ship Plating Level 3</t>
  </si>
  <si>
    <t>Nitro Packs</t>
  </si>
  <si>
    <t>Hi-Sec Auto Tracking</t>
  </si>
  <si>
    <t>Cloaking Field</t>
  </si>
  <si>
    <t>Concussive Shells</t>
  </si>
  <si>
    <t>Personal Cloaking</t>
  </si>
  <si>
    <t>Stimpack</t>
  </si>
  <si>
    <t>Weapon Refit</t>
  </si>
  <si>
    <t>Behemoth Reactor</t>
  </si>
  <si>
    <t>Caduceus Reactor</t>
  </si>
  <si>
    <t>Corvid Reactor</t>
  </si>
  <si>
    <t>Moebius Reactor</t>
  </si>
  <si>
    <t>Building Armor</t>
  </si>
  <si>
    <t>Combat Shield</t>
  </si>
  <si>
    <t>Durable Materials</t>
  </si>
  <si>
    <t>Infernal Pre-Igniter</t>
  </si>
  <si>
    <t>Neosteel Frame</t>
  </si>
  <si>
    <t>Event Name</t>
  </si>
  <si>
    <t>Spawn Drone</t>
  </si>
  <si>
    <t>Req 1</t>
  </si>
  <si>
    <t>Req 2</t>
  </si>
  <si>
    <t>Req 3</t>
  </si>
  <si>
    <t>Req 4</t>
  </si>
  <si>
    <t>C</t>
  </si>
  <si>
    <t>LARVA</t>
  </si>
  <si>
    <t>Function</t>
  </si>
  <si>
    <t>DRONE</t>
  </si>
  <si>
    <t>BANELING_NEST</t>
  </si>
  <si>
    <t>GREATER_SPIRE</t>
  </si>
  <si>
    <t>HATCHERY</t>
  </si>
  <si>
    <t>Spawn Overlord</t>
  </si>
  <si>
    <t>Spawn Queen</t>
  </si>
  <si>
    <t>Spawn Zerglings</t>
  </si>
  <si>
    <t>Spawn Roach</t>
  </si>
  <si>
    <t>Spawn Hydralisk</t>
  </si>
  <si>
    <t>Spawn Infestor</t>
  </si>
  <si>
    <t>Spawn Mutalisk</t>
  </si>
  <si>
    <t>Spawn Corruptor</t>
  </si>
  <si>
    <t>Spawn Ultralisk</t>
  </si>
  <si>
    <t>O</t>
  </si>
  <si>
    <t>SPAWNING_POOL</t>
  </si>
  <si>
    <t>ROACH_WARREN</t>
  </si>
  <si>
    <t>HYDRALISK_DEN</t>
  </si>
  <si>
    <t>INFESTATION_PIT</t>
  </si>
  <si>
    <t>SPIRE</t>
  </si>
  <si>
    <t>ULTRALISK_CAVERN</t>
  </si>
  <si>
    <t>ZERGLING</t>
  </si>
  <si>
    <t>CORRUPTOR</t>
  </si>
  <si>
    <t>A</t>
  </si>
  <si>
    <t>OVERLORD</t>
  </si>
  <si>
    <t>QUEEN</t>
  </si>
  <si>
    <t>ROACH</t>
  </si>
  <si>
    <t>BANELING</t>
  </si>
  <si>
    <t>HYDRALISK</t>
  </si>
  <si>
    <t>INFESTOR</t>
  </si>
  <si>
    <t>MUTALISK</t>
  </si>
  <si>
    <t>ULTRALISK</t>
  </si>
  <si>
    <t>BROOD_LORD</t>
  </si>
  <si>
    <t>Build Hatchery</t>
  </si>
  <si>
    <t>Morph Lair</t>
  </si>
  <si>
    <t>Morph Hive</t>
  </si>
  <si>
    <t>Build Extractor</t>
  </si>
  <si>
    <t>Build Spawning Pool</t>
  </si>
  <si>
    <t>Build Evolution Chamber</t>
  </si>
  <si>
    <t>Build Spore Crawler</t>
  </si>
  <si>
    <t>Build Spine Crawler</t>
  </si>
  <si>
    <t>Build Roach Warren</t>
  </si>
  <si>
    <t>Build Baneling Nest</t>
  </si>
  <si>
    <t>Build Hydralisk Den</t>
  </si>
  <si>
    <t>Build Spire</t>
  </si>
  <si>
    <t>Build Nydus Network</t>
  </si>
  <si>
    <t>Build Infestation Pit</t>
  </si>
  <si>
    <t>Build Ultralisk Cavern</t>
  </si>
  <si>
    <t>Build Greater Spire</t>
  </si>
  <si>
    <t>Summon Nydus Worm</t>
  </si>
  <si>
    <t>LAIR</t>
  </si>
  <si>
    <t>NYDUS_NETWORK</t>
  </si>
  <si>
    <t>CREEP_TUMOR</t>
  </si>
  <si>
    <t>EVOLUTION_CHAMBER</t>
  </si>
  <si>
    <t>HIVE</t>
  </si>
  <si>
    <t>EXTRACTOR</t>
  </si>
  <si>
    <t>SPORE_CRAWLER</t>
  </si>
  <si>
    <t>SPINE_CRAWLER</t>
  </si>
  <si>
    <t>NYDUS_WORM</t>
  </si>
  <si>
    <t>Energy Start</t>
  </si>
  <si>
    <t>Max</t>
  </si>
  <si>
    <t>Substitute</t>
  </si>
  <si>
    <t>Spawn Larva (Hatchery)</t>
  </si>
  <si>
    <t>Spawn Larva (Queen)</t>
  </si>
  <si>
    <t>Spawn Creep Tumor (Queen)</t>
  </si>
  <si>
    <t>Spawn Creep Tumor (Creep Tumor)</t>
  </si>
  <si>
    <t>Research Melee Attacks Level 1</t>
  </si>
  <si>
    <t>Research Melee Attacks Level 2</t>
  </si>
  <si>
    <t>Research Melee Attacks Level 3</t>
  </si>
  <si>
    <t>MELEE_ATTACKS_LEVEL_1</t>
  </si>
  <si>
    <t>MELEE_ATTACKS_LEVEL_2</t>
  </si>
  <si>
    <t>MELEE_ATTACKS_LEVEL_3</t>
  </si>
  <si>
    <t>N</t>
  </si>
  <si>
    <t>research</t>
  </si>
  <si>
    <t>Research Missile Attacks Level 1</t>
  </si>
  <si>
    <t>Research Missile Attacks Level 2</t>
  </si>
  <si>
    <t>Research Missile Attacks Level 3</t>
  </si>
  <si>
    <t>MISSILE_ATTACKS_LEVEL_1</t>
  </si>
  <si>
    <t>MISSILE_ATTACKS_LEVEL_2</t>
  </si>
  <si>
    <t>MISSILE_ATTACKS_LEVEL_3</t>
  </si>
  <si>
    <t>Research Flyer Attacks Level 1</t>
  </si>
  <si>
    <t>FLYER_ATTACKS_LEVEL_1</t>
  </si>
  <si>
    <t>Research Flyer Attacks Level 2</t>
  </si>
  <si>
    <t>FLYER_ATTACKS_LEVEL_2</t>
  </si>
  <si>
    <t>Research Flyer Attacks Level 3</t>
  </si>
  <si>
    <t>FLYER_ATTACKS_LEVEL_3</t>
  </si>
  <si>
    <t>Research Ground Carapace Level 1</t>
  </si>
  <si>
    <t>GROUND_CARAPACE_LEVEL_1</t>
  </si>
  <si>
    <t>Research Flyer Carapace Level 1</t>
  </si>
  <si>
    <t>Research Chitinous Plating</t>
  </si>
  <si>
    <t>Research Centrifugal Hooks</t>
  </si>
  <si>
    <t>Research Glial Reconstitution</t>
  </si>
  <si>
    <t>Research Metabolic Boost</t>
  </si>
  <si>
    <t>Research Pneumatized Carapace</t>
  </si>
  <si>
    <t>Research Grooved Spines</t>
  </si>
  <si>
    <t>Research Burrow</t>
  </si>
  <si>
    <t>Research Neural Parasite</t>
  </si>
  <si>
    <t>Research Pathogen Glands</t>
  </si>
  <si>
    <t>Research Adrenal Glands</t>
  </si>
  <si>
    <t>Research Tunneling Claws</t>
  </si>
  <si>
    <t>Research Ventral Sacs</t>
  </si>
  <si>
    <t>INFESTATION PIT</t>
  </si>
  <si>
    <t>CHITINOUS_PLATING</t>
  </si>
  <si>
    <t>CENTRIFUGAL_HOOKS</t>
  </si>
  <si>
    <t>GLIAL_RECONSTRUCTION</t>
  </si>
  <si>
    <t>METABOLIC_BOOST</t>
  </si>
  <si>
    <t>PNEUMATIZED_CARAPACE</t>
  </si>
  <si>
    <t>GROOVED_SPINES</t>
  </si>
  <si>
    <t>BURROW</t>
  </si>
  <si>
    <t>NEURAL_PARASITE</t>
  </si>
  <si>
    <t>PATHOGEN_GLANDS</t>
  </si>
  <si>
    <t>ADRENAL_GLANDS</t>
  </si>
  <si>
    <t>TUNNELING_CLAWS</t>
  </si>
  <si>
    <t>VENTRAL_SACS</t>
  </si>
  <si>
    <t>Research Ground Carapace Level 2</t>
  </si>
  <si>
    <t>GROUND_CARAPACE_LEVEL_2</t>
  </si>
  <si>
    <t>Research Ground Carapace Level 3</t>
  </si>
  <si>
    <t>GROUND_CARAPACE_LEVEL_3</t>
  </si>
  <si>
    <t>FLYER_CARAPACE_LEVEL_1</t>
  </si>
  <si>
    <t>Research Flyer Carapace Level 2</t>
  </si>
  <si>
    <t>FLYER_CARAPACE_LEVEL_2</t>
  </si>
  <si>
    <t>Research Flyer Carapace Level 3</t>
  </si>
  <si>
    <t>FLYER_CARAPACE_LEVEL_3</t>
  </si>
  <si>
    <t>Terran</t>
  </si>
  <si>
    <t>Units</t>
  </si>
  <si>
    <t>Hellbat</t>
  </si>
  <si>
    <t>Widow Mine</t>
  </si>
  <si>
    <t>Buildings</t>
  </si>
  <si>
    <t>Barracks (Reactor)</t>
  </si>
  <si>
    <t>Barracks (Tech Lab)</t>
  </si>
  <si>
    <t>Factory (Reactor)</t>
  </si>
  <si>
    <t>Factory (Tech Lab)</t>
  </si>
  <si>
    <t>Starport (Reactor)</t>
  </si>
  <si>
    <t>Starport (Tech Lab)</t>
  </si>
  <si>
    <t>Research</t>
  </si>
  <si>
    <t>Transformation Servos</t>
  </si>
  <si>
    <t>Drilling Claws</t>
  </si>
  <si>
    <t>Zerg</t>
  </si>
  <si>
    <t>Overseer</t>
  </si>
  <si>
    <t>Swarm Host</t>
  </si>
  <si>
    <t>Viper</t>
  </si>
  <si>
    <t>Upgrades</t>
  </si>
  <si>
    <t>Glial Reconstruction</t>
  </si>
  <si>
    <t>Muscular Augments</t>
  </si>
  <si>
    <t>Increased Locust Lifetime</t>
  </si>
  <si>
    <t>Protoss</t>
  </si>
  <si>
    <t>Mothership Core</t>
  </si>
  <si>
    <t>Oracle</t>
  </si>
  <si>
    <t>Tempest</t>
  </si>
  <si>
    <t>Constant</t>
  </si>
  <si>
    <t>Capacity</t>
  </si>
  <si>
    <t>Supply Depot Extra</t>
  </si>
  <si>
    <t>Upgrade</t>
  </si>
  <si>
    <t>Reactor (Barracks)</t>
  </si>
  <si>
    <t>Reactor (Factory)</t>
  </si>
  <si>
    <t>Reactor (Starport)</t>
  </si>
  <si>
    <t>Tech Lab (Barracks)</t>
  </si>
  <si>
    <t>Tech Lab (Factory)</t>
  </si>
  <si>
    <t>Tech Lab (Starport)</t>
  </si>
  <si>
    <t>Ghost Academy (Armed)</t>
  </si>
  <si>
    <t>Build SCV</t>
  </si>
  <si>
    <t>Train Marine</t>
  </si>
  <si>
    <t>Train Marauder</t>
  </si>
  <si>
    <t>Train Reaper</t>
  </si>
  <si>
    <t>Train Ghost</t>
  </si>
  <si>
    <t>Build Hellion</t>
  </si>
  <si>
    <t>Build Siege Tank</t>
  </si>
  <si>
    <t>Build Thor</t>
  </si>
  <si>
    <t>Build Viking</t>
  </si>
  <si>
    <t>Build Medivac</t>
  </si>
  <si>
    <t>Build Raven</t>
  </si>
  <si>
    <t>Build Banshee</t>
  </si>
  <si>
    <t>Build Battlecruiser</t>
  </si>
  <si>
    <t>Build Hellbat</t>
  </si>
  <si>
    <t>Build Widow Mine</t>
  </si>
  <si>
    <t>Build Command Center</t>
  </si>
  <si>
    <t>Upgrade to Orbital Command</t>
  </si>
  <si>
    <t>Upgrade to Planetary Fortress</t>
  </si>
  <si>
    <t>Build Supply Depot</t>
  </si>
  <si>
    <t>Upgrade Supply Depot</t>
  </si>
  <si>
    <t>Build Refinery</t>
  </si>
  <si>
    <t>Build Barracks</t>
  </si>
  <si>
    <t>Build Engineering Bay</t>
  </si>
  <si>
    <t>Build Bunker</t>
  </si>
  <si>
    <t>Build Missile Turret</t>
  </si>
  <si>
    <t>Build Sensor Tower</t>
  </si>
  <si>
    <t>Build Factory</t>
  </si>
  <si>
    <t>Build Ghost Academy</t>
  </si>
  <si>
    <t>Arm Silo with Nuke</t>
  </si>
  <si>
    <t>Fire Nuke</t>
  </si>
  <si>
    <t>Build Armory</t>
  </si>
  <si>
    <t>Build Starport</t>
  </si>
  <si>
    <t>Build Fusion Core</t>
  </si>
  <si>
    <t>Attach Reactor to Barracks</t>
  </si>
  <si>
    <t>Build Tech Lab onto Barracks</t>
  </si>
  <si>
    <t>Build Reactor onto Barracks</t>
  </si>
  <si>
    <t>Build Tech Lab onto Factory</t>
  </si>
  <si>
    <t>Build Tech Lab onto Starport</t>
  </si>
  <si>
    <t>Build Reactor onto Factory</t>
  </si>
  <si>
    <t>Build Reactor onto Starport</t>
  </si>
  <si>
    <t>Separate Reactor from Barracks</t>
  </si>
  <si>
    <t>Separate Tech Lab from Barracks</t>
  </si>
  <si>
    <t>Attach Tech Lab to Barracks</t>
  </si>
  <si>
    <t>Separate Reactor from Factory</t>
  </si>
  <si>
    <t>Attach Reactor to Factory</t>
  </si>
  <si>
    <t>Separate Tech Lab from Factory</t>
  </si>
  <si>
    <t>Attach Tech Lab to Factory</t>
  </si>
  <si>
    <t>Separate Reactor from Starport</t>
  </si>
  <si>
    <t>Attach Reactor to Starport</t>
  </si>
  <si>
    <t>Separate Tech Lab from Starport</t>
  </si>
  <si>
    <t>Attach Tech Lab to Starport</t>
  </si>
  <si>
    <t>Auto-Spawn Larva</t>
  </si>
  <si>
    <t>Spawn Larva</t>
  </si>
  <si>
    <t>Re-Spawn Creep Tumor</t>
  </si>
  <si>
    <t>Creep Tumor (Used)</t>
  </si>
  <si>
    <t>Fuse Archon (Mix)</t>
  </si>
  <si>
    <t>Fuse Archon (High)</t>
  </si>
  <si>
    <t>Fuse Archon (Dark)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</si>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</sst>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opLeftCell="A145" workbookViewId="0">
      <selection activeCell="A172" sqref="A172"/>
    </sheetView>
  </sheetViews>
  <sheetFormatPr defaultRowHeight="14.4" x14ac:dyDescent="0.3"/>
  <cols>
    <col min="3" max="3" width="15.77734375" bestFit="1" customWidth="1"/>
  </cols>
  <sheetData>
    <row r="1" spans="1:3" x14ac:dyDescent="0.3">
      <c r="A1" t="s">
        <v>318</v>
      </c>
      <c r="B1" t="s">
        <v>319</v>
      </c>
      <c r="C1" t="s">
        <v>66</v>
      </c>
    </row>
    <row r="2" spans="1:3" x14ac:dyDescent="0.3">
      <c r="C2" t="s">
        <v>99</v>
      </c>
    </row>
    <row r="3" spans="1:3" x14ac:dyDescent="0.3">
      <c r="C3" t="s">
        <v>100</v>
      </c>
    </row>
    <row r="4" spans="1:3" x14ac:dyDescent="0.3">
      <c r="C4" t="s">
        <v>101</v>
      </c>
    </row>
    <row r="5" spans="1:3" x14ac:dyDescent="0.3">
      <c r="C5" t="s">
        <v>102</v>
      </c>
    </row>
    <row r="6" spans="1:3" x14ac:dyDescent="0.3">
      <c r="C6" t="s">
        <v>103</v>
      </c>
    </row>
    <row r="7" spans="1:3" x14ac:dyDescent="0.3">
      <c r="C7" t="s">
        <v>104</v>
      </c>
    </row>
    <row r="8" spans="1:3" x14ac:dyDescent="0.3">
      <c r="C8" t="s">
        <v>105</v>
      </c>
    </row>
    <row r="9" spans="1:3" x14ac:dyDescent="0.3">
      <c r="C9" t="s">
        <v>106</v>
      </c>
    </row>
    <row r="10" spans="1:3" x14ac:dyDescent="0.3">
      <c r="C10" t="s">
        <v>107</v>
      </c>
    </row>
    <row r="11" spans="1:3" x14ac:dyDescent="0.3">
      <c r="C11" t="s">
        <v>108</v>
      </c>
    </row>
    <row r="12" spans="1:3" x14ac:dyDescent="0.3">
      <c r="C12" t="s">
        <v>109</v>
      </c>
    </row>
    <row r="13" spans="1:3" x14ac:dyDescent="0.3">
      <c r="C13" t="s">
        <v>110</v>
      </c>
    </row>
    <row r="14" spans="1:3" x14ac:dyDescent="0.3">
      <c r="C14" t="s">
        <v>320</v>
      </c>
    </row>
    <row r="15" spans="1:3" x14ac:dyDescent="0.3">
      <c r="C15" t="s">
        <v>321</v>
      </c>
    </row>
    <row r="16" spans="1:3" x14ac:dyDescent="0.3">
      <c r="B16" t="s">
        <v>322</v>
      </c>
      <c r="C16" t="s">
        <v>67</v>
      </c>
    </row>
    <row r="17" spans="3:3" x14ac:dyDescent="0.3">
      <c r="C17" t="s">
        <v>69</v>
      </c>
    </row>
    <row r="18" spans="3:3" x14ac:dyDescent="0.3">
      <c r="C18" t="s">
        <v>68</v>
      </c>
    </row>
    <row r="19" spans="3:3" x14ac:dyDescent="0.3">
      <c r="C19" t="s">
        <v>70</v>
      </c>
    </row>
    <row r="20" spans="3:3" ht="14.4" customHeight="1" x14ac:dyDescent="0.3">
      <c r="C20" t="s">
        <v>346</v>
      </c>
    </row>
    <row r="21" spans="3:3" ht="14.4" customHeight="1" x14ac:dyDescent="0.3">
      <c r="C21" t="s">
        <v>71</v>
      </c>
    </row>
    <row r="22" spans="3:3" ht="14.4" customHeight="1" x14ac:dyDescent="0.3">
      <c r="C22" t="s">
        <v>72</v>
      </c>
    </row>
    <row r="23" spans="3:3" ht="14.4" customHeight="1" x14ac:dyDescent="0.3">
      <c r="C23" t="s">
        <v>73</v>
      </c>
    </row>
    <row r="24" spans="3:3" ht="14.4" customHeight="1" x14ac:dyDescent="0.3">
      <c r="C24" t="s">
        <v>74</v>
      </c>
    </row>
    <row r="25" spans="3:3" ht="14.4" customHeight="1" x14ac:dyDescent="0.3">
      <c r="C25" t="s">
        <v>76</v>
      </c>
    </row>
    <row r="26" spans="3:3" ht="14.4" customHeight="1" x14ac:dyDescent="0.3">
      <c r="C26" t="s">
        <v>75</v>
      </c>
    </row>
    <row r="27" spans="3:3" ht="14.4" customHeight="1" x14ac:dyDescent="0.3">
      <c r="C27" t="s">
        <v>77</v>
      </c>
    </row>
    <row r="28" spans="3:3" ht="14.4" customHeight="1" x14ac:dyDescent="0.3">
      <c r="C28" t="s">
        <v>78</v>
      </c>
    </row>
    <row r="29" spans="3:3" ht="14.4" customHeight="1" x14ac:dyDescent="0.3">
      <c r="C29" t="s">
        <v>354</v>
      </c>
    </row>
    <row r="30" spans="3:3" ht="14.4" customHeight="1" x14ac:dyDescent="0.3">
      <c r="C30" t="s">
        <v>80</v>
      </c>
    </row>
    <row r="31" spans="3:3" ht="14.4" customHeight="1" x14ac:dyDescent="0.3">
      <c r="C31" t="s">
        <v>79</v>
      </c>
    </row>
    <row r="32" spans="3:3" ht="14.4" customHeight="1" x14ac:dyDescent="0.3">
      <c r="C32" t="s">
        <v>81</v>
      </c>
    </row>
    <row r="33" spans="2:3" ht="14.4" customHeight="1" x14ac:dyDescent="0.3">
      <c r="C33" t="s">
        <v>82</v>
      </c>
    </row>
    <row r="34" spans="2:3" ht="14.4" customHeight="1" x14ac:dyDescent="0.3">
      <c r="C34" t="s">
        <v>83</v>
      </c>
    </row>
    <row r="35" spans="2:3" ht="14.4" customHeight="1" x14ac:dyDescent="0.3">
      <c r="C35" t="s">
        <v>323</v>
      </c>
    </row>
    <row r="36" spans="2:3" ht="14.4" customHeight="1" x14ac:dyDescent="0.3">
      <c r="C36" t="s">
        <v>324</v>
      </c>
    </row>
    <row r="37" spans="2:3" ht="14.4" customHeight="1" x14ac:dyDescent="0.3">
      <c r="C37" t="s">
        <v>325</v>
      </c>
    </row>
    <row r="38" spans="2:3" x14ac:dyDescent="0.3">
      <c r="C38" t="s">
        <v>326</v>
      </c>
    </row>
    <row r="39" spans="2:3" x14ac:dyDescent="0.3">
      <c r="C39" t="s">
        <v>327</v>
      </c>
    </row>
    <row r="40" spans="2:3" x14ac:dyDescent="0.3">
      <c r="C40" t="s">
        <v>328</v>
      </c>
    </row>
    <row r="41" spans="2:3" x14ac:dyDescent="0.3">
      <c r="C41" t="s">
        <v>348</v>
      </c>
    </row>
    <row r="42" spans="2:3" x14ac:dyDescent="0.3">
      <c r="C42" t="s">
        <v>349</v>
      </c>
    </row>
    <row r="43" spans="2:3" x14ac:dyDescent="0.3">
      <c r="C43" t="s">
        <v>350</v>
      </c>
    </row>
    <row r="44" spans="2:3" x14ac:dyDescent="0.3">
      <c r="C44" t="s">
        <v>351</v>
      </c>
    </row>
    <row r="45" spans="2:3" x14ac:dyDescent="0.3">
      <c r="C45" t="s">
        <v>352</v>
      </c>
    </row>
    <row r="46" spans="2:3" x14ac:dyDescent="0.3">
      <c r="B46" t="s">
        <v>329</v>
      </c>
      <c r="C46" t="s">
        <v>353</v>
      </c>
    </row>
    <row r="47" spans="2:3" x14ac:dyDescent="0.3">
      <c r="C47" t="s">
        <v>153</v>
      </c>
    </row>
    <row r="48" spans="2:3" x14ac:dyDescent="0.3">
      <c r="C48" t="s">
        <v>154</v>
      </c>
    </row>
    <row r="49" spans="3:3" x14ac:dyDescent="0.3">
      <c r="C49" t="s">
        <v>155</v>
      </c>
    </row>
    <row r="50" spans="3:3" x14ac:dyDescent="0.3">
      <c r="C50" t="s">
        <v>156</v>
      </c>
    </row>
    <row r="51" spans="3:3" x14ac:dyDescent="0.3">
      <c r="C51" t="s">
        <v>157</v>
      </c>
    </row>
    <row r="52" spans="3:3" x14ac:dyDescent="0.3">
      <c r="C52" t="s">
        <v>158</v>
      </c>
    </row>
    <row r="53" spans="3:3" x14ac:dyDescent="0.3">
      <c r="C53" t="s">
        <v>159</v>
      </c>
    </row>
    <row r="54" spans="3:3" x14ac:dyDescent="0.3">
      <c r="C54" t="s">
        <v>160</v>
      </c>
    </row>
    <row r="55" spans="3:3" x14ac:dyDescent="0.3">
      <c r="C55" t="s">
        <v>161</v>
      </c>
    </row>
    <row r="56" spans="3:3" x14ac:dyDescent="0.3">
      <c r="C56" t="s">
        <v>162</v>
      </c>
    </row>
    <row r="57" spans="3:3" x14ac:dyDescent="0.3">
      <c r="C57" t="s">
        <v>163</v>
      </c>
    </row>
    <row r="58" spans="3:3" x14ac:dyDescent="0.3">
      <c r="C58" t="s">
        <v>164</v>
      </c>
    </row>
    <row r="59" spans="3:3" x14ac:dyDescent="0.3">
      <c r="C59" t="s">
        <v>165</v>
      </c>
    </row>
    <row r="60" spans="3:3" x14ac:dyDescent="0.3">
      <c r="C60" t="s">
        <v>166</v>
      </c>
    </row>
    <row r="61" spans="3:3" x14ac:dyDescent="0.3">
      <c r="C61" t="s">
        <v>167</v>
      </c>
    </row>
    <row r="62" spans="3:3" x14ac:dyDescent="0.3">
      <c r="C62" t="s">
        <v>168</v>
      </c>
    </row>
    <row r="63" spans="3:3" x14ac:dyDescent="0.3">
      <c r="C63" t="s">
        <v>169</v>
      </c>
    </row>
    <row r="64" spans="3:3" x14ac:dyDescent="0.3">
      <c r="C64" t="s">
        <v>170</v>
      </c>
    </row>
    <row r="65" spans="3:3" x14ac:dyDescent="0.3">
      <c r="C65" t="s">
        <v>171</v>
      </c>
    </row>
    <row r="66" spans="3:3" x14ac:dyDescent="0.3">
      <c r="C66" t="s">
        <v>172</v>
      </c>
    </row>
    <row r="67" spans="3:3" x14ac:dyDescent="0.3">
      <c r="C67" t="s">
        <v>173</v>
      </c>
    </row>
    <row r="68" spans="3:3" x14ac:dyDescent="0.3">
      <c r="C68" t="s">
        <v>174</v>
      </c>
    </row>
    <row r="69" spans="3:3" x14ac:dyDescent="0.3">
      <c r="C69" t="s">
        <v>175</v>
      </c>
    </row>
    <row r="70" spans="3:3" x14ac:dyDescent="0.3">
      <c r="C70" t="s">
        <v>176</v>
      </c>
    </row>
    <row r="71" spans="3:3" x14ac:dyDescent="0.3">
      <c r="C71" t="s">
        <v>177</v>
      </c>
    </row>
    <row r="72" spans="3:3" x14ac:dyDescent="0.3">
      <c r="C72" t="s">
        <v>178</v>
      </c>
    </row>
    <row r="73" spans="3:3" x14ac:dyDescent="0.3">
      <c r="C73" t="s">
        <v>179</v>
      </c>
    </row>
    <row r="74" spans="3:3" x14ac:dyDescent="0.3">
      <c r="C74" t="s">
        <v>180</v>
      </c>
    </row>
    <row r="75" spans="3:3" x14ac:dyDescent="0.3">
      <c r="C75" t="s">
        <v>181</v>
      </c>
    </row>
    <row r="76" spans="3:3" x14ac:dyDescent="0.3">
      <c r="C76" t="s">
        <v>182</v>
      </c>
    </row>
    <row r="77" spans="3:3" x14ac:dyDescent="0.3">
      <c r="C77" t="s">
        <v>183</v>
      </c>
    </row>
    <row r="78" spans="3:3" x14ac:dyDescent="0.3">
      <c r="C78" t="s">
        <v>184</v>
      </c>
    </row>
    <row r="79" spans="3:3" x14ac:dyDescent="0.3">
      <c r="C79" t="s">
        <v>185</v>
      </c>
    </row>
    <row r="80" spans="3:3" x14ac:dyDescent="0.3">
      <c r="C80" t="s">
        <v>186</v>
      </c>
    </row>
    <row r="81" spans="1:3" x14ac:dyDescent="0.3">
      <c r="C81" t="s">
        <v>330</v>
      </c>
    </row>
    <row r="82" spans="1:3" x14ac:dyDescent="0.3">
      <c r="A82" t="s">
        <v>332</v>
      </c>
      <c r="B82" t="s">
        <v>319</v>
      </c>
      <c r="C82" t="s">
        <v>331</v>
      </c>
    </row>
    <row r="83" spans="1:3" x14ac:dyDescent="0.3">
      <c r="C83" t="s">
        <v>128</v>
      </c>
    </row>
    <row r="84" spans="1:3" x14ac:dyDescent="0.3">
      <c r="C84" t="s">
        <v>6</v>
      </c>
    </row>
    <row r="85" spans="1:3" x14ac:dyDescent="0.3">
      <c r="C85" t="s">
        <v>12</v>
      </c>
    </row>
    <row r="86" spans="1:3" x14ac:dyDescent="0.3">
      <c r="C86" t="s">
        <v>11</v>
      </c>
    </row>
    <row r="87" spans="1:3" x14ac:dyDescent="0.3">
      <c r="C87" t="s">
        <v>10</v>
      </c>
    </row>
    <row r="88" spans="1:3" x14ac:dyDescent="0.3">
      <c r="C88" t="s">
        <v>15</v>
      </c>
    </row>
    <row r="89" spans="1:3" x14ac:dyDescent="0.3">
      <c r="C89" t="s">
        <v>14</v>
      </c>
    </row>
    <row r="90" spans="1:3" x14ac:dyDescent="0.3">
      <c r="C90" t="s">
        <v>333</v>
      </c>
    </row>
    <row r="91" spans="1:3" x14ac:dyDescent="0.3">
      <c r="C91" t="s">
        <v>13</v>
      </c>
    </row>
    <row r="92" spans="1:3" x14ac:dyDescent="0.3">
      <c r="C92" t="s">
        <v>16</v>
      </c>
    </row>
    <row r="93" spans="1:3" x14ac:dyDescent="0.3">
      <c r="C93" t="s">
        <v>17</v>
      </c>
    </row>
    <row r="94" spans="1:3" x14ac:dyDescent="0.3">
      <c r="C94" t="s">
        <v>18</v>
      </c>
    </row>
    <row r="95" spans="1:3" x14ac:dyDescent="0.3">
      <c r="C95" t="s">
        <v>62</v>
      </c>
    </row>
    <row r="96" spans="1:3" x14ac:dyDescent="0.3">
      <c r="C96" t="s">
        <v>19</v>
      </c>
    </row>
    <row r="97" spans="2:3" x14ac:dyDescent="0.3">
      <c r="C97" t="s">
        <v>20</v>
      </c>
    </row>
    <row r="98" spans="2:3" x14ac:dyDescent="0.3">
      <c r="C98" t="s">
        <v>334</v>
      </c>
    </row>
    <row r="99" spans="2:3" x14ac:dyDescent="0.3">
      <c r="B99" t="s">
        <v>322</v>
      </c>
      <c r="C99" t="s">
        <v>335</v>
      </c>
    </row>
    <row r="100" spans="2:3" x14ac:dyDescent="0.3">
      <c r="C100" t="s">
        <v>7</v>
      </c>
    </row>
    <row r="101" spans="2:3" x14ac:dyDescent="0.3">
      <c r="C101" t="s">
        <v>61</v>
      </c>
    </row>
    <row r="102" spans="2:3" x14ac:dyDescent="0.3">
      <c r="C102" t="s">
        <v>9</v>
      </c>
    </row>
    <row r="103" spans="2:3" x14ac:dyDescent="0.3">
      <c r="C103" t="s">
        <v>22</v>
      </c>
    </row>
    <row r="104" spans="2:3" x14ac:dyDescent="0.3">
      <c r="C104" t="s">
        <v>24</v>
      </c>
    </row>
    <row r="105" spans="2:3" x14ac:dyDescent="0.3">
      <c r="C105" t="s">
        <v>23</v>
      </c>
    </row>
    <row r="106" spans="2:3" x14ac:dyDescent="0.3">
      <c r="C106" t="s">
        <v>21</v>
      </c>
    </row>
    <row r="107" spans="2:3" x14ac:dyDescent="0.3">
      <c r="C107" t="s">
        <v>25</v>
      </c>
    </row>
    <row r="108" spans="2:3" x14ac:dyDescent="0.3">
      <c r="C108" t="s">
        <v>29</v>
      </c>
    </row>
    <row r="109" spans="2:3" x14ac:dyDescent="0.3">
      <c r="C109" t="s">
        <v>63</v>
      </c>
    </row>
    <row r="110" spans="2:3" x14ac:dyDescent="0.3">
      <c r="C110" t="s">
        <v>28</v>
      </c>
    </row>
    <row r="111" spans="2:3" x14ac:dyDescent="0.3">
      <c r="C111" t="s">
        <v>26</v>
      </c>
    </row>
    <row r="112" spans="2:3" x14ac:dyDescent="0.3">
      <c r="C112" t="s">
        <v>27</v>
      </c>
    </row>
    <row r="113" spans="2:3" x14ac:dyDescent="0.3">
      <c r="C113" t="s">
        <v>30</v>
      </c>
    </row>
    <row r="114" spans="2:3" x14ac:dyDescent="0.3">
      <c r="C114" t="s">
        <v>64</v>
      </c>
    </row>
    <row r="115" spans="2:3" x14ac:dyDescent="0.3">
      <c r="C115" t="s">
        <v>32</v>
      </c>
    </row>
    <row r="116" spans="2:3" x14ac:dyDescent="0.3">
      <c r="C116" t="s">
        <v>65</v>
      </c>
    </row>
    <row r="117" spans="2:3" x14ac:dyDescent="0.3">
      <c r="C117" t="s">
        <v>409</v>
      </c>
    </row>
    <row r="118" spans="2:3" x14ac:dyDescent="0.3">
      <c r="B118" t="s">
        <v>336</v>
      </c>
      <c r="C118" t="s">
        <v>34</v>
      </c>
    </row>
    <row r="119" spans="2:3" x14ac:dyDescent="0.3">
      <c r="C119" t="s">
        <v>35</v>
      </c>
    </row>
    <row r="120" spans="2:3" x14ac:dyDescent="0.3">
      <c r="C120" t="s">
        <v>36</v>
      </c>
    </row>
    <row r="121" spans="2:3" x14ac:dyDescent="0.3">
      <c r="C121" t="s">
        <v>37</v>
      </c>
    </row>
    <row r="122" spans="2:3" x14ac:dyDescent="0.3">
      <c r="C122" t="s">
        <v>38</v>
      </c>
    </row>
    <row r="123" spans="2:3" x14ac:dyDescent="0.3">
      <c r="C123" t="s">
        <v>39</v>
      </c>
    </row>
    <row r="124" spans="2:3" x14ac:dyDescent="0.3">
      <c r="C124" t="s">
        <v>40</v>
      </c>
    </row>
    <row r="125" spans="2:3" x14ac:dyDescent="0.3">
      <c r="C125" t="s">
        <v>41</v>
      </c>
    </row>
    <row r="126" spans="2:3" x14ac:dyDescent="0.3">
      <c r="C126" t="s">
        <v>42</v>
      </c>
    </row>
    <row r="127" spans="2:3" x14ac:dyDescent="0.3">
      <c r="C127" t="s">
        <v>43</v>
      </c>
    </row>
    <row r="128" spans="2:3" x14ac:dyDescent="0.3">
      <c r="C128" t="s">
        <v>44</v>
      </c>
    </row>
    <row r="129" spans="3:3" x14ac:dyDescent="0.3">
      <c r="C129" t="s">
        <v>45</v>
      </c>
    </row>
    <row r="130" spans="3:3" x14ac:dyDescent="0.3">
      <c r="C130" t="s">
        <v>46</v>
      </c>
    </row>
    <row r="131" spans="3:3" x14ac:dyDescent="0.3">
      <c r="C131" t="s">
        <v>47</v>
      </c>
    </row>
    <row r="132" spans="3:3" x14ac:dyDescent="0.3">
      <c r="C132" t="s">
        <v>48</v>
      </c>
    </row>
    <row r="133" spans="3:3" x14ac:dyDescent="0.3">
      <c r="C133" t="s">
        <v>49</v>
      </c>
    </row>
    <row r="134" spans="3:3" x14ac:dyDescent="0.3">
      <c r="C134" t="s">
        <v>50</v>
      </c>
    </row>
    <row r="135" spans="3:3" x14ac:dyDescent="0.3">
      <c r="C135" t="s">
        <v>337</v>
      </c>
    </row>
    <row r="136" spans="3:3" x14ac:dyDescent="0.3">
      <c r="C136" t="s">
        <v>51</v>
      </c>
    </row>
    <row r="137" spans="3:3" x14ac:dyDescent="0.3">
      <c r="C137" t="s">
        <v>52</v>
      </c>
    </row>
    <row r="138" spans="3:3" x14ac:dyDescent="0.3">
      <c r="C138" t="s">
        <v>53</v>
      </c>
    </row>
    <row r="139" spans="3:3" x14ac:dyDescent="0.3">
      <c r="C139" t="s">
        <v>54</v>
      </c>
    </row>
    <row r="140" spans="3:3" x14ac:dyDescent="0.3">
      <c r="C140" t="s">
        <v>55</v>
      </c>
    </row>
    <row r="141" spans="3:3" x14ac:dyDescent="0.3">
      <c r="C141" t="s">
        <v>56</v>
      </c>
    </row>
    <row r="142" spans="3:3" x14ac:dyDescent="0.3">
      <c r="C142" t="s">
        <v>57</v>
      </c>
    </row>
    <row r="143" spans="3:3" x14ac:dyDescent="0.3">
      <c r="C143" t="s">
        <v>58</v>
      </c>
    </row>
    <row r="144" spans="3:3" x14ac:dyDescent="0.3">
      <c r="C144" t="s">
        <v>59</v>
      </c>
    </row>
    <row r="145" spans="1:3" x14ac:dyDescent="0.3">
      <c r="C145" t="s">
        <v>338</v>
      </c>
    </row>
    <row r="146" spans="1:3" x14ac:dyDescent="0.3">
      <c r="A146" t="s">
        <v>340</v>
      </c>
      <c r="B146" t="s">
        <v>319</v>
      </c>
      <c r="C146" t="s">
        <v>339</v>
      </c>
    </row>
    <row r="147" spans="1:3" x14ac:dyDescent="0.3">
      <c r="C147" t="s">
        <v>111</v>
      </c>
    </row>
    <row r="148" spans="1:3" x14ac:dyDescent="0.3">
      <c r="C148" t="s">
        <v>112</v>
      </c>
    </row>
    <row r="149" spans="1:3" x14ac:dyDescent="0.3">
      <c r="C149" t="s">
        <v>113</v>
      </c>
    </row>
    <row r="150" spans="1:3" x14ac:dyDescent="0.3">
      <c r="C150" t="s">
        <v>114</v>
      </c>
    </row>
    <row r="151" spans="1:3" x14ac:dyDescent="0.3">
      <c r="C151" t="s">
        <v>120</v>
      </c>
    </row>
    <row r="152" spans="1:3" x14ac:dyDescent="0.3">
      <c r="C152" t="s">
        <v>117</v>
      </c>
    </row>
    <row r="153" spans="1:3" x14ac:dyDescent="0.3">
      <c r="C153" t="s">
        <v>121</v>
      </c>
    </row>
    <row r="154" spans="1:3" x14ac:dyDescent="0.3">
      <c r="C154" t="s">
        <v>118</v>
      </c>
    </row>
    <row r="155" spans="1:3" x14ac:dyDescent="0.3">
      <c r="C155" t="s">
        <v>122</v>
      </c>
    </row>
    <row r="156" spans="1:3" x14ac:dyDescent="0.3">
      <c r="C156" t="s">
        <v>123</v>
      </c>
    </row>
    <row r="157" spans="1:3" x14ac:dyDescent="0.3">
      <c r="C157" t="s">
        <v>115</v>
      </c>
    </row>
    <row r="158" spans="1:3" x14ac:dyDescent="0.3">
      <c r="C158" t="s">
        <v>116</v>
      </c>
    </row>
    <row r="159" spans="1:3" x14ac:dyDescent="0.3">
      <c r="C159" t="s">
        <v>119</v>
      </c>
    </row>
    <row r="160" spans="1:3" x14ac:dyDescent="0.3">
      <c r="C160" t="s">
        <v>124</v>
      </c>
    </row>
    <row r="161" spans="2:3" x14ac:dyDescent="0.3">
      <c r="C161" t="s">
        <v>125</v>
      </c>
    </row>
    <row r="162" spans="2:3" x14ac:dyDescent="0.3">
      <c r="C162" t="s">
        <v>341</v>
      </c>
    </row>
    <row r="163" spans="2:3" x14ac:dyDescent="0.3">
      <c r="C163" t="s">
        <v>342</v>
      </c>
    </row>
    <row r="164" spans="2:3" x14ac:dyDescent="0.3">
      <c r="B164" t="s">
        <v>322</v>
      </c>
      <c r="C164" t="s">
        <v>343</v>
      </c>
    </row>
    <row r="165" spans="2:3" x14ac:dyDescent="0.3">
      <c r="C165" t="s">
        <v>84</v>
      </c>
    </row>
    <row r="166" spans="2:3" x14ac:dyDescent="0.3">
      <c r="C166" t="s">
        <v>85</v>
      </c>
    </row>
    <row r="167" spans="2:3" x14ac:dyDescent="0.3">
      <c r="C167" t="s">
        <v>86</v>
      </c>
    </row>
    <row r="168" spans="2:3" x14ac:dyDescent="0.3">
      <c r="C168" t="s">
        <v>87</v>
      </c>
    </row>
    <row r="169" spans="2:3" x14ac:dyDescent="0.3">
      <c r="C169" t="s">
        <v>88</v>
      </c>
    </row>
    <row r="170" spans="2:3" x14ac:dyDescent="0.3">
      <c r="C170" t="s">
        <v>90</v>
      </c>
    </row>
    <row r="171" spans="2:3" x14ac:dyDescent="0.3">
      <c r="C171" t="s">
        <v>92</v>
      </c>
    </row>
    <row r="172" spans="2:3" x14ac:dyDescent="0.3">
      <c r="C172" t="s">
        <v>89</v>
      </c>
    </row>
    <row r="173" spans="2:3" x14ac:dyDescent="0.3">
      <c r="C173" t="s">
        <v>94</v>
      </c>
    </row>
    <row r="174" spans="2:3" x14ac:dyDescent="0.3">
      <c r="C174" t="s">
        <v>91</v>
      </c>
    </row>
    <row r="175" spans="2:3" x14ac:dyDescent="0.3">
      <c r="C175" t="s">
        <v>93</v>
      </c>
    </row>
    <row r="176" spans="2:3" x14ac:dyDescent="0.3">
      <c r="C176" t="s">
        <v>97</v>
      </c>
    </row>
    <row r="177" spans="2:3" x14ac:dyDescent="0.3">
      <c r="C177" t="s">
        <v>98</v>
      </c>
    </row>
    <row r="178" spans="2:3" x14ac:dyDescent="0.3">
      <c r="C178" t="s">
        <v>95</v>
      </c>
    </row>
    <row r="179" spans="2:3" x14ac:dyDescent="0.3">
      <c r="B179" t="s">
        <v>336</v>
      </c>
      <c r="C179" t="s">
        <v>96</v>
      </c>
    </row>
    <row r="180" spans="2:3" x14ac:dyDescent="0.3">
      <c r="C180" t="s">
        <v>129</v>
      </c>
    </row>
    <row r="181" spans="2:3" x14ac:dyDescent="0.3">
      <c r="C181" t="s">
        <v>130</v>
      </c>
    </row>
    <row r="182" spans="2:3" x14ac:dyDescent="0.3">
      <c r="C182" t="s">
        <v>131</v>
      </c>
    </row>
    <row r="183" spans="2:3" x14ac:dyDescent="0.3">
      <c r="C183" t="s">
        <v>132</v>
      </c>
    </row>
    <row r="184" spans="2:3" x14ac:dyDescent="0.3">
      <c r="C184" t="s">
        <v>133</v>
      </c>
    </row>
    <row r="185" spans="2:3" x14ac:dyDescent="0.3">
      <c r="C185" t="s">
        <v>134</v>
      </c>
    </row>
    <row r="186" spans="2:3" x14ac:dyDescent="0.3">
      <c r="C186" t="s">
        <v>135</v>
      </c>
    </row>
    <row r="187" spans="2:3" x14ac:dyDescent="0.3">
      <c r="C187" t="s">
        <v>136</v>
      </c>
    </row>
    <row r="188" spans="2:3" x14ac:dyDescent="0.3">
      <c r="C188" t="s">
        <v>137</v>
      </c>
    </row>
    <row r="189" spans="2:3" x14ac:dyDescent="0.3">
      <c r="C189" t="s">
        <v>138</v>
      </c>
    </row>
    <row r="190" spans="2:3" x14ac:dyDescent="0.3">
      <c r="C190" t="s">
        <v>139</v>
      </c>
    </row>
    <row r="191" spans="2:3" x14ac:dyDescent="0.3">
      <c r="C191" t="s">
        <v>140</v>
      </c>
    </row>
    <row r="192" spans="2:3" x14ac:dyDescent="0.3">
      <c r="C192" t="s">
        <v>141</v>
      </c>
    </row>
    <row r="193" spans="3:3" x14ac:dyDescent="0.3">
      <c r="C193" t="s">
        <v>142</v>
      </c>
    </row>
    <row r="194" spans="3:3" x14ac:dyDescent="0.3">
      <c r="C194" t="s">
        <v>143</v>
      </c>
    </row>
    <row r="195" spans="3:3" x14ac:dyDescent="0.3">
      <c r="C195" t="s">
        <v>144</v>
      </c>
    </row>
    <row r="196" spans="3:3" x14ac:dyDescent="0.3">
      <c r="C196" t="s">
        <v>145</v>
      </c>
    </row>
    <row r="197" spans="3:3" x14ac:dyDescent="0.3">
      <c r="C197" t="s">
        <v>146</v>
      </c>
    </row>
    <row r="198" spans="3:3" x14ac:dyDescent="0.3">
      <c r="C198" t="s">
        <v>147</v>
      </c>
    </row>
    <row r="199" spans="3:3" x14ac:dyDescent="0.3">
      <c r="C199" t="s">
        <v>148</v>
      </c>
    </row>
    <row r="200" spans="3:3" x14ac:dyDescent="0.3">
      <c r="C200" t="s">
        <v>149</v>
      </c>
    </row>
    <row r="201" spans="3:3" x14ac:dyDescent="0.3">
      <c r="C201" t="s">
        <v>150</v>
      </c>
    </row>
    <row r="202" spans="3:3" x14ac:dyDescent="0.3">
      <c r="C202" t="s">
        <v>151</v>
      </c>
    </row>
    <row r="203" spans="3:3" x14ac:dyDescent="0.3">
      <c r="C203" t="s">
        <v>152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opLeftCell="A109" workbookViewId="0">
      <selection activeCell="A117" sqref="A117"/>
    </sheetView>
  </sheetViews>
  <sheetFormatPr defaultRowHeight="14.4" x14ac:dyDescent="0.3"/>
  <cols>
    <col min="1" max="1" width="22.109375" bestFit="1" customWidth="1"/>
  </cols>
  <sheetData>
    <row r="1" spans="1:6" x14ac:dyDescent="0.3">
      <c r="A1" t="s">
        <v>66</v>
      </c>
      <c r="B1">
        <v>1</v>
      </c>
      <c r="D1" t="str">
        <f>CONCATENATE(UPPER(SUBSTITUTE(A1," ","_"))," = ",B1)</f>
        <v>SCV = 1</v>
      </c>
    </row>
    <row r="2" spans="1:6" x14ac:dyDescent="0.3">
      <c r="A2" t="s">
        <v>99</v>
      </c>
      <c r="B2">
        <v>2</v>
      </c>
      <c r="D2" t="str">
        <f t="shared" ref="D2:D27" si="0">CONCATENATE(UPPER(SUBSTITUTE(A2," ","_"))," = ",B2)</f>
        <v>MARINE = 2</v>
      </c>
    </row>
    <row r="3" spans="1:6" x14ac:dyDescent="0.3">
      <c r="A3" t="s">
        <v>100</v>
      </c>
      <c r="B3">
        <v>3</v>
      </c>
      <c r="D3" t="str">
        <f t="shared" si="0"/>
        <v>MARAUDER = 3</v>
      </c>
    </row>
    <row r="4" spans="1:6" x14ac:dyDescent="0.3">
      <c r="A4" t="s">
        <v>101</v>
      </c>
      <c r="B4">
        <v>4</v>
      </c>
      <c r="D4" t="str">
        <f t="shared" si="0"/>
        <v>REAPER = 4</v>
      </c>
      <c r="F4" s="1"/>
    </row>
    <row r="5" spans="1:6" x14ac:dyDescent="0.3">
      <c r="A5" t="s">
        <v>102</v>
      </c>
      <c r="B5">
        <v>5</v>
      </c>
      <c r="D5" t="str">
        <f t="shared" si="0"/>
        <v>GHOST = 5</v>
      </c>
      <c r="F5" s="1"/>
    </row>
    <row r="6" spans="1:6" x14ac:dyDescent="0.3">
      <c r="A6" t="s">
        <v>103</v>
      </c>
      <c r="B6">
        <v>6</v>
      </c>
      <c r="D6" t="str">
        <f t="shared" si="0"/>
        <v>HELLION = 6</v>
      </c>
      <c r="F6" s="1"/>
    </row>
    <row r="7" spans="1:6" x14ac:dyDescent="0.3">
      <c r="A7" t="s">
        <v>104</v>
      </c>
      <c r="B7">
        <v>7</v>
      </c>
      <c r="D7" t="str">
        <f t="shared" si="0"/>
        <v>SIEGE_TANK = 7</v>
      </c>
      <c r="F7" s="1"/>
    </row>
    <row r="8" spans="1:6" x14ac:dyDescent="0.3">
      <c r="A8" t="s">
        <v>105</v>
      </c>
      <c r="B8">
        <v>8</v>
      </c>
      <c r="D8" t="str">
        <f t="shared" si="0"/>
        <v>THOR = 8</v>
      </c>
      <c r="F8" s="1"/>
    </row>
    <row r="9" spans="1:6" x14ac:dyDescent="0.3">
      <c r="A9" t="s">
        <v>106</v>
      </c>
      <c r="B9">
        <v>9</v>
      </c>
      <c r="D9" t="str">
        <f t="shared" si="0"/>
        <v>VIKING = 9</v>
      </c>
      <c r="F9" s="1"/>
    </row>
    <row r="10" spans="1:6" x14ac:dyDescent="0.3">
      <c r="A10" t="s">
        <v>107</v>
      </c>
      <c r="B10">
        <v>10</v>
      </c>
      <c r="D10" t="str">
        <f t="shared" si="0"/>
        <v>MEDIVAC = 10</v>
      </c>
      <c r="F10" s="1"/>
    </row>
    <row r="11" spans="1:6" x14ac:dyDescent="0.3">
      <c r="A11" t="s">
        <v>108</v>
      </c>
      <c r="B11">
        <v>11</v>
      </c>
      <c r="D11" t="str">
        <f t="shared" si="0"/>
        <v>RAVEN = 11</v>
      </c>
    </row>
    <row r="12" spans="1:6" x14ac:dyDescent="0.3">
      <c r="A12" t="s">
        <v>109</v>
      </c>
      <c r="B12">
        <v>12</v>
      </c>
      <c r="D12" t="str">
        <f t="shared" si="0"/>
        <v>BANSHEE = 12</v>
      </c>
    </row>
    <row r="13" spans="1:6" x14ac:dyDescent="0.3">
      <c r="A13" t="s">
        <v>110</v>
      </c>
      <c r="B13">
        <v>13</v>
      </c>
      <c r="D13" t="str">
        <f t="shared" si="0"/>
        <v>BATTLECRUISER = 13</v>
      </c>
    </row>
    <row r="14" spans="1:6" x14ac:dyDescent="0.3">
      <c r="A14" t="s">
        <v>320</v>
      </c>
      <c r="B14">
        <v>14</v>
      </c>
      <c r="D14" t="str">
        <f t="shared" si="0"/>
        <v>HELLBAT = 14</v>
      </c>
    </row>
    <row r="15" spans="1:6" x14ac:dyDescent="0.3">
      <c r="A15" t="s">
        <v>321</v>
      </c>
      <c r="B15">
        <v>15</v>
      </c>
      <c r="D15" t="str">
        <f t="shared" si="0"/>
        <v>WIDOW_MINE = 15</v>
      </c>
    </row>
    <row r="16" spans="1:6" x14ac:dyDescent="0.3">
      <c r="A16" t="s">
        <v>67</v>
      </c>
      <c r="B16">
        <v>16</v>
      </c>
      <c r="D16" t="str">
        <f t="shared" si="0"/>
        <v>COMMAND_CENTER = 16</v>
      </c>
    </row>
    <row r="17" spans="1:4" x14ac:dyDescent="0.3">
      <c r="A17" t="s">
        <v>69</v>
      </c>
      <c r="B17">
        <v>17</v>
      </c>
      <c r="D17" t="str">
        <f t="shared" si="0"/>
        <v>ORBITAL_COMMAND = 17</v>
      </c>
    </row>
    <row r="18" spans="1:4" x14ac:dyDescent="0.3">
      <c r="A18" t="s">
        <v>68</v>
      </c>
      <c r="B18">
        <v>18</v>
      </c>
      <c r="D18" t="str">
        <f t="shared" si="0"/>
        <v>PLANETARY_FORTRESS = 18</v>
      </c>
    </row>
    <row r="19" spans="1:4" x14ac:dyDescent="0.3">
      <c r="A19" t="s">
        <v>70</v>
      </c>
      <c r="B19">
        <v>19</v>
      </c>
      <c r="D19" t="str">
        <f t="shared" si="0"/>
        <v>SUPPLY_DEPOT = 19</v>
      </c>
    </row>
    <row r="20" spans="1:4" x14ac:dyDescent="0.3">
      <c r="A20" t="s">
        <v>71</v>
      </c>
      <c r="B20">
        <v>20</v>
      </c>
      <c r="D20" t="str">
        <f t="shared" si="0"/>
        <v>REFINERY = 20</v>
      </c>
    </row>
    <row r="21" spans="1:4" x14ac:dyDescent="0.3">
      <c r="A21" t="s">
        <v>72</v>
      </c>
      <c r="B21">
        <v>21</v>
      </c>
      <c r="D21" t="str">
        <f t="shared" si="0"/>
        <v>BARRACKS = 21</v>
      </c>
    </row>
    <row r="22" spans="1:4" x14ac:dyDescent="0.3">
      <c r="A22" t="s">
        <v>73</v>
      </c>
      <c r="B22">
        <v>22</v>
      </c>
      <c r="D22" t="str">
        <f t="shared" si="0"/>
        <v>ENGINEERING_BAY = 22</v>
      </c>
    </row>
    <row r="23" spans="1:4" x14ac:dyDescent="0.3">
      <c r="A23" t="s">
        <v>74</v>
      </c>
      <c r="B23">
        <v>23</v>
      </c>
      <c r="D23" t="str">
        <f t="shared" si="0"/>
        <v>BUNKER = 23</v>
      </c>
    </row>
    <row r="24" spans="1:4" x14ac:dyDescent="0.3">
      <c r="A24" t="s">
        <v>76</v>
      </c>
      <c r="B24">
        <v>24</v>
      </c>
      <c r="D24" t="str">
        <f t="shared" si="0"/>
        <v>MISSILE_TURRET = 24</v>
      </c>
    </row>
    <row r="25" spans="1:4" x14ac:dyDescent="0.3">
      <c r="A25" t="s">
        <v>75</v>
      </c>
      <c r="B25">
        <v>25</v>
      </c>
      <c r="D25" t="str">
        <f t="shared" si="0"/>
        <v>SENSOR_TOWER = 25</v>
      </c>
    </row>
    <row r="26" spans="1:4" x14ac:dyDescent="0.3">
      <c r="A26" t="s">
        <v>77</v>
      </c>
      <c r="B26">
        <v>26</v>
      </c>
      <c r="D26" t="str">
        <f t="shared" si="0"/>
        <v>FACTORY = 26</v>
      </c>
    </row>
    <row r="27" spans="1:4" x14ac:dyDescent="0.3">
      <c r="A27" t="s">
        <v>78</v>
      </c>
      <c r="B27">
        <v>27</v>
      </c>
      <c r="D27" t="str">
        <f t="shared" ref="D27:D90" si="1">CONCATENATE(UPPER(SUBSTITUTE(A27," ","_"))," = ",B27)</f>
        <v>GHOST_ACADEMY = 27</v>
      </c>
    </row>
    <row r="28" spans="1:4" x14ac:dyDescent="0.3">
      <c r="A28" t="s">
        <v>354</v>
      </c>
      <c r="B28">
        <v>28</v>
      </c>
      <c r="D28" t="str">
        <f t="shared" si="1"/>
        <v>GHOST_ACADEMY_(ARMED) = 28</v>
      </c>
    </row>
    <row r="29" spans="1:4" x14ac:dyDescent="0.3">
      <c r="A29" t="s">
        <v>80</v>
      </c>
      <c r="B29">
        <v>29</v>
      </c>
      <c r="D29" t="str">
        <f t="shared" si="1"/>
        <v>ARMORY = 29</v>
      </c>
    </row>
    <row r="30" spans="1:4" x14ac:dyDescent="0.3">
      <c r="A30" t="s">
        <v>79</v>
      </c>
      <c r="B30">
        <v>30</v>
      </c>
      <c r="D30" t="str">
        <f t="shared" si="1"/>
        <v>STARPORT = 30</v>
      </c>
    </row>
    <row r="31" spans="1:4" x14ac:dyDescent="0.3">
      <c r="A31" t="s">
        <v>81</v>
      </c>
      <c r="B31">
        <v>31</v>
      </c>
      <c r="D31" t="str">
        <f t="shared" si="1"/>
        <v>FUSION_CORE = 31</v>
      </c>
    </row>
    <row r="32" spans="1:4" x14ac:dyDescent="0.3">
      <c r="A32" t="s">
        <v>82</v>
      </c>
      <c r="B32">
        <v>32</v>
      </c>
      <c r="D32" t="str">
        <f t="shared" si="1"/>
        <v>TECH_LAB = 32</v>
      </c>
    </row>
    <row r="33" spans="1:4" x14ac:dyDescent="0.3">
      <c r="A33" t="s">
        <v>83</v>
      </c>
      <c r="B33">
        <v>33</v>
      </c>
      <c r="D33" t="str">
        <f t="shared" si="1"/>
        <v>REACTOR = 33</v>
      </c>
    </row>
    <row r="34" spans="1:4" x14ac:dyDescent="0.3">
      <c r="A34" t="s">
        <v>323</v>
      </c>
      <c r="B34">
        <v>34</v>
      </c>
      <c r="D34" t="str">
        <f t="shared" si="1"/>
        <v>BARRACKS_(REACTOR) = 34</v>
      </c>
    </row>
    <row r="35" spans="1:4" x14ac:dyDescent="0.3">
      <c r="A35" t="s">
        <v>324</v>
      </c>
      <c r="B35">
        <v>35</v>
      </c>
      <c r="D35" t="str">
        <f t="shared" si="1"/>
        <v>BARRACKS_(TECH_LAB) = 35</v>
      </c>
    </row>
    <row r="36" spans="1:4" x14ac:dyDescent="0.3">
      <c r="A36" t="s">
        <v>325</v>
      </c>
      <c r="B36">
        <v>36</v>
      </c>
      <c r="D36" t="str">
        <f t="shared" si="1"/>
        <v>FACTORY_(REACTOR) = 36</v>
      </c>
    </row>
    <row r="37" spans="1:4" x14ac:dyDescent="0.3">
      <c r="A37" t="s">
        <v>326</v>
      </c>
      <c r="B37">
        <v>37</v>
      </c>
      <c r="D37" t="str">
        <f t="shared" si="1"/>
        <v>FACTORY_(TECH_LAB) = 37</v>
      </c>
    </row>
    <row r="38" spans="1:4" x14ac:dyDescent="0.3">
      <c r="A38" t="s">
        <v>327</v>
      </c>
      <c r="B38">
        <v>38</v>
      </c>
      <c r="D38" t="str">
        <f t="shared" si="1"/>
        <v>STARPORT_(REACTOR) = 38</v>
      </c>
    </row>
    <row r="39" spans="1:4" x14ac:dyDescent="0.3">
      <c r="A39" t="s">
        <v>328</v>
      </c>
      <c r="B39">
        <v>39</v>
      </c>
      <c r="D39" t="str">
        <f t="shared" si="1"/>
        <v>STARPORT_(TECH_LAB) = 39</v>
      </c>
    </row>
    <row r="40" spans="1:4" x14ac:dyDescent="0.3">
      <c r="A40" t="s">
        <v>348</v>
      </c>
      <c r="B40">
        <v>40</v>
      </c>
      <c r="D40" t="str">
        <f t="shared" si="1"/>
        <v>REACTOR_(BARRACKS) = 40</v>
      </c>
    </row>
    <row r="41" spans="1:4" x14ac:dyDescent="0.3">
      <c r="A41" t="s">
        <v>349</v>
      </c>
      <c r="B41">
        <v>41</v>
      </c>
      <c r="D41" t="str">
        <f t="shared" si="1"/>
        <v>REACTOR_(FACTORY) = 41</v>
      </c>
    </row>
    <row r="42" spans="1:4" x14ac:dyDescent="0.3">
      <c r="A42" t="s">
        <v>350</v>
      </c>
      <c r="B42">
        <v>42</v>
      </c>
      <c r="D42" t="str">
        <f t="shared" si="1"/>
        <v>REACTOR_(STARPORT) = 42</v>
      </c>
    </row>
    <row r="43" spans="1:4" x14ac:dyDescent="0.3">
      <c r="A43" t="s">
        <v>351</v>
      </c>
      <c r="B43">
        <v>43</v>
      </c>
      <c r="D43" t="str">
        <f t="shared" si="1"/>
        <v>TECH_LAB_(BARRACKS) = 43</v>
      </c>
    </row>
    <row r="44" spans="1:4" x14ac:dyDescent="0.3">
      <c r="A44" t="s">
        <v>352</v>
      </c>
      <c r="B44">
        <v>44</v>
      </c>
      <c r="D44" t="str">
        <f t="shared" si="1"/>
        <v>TECH_LAB_(FACTORY) = 44</v>
      </c>
    </row>
    <row r="45" spans="1:4" x14ac:dyDescent="0.3">
      <c r="A45" t="s">
        <v>353</v>
      </c>
      <c r="B45">
        <v>45</v>
      </c>
      <c r="D45" t="str">
        <f t="shared" si="1"/>
        <v>TECH_LAB_(STARPORT) = 45</v>
      </c>
    </row>
    <row r="46" spans="1:4" x14ac:dyDescent="0.3">
      <c r="A46" t="s">
        <v>153</v>
      </c>
      <c r="B46">
        <v>46</v>
      </c>
      <c r="D46" t="str">
        <f t="shared" si="1"/>
        <v>INFANTRY_WEAPONS_LEVEL_1 = 46</v>
      </c>
    </row>
    <row r="47" spans="1:4" x14ac:dyDescent="0.3">
      <c r="A47" t="s">
        <v>154</v>
      </c>
      <c r="B47">
        <v>47</v>
      </c>
      <c r="D47" t="str">
        <f t="shared" si="1"/>
        <v>INFANTRY_WEAPONS_LEVEL_2 = 47</v>
      </c>
    </row>
    <row r="48" spans="1:4" x14ac:dyDescent="0.3">
      <c r="A48" t="s">
        <v>155</v>
      </c>
      <c r="B48">
        <v>48</v>
      </c>
      <c r="D48" t="str">
        <f t="shared" si="1"/>
        <v>INFANTRY_WEAPONS_LEVEL_3 = 48</v>
      </c>
    </row>
    <row r="49" spans="1:4" x14ac:dyDescent="0.3">
      <c r="A49" t="s">
        <v>156</v>
      </c>
      <c r="B49">
        <v>49</v>
      </c>
      <c r="D49" t="str">
        <f t="shared" si="1"/>
        <v>VEHICLE_WEAPONS_LEVEL_1 = 49</v>
      </c>
    </row>
    <row r="50" spans="1:4" x14ac:dyDescent="0.3">
      <c r="A50" t="s">
        <v>157</v>
      </c>
      <c r="B50">
        <v>50</v>
      </c>
      <c r="D50" t="str">
        <f t="shared" si="1"/>
        <v>VEHICLE_WEAPONS_LEVEL_2 = 50</v>
      </c>
    </row>
    <row r="51" spans="1:4" x14ac:dyDescent="0.3">
      <c r="A51" t="s">
        <v>158</v>
      </c>
      <c r="B51">
        <v>51</v>
      </c>
      <c r="D51" t="str">
        <f t="shared" si="1"/>
        <v>VEHICLE_WEAPONS_LEVEL_3 = 51</v>
      </c>
    </row>
    <row r="52" spans="1:4" x14ac:dyDescent="0.3">
      <c r="A52" t="s">
        <v>159</v>
      </c>
      <c r="B52">
        <v>52</v>
      </c>
      <c r="D52" t="str">
        <f t="shared" si="1"/>
        <v>SHIP_WEAPONS_LEVEL_1 = 52</v>
      </c>
    </row>
    <row r="53" spans="1:4" x14ac:dyDescent="0.3">
      <c r="A53" t="s">
        <v>160</v>
      </c>
      <c r="B53">
        <v>53</v>
      </c>
      <c r="D53" t="str">
        <f t="shared" si="1"/>
        <v>SHIP_WEAPONS_LEVEL_2 = 53</v>
      </c>
    </row>
    <row r="54" spans="1:4" x14ac:dyDescent="0.3">
      <c r="A54" t="s">
        <v>161</v>
      </c>
      <c r="B54">
        <v>54</v>
      </c>
      <c r="D54" t="str">
        <f t="shared" si="1"/>
        <v>SHIP_WEAPONS_LEVEL_3 = 54</v>
      </c>
    </row>
    <row r="55" spans="1:4" x14ac:dyDescent="0.3">
      <c r="A55" t="s">
        <v>162</v>
      </c>
      <c r="B55">
        <v>55</v>
      </c>
      <c r="D55" t="str">
        <f t="shared" si="1"/>
        <v>INFANTRY_ARMOR_LEVEL_1 = 55</v>
      </c>
    </row>
    <row r="56" spans="1:4" x14ac:dyDescent="0.3">
      <c r="A56" t="s">
        <v>163</v>
      </c>
      <c r="B56">
        <v>56</v>
      </c>
      <c r="D56" t="str">
        <f t="shared" si="1"/>
        <v>INFANTRY_ARMOR_LEVEL_2 = 56</v>
      </c>
    </row>
    <row r="57" spans="1:4" x14ac:dyDescent="0.3">
      <c r="A57" t="s">
        <v>164</v>
      </c>
      <c r="B57">
        <v>57</v>
      </c>
      <c r="D57" t="str">
        <f t="shared" si="1"/>
        <v>INFANTRY_ARMOR_LEVEL_3 = 57</v>
      </c>
    </row>
    <row r="58" spans="1:4" x14ac:dyDescent="0.3">
      <c r="A58" t="s">
        <v>165</v>
      </c>
      <c r="B58">
        <v>58</v>
      </c>
      <c r="D58" t="str">
        <f t="shared" si="1"/>
        <v>VEHICLE_PLATING_LEVEL_1 = 58</v>
      </c>
    </row>
    <row r="59" spans="1:4" x14ac:dyDescent="0.3">
      <c r="A59" t="s">
        <v>166</v>
      </c>
      <c r="B59">
        <v>59</v>
      </c>
      <c r="D59" t="str">
        <f t="shared" si="1"/>
        <v>VEHICLE_PLATING_LEVEL_2 = 59</v>
      </c>
    </row>
    <row r="60" spans="1:4" x14ac:dyDescent="0.3">
      <c r="A60" t="s">
        <v>167</v>
      </c>
      <c r="B60">
        <v>60</v>
      </c>
      <c r="D60" t="str">
        <f t="shared" si="1"/>
        <v>VEHICLE_PLATING_LEVEL_3 = 60</v>
      </c>
    </row>
    <row r="61" spans="1:4" x14ac:dyDescent="0.3">
      <c r="A61" t="s">
        <v>168</v>
      </c>
      <c r="B61">
        <v>61</v>
      </c>
      <c r="D61" t="str">
        <f t="shared" si="1"/>
        <v>SHIP_PLATING_LEVEL_1 = 61</v>
      </c>
    </row>
    <row r="62" spans="1:4" x14ac:dyDescent="0.3">
      <c r="A62" t="s">
        <v>169</v>
      </c>
      <c r="B62">
        <v>62</v>
      </c>
      <c r="D62" t="str">
        <f t="shared" si="1"/>
        <v>SHIP_PLATING_LEVEL_2 = 62</v>
      </c>
    </row>
    <row r="63" spans="1:4" x14ac:dyDescent="0.3">
      <c r="A63" t="s">
        <v>170</v>
      </c>
      <c r="B63">
        <v>63</v>
      </c>
      <c r="D63" t="str">
        <f t="shared" si="1"/>
        <v>SHIP_PLATING_LEVEL_3 = 63</v>
      </c>
    </row>
    <row r="64" spans="1:4" x14ac:dyDescent="0.3">
      <c r="A64" t="s">
        <v>171</v>
      </c>
      <c r="B64">
        <v>64</v>
      </c>
      <c r="D64" t="str">
        <f t="shared" si="1"/>
        <v>NITRO_PACKS = 64</v>
      </c>
    </row>
    <row r="65" spans="1:4" x14ac:dyDescent="0.3">
      <c r="A65" t="s">
        <v>172</v>
      </c>
      <c r="B65">
        <v>65</v>
      </c>
      <c r="D65" t="str">
        <f t="shared" si="1"/>
        <v>HI-SEC_AUTO_TRACKING = 65</v>
      </c>
    </row>
    <row r="66" spans="1:4" x14ac:dyDescent="0.3">
      <c r="A66" t="s">
        <v>173</v>
      </c>
      <c r="B66">
        <v>66</v>
      </c>
      <c r="D66" t="str">
        <f t="shared" si="1"/>
        <v>CLOAKING_FIELD = 66</v>
      </c>
    </row>
    <row r="67" spans="1:4" x14ac:dyDescent="0.3">
      <c r="A67" t="s">
        <v>174</v>
      </c>
      <c r="B67">
        <v>67</v>
      </c>
      <c r="D67" t="str">
        <f t="shared" si="1"/>
        <v>CONCUSSIVE_SHELLS = 67</v>
      </c>
    </row>
    <row r="68" spans="1:4" x14ac:dyDescent="0.3">
      <c r="A68" t="s">
        <v>175</v>
      </c>
      <c r="B68">
        <v>68</v>
      </c>
      <c r="D68" t="str">
        <f t="shared" si="1"/>
        <v>PERSONAL_CLOAKING = 68</v>
      </c>
    </row>
    <row r="69" spans="1:4" x14ac:dyDescent="0.3">
      <c r="A69" t="s">
        <v>176</v>
      </c>
      <c r="B69">
        <v>69</v>
      </c>
      <c r="D69" t="str">
        <f t="shared" si="1"/>
        <v>STIMPACK = 69</v>
      </c>
    </row>
    <row r="70" spans="1:4" x14ac:dyDescent="0.3">
      <c r="A70" t="s">
        <v>177</v>
      </c>
      <c r="B70">
        <v>70</v>
      </c>
      <c r="D70" t="str">
        <f t="shared" si="1"/>
        <v>WEAPON_REFIT = 70</v>
      </c>
    </row>
    <row r="71" spans="1:4" x14ac:dyDescent="0.3">
      <c r="A71" t="s">
        <v>178</v>
      </c>
      <c r="B71">
        <v>71</v>
      </c>
      <c r="D71" t="str">
        <f t="shared" si="1"/>
        <v>BEHEMOTH_REACTOR = 71</v>
      </c>
    </row>
    <row r="72" spans="1:4" x14ac:dyDescent="0.3">
      <c r="A72" t="s">
        <v>179</v>
      </c>
      <c r="B72">
        <v>72</v>
      </c>
      <c r="D72" t="str">
        <f t="shared" si="1"/>
        <v>CADUCEUS_REACTOR = 72</v>
      </c>
    </row>
    <row r="73" spans="1:4" x14ac:dyDescent="0.3">
      <c r="A73" t="s">
        <v>180</v>
      </c>
      <c r="B73">
        <v>73</v>
      </c>
      <c r="D73" t="str">
        <f t="shared" si="1"/>
        <v>CORVID_REACTOR = 73</v>
      </c>
    </row>
    <row r="74" spans="1:4" x14ac:dyDescent="0.3">
      <c r="A74" t="s">
        <v>181</v>
      </c>
      <c r="B74">
        <v>74</v>
      </c>
      <c r="D74" t="str">
        <f t="shared" si="1"/>
        <v>MOEBIUS_REACTOR = 74</v>
      </c>
    </row>
    <row r="75" spans="1:4" x14ac:dyDescent="0.3">
      <c r="A75" t="s">
        <v>182</v>
      </c>
      <c r="B75">
        <v>75</v>
      </c>
      <c r="D75" t="str">
        <f t="shared" si="1"/>
        <v>BUILDING_ARMOR = 75</v>
      </c>
    </row>
    <row r="76" spans="1:4" x14ac:dyDescent="0.3">
      <c r="A76" t="s">
        <v>183</v>
      </c>
      <c r="B76">
        <v>76</v>
      </c>
      <c r="D76" t="str">
        <f t="shared" si="1"/>
        <v>COMBAT_SHIELD = 76</v>
      </c>
    </row>
    <row r="77" spans="1:4" x14ac:dyDescent="0.3">
      <c r="A77" t="s">
        <v>184</v>
      </c>
      <c r="B77">
        <v>77</v>
      </c>
      <c r="D77" t="str">
        <f t="shared" si="1"/>
        <v>DURABLE_MATERIALS = 77</v>
      </c>
    </row>
    <row r="78" spans="1:4" x14ac:dyDescent="0.3">
      <c r="A78" t="s">
        <v>185</v>
      </c>
      <c r="B78">
        <v>78</v>
      </c>
      <c r="D78" t="str">
        <f t="shared" si="1"/>
        <v>INFERNAL_PRE-IGNITER = 78</v>
      </c>
    </row>
    <row r="79" spans="1:4" x14ac:dyDescent="0.3">
      <c r="A79" t="s">
        <v>186</v>
      </c>
      <c r="B79">
        <v>79</v>
      </c>
      <c r="D79" t="str">
        <f t="shared" si="1"/>
        <v>NEOSTEEL_FRAME = 79</v>
      </c>
    </row>
    <row r="80" spans="1:4" x14ac:dyDescent="0.3">
      <c r="A80" t="s">
        <v>330</v>
      </c>
      <c r="B80">
        <v>80</v>
      </c>
      <c r="D80" t="str">
        <f t="shared" si="1"/>
        <v>TRANSFORMATION_SERVOS = 80</v>
      </c>
    </row>
    <row r="81" spans="1:4" x14ac:dyDescent="0.3">
      <c r="A81" t="s">
        <v>331</v>
      </c>
      <c r="B81">
        <v>81</v>
      </c>
      <c r="D81" t="str">
        <f t="shared" si="1"/>
        <v>DRILLING_CLAWS = 81</v>
      </c>
    </row>
    <row r="82" spans="1:4" x14ac:dyDescent="0.3">
      <c r="A82" t="s">
        <v>128</v>
      </c>
      <c r="B82">
        <v>82</v>
      </c>
      <c r="D82" t="str">
        <f t="shared" si="1"/>
        <v>LARVA = 82</v>
      </c>
    </row>
    <row r="83" spans="1:4" x14ac:dyDescent="0.3">
      <c r="A83" t="s">
        <v>6</v>
      </c>
      <c r="B83">
        <v>83</v>
      </c>
      <c r="D83" t="str">
        <f t="shared" si="1"/>
        <v>DRONE = 83</v>
      </c>
    </row>
    <row r="84" spans="1:4" x14ac:dyDescent="0.3">
      <c r="A84" t="s">
        <v>12</v>
      </c>
      <c r="B84">
        <v>84</v>
      </c>
      <c r="D84" t="str">
        <f t="shared" si="1"/>
        <v>OVERLORD = 84</v>
      </c>
    </row>
    <row r="85" spans="1:4" x14ac:dyDescent="0.3">
      <c r="A85" t="s">
        <v>11</v>
      </c>
      <c r="B85">
        <v>85</v>
      </c>
      <c r="D85" t="str">
        <f t="shared" si="1"/>
        <v>ZERGLING = 85</v>
      </c>
    </row>
    <row r="86" spans="1:4" x14ac:dyDescent="0.3">
      <c r="A86" t="s">
        <v>10</v>
      </c>
      <c r="B86">
        <v>86</v>
      </c>
      <c r="D86" t="str">
        <f t="shared" si="1"/>
        <v>QUEEN = 86</v>
      </c>
    </row>
    <row r="87" spans="1:4" x14ac:dyDescent="0.3">
      <c r="A87" t="s">
        <v>15</v>
      </c>
      <c r="B87">
        <v>87</v>
      </c>
      <c r="D87" t="str">
        <f t="shared" si="1"/>
        <v>HYDRALISK = 87</v>
      </c>
    </row>
    <row r="88" spans="1:4" x14ac:dyDescent="0.3">
      <c r="A88" t="s">
        <v>14</v>
      </c>
      <c r="B88">
        <v>88</v>
      </c>
      <c r="D88" t="str">
        <f t="shared" si="1"/>
        <v>BANELING = 88</v>
      </c>
    </row>
    <row r="89" spans="1:4" x14ac:dyDescent="0.3">
      <c r="A89" t="s">
        <v>333</v>
      </c>
      <c r="B89">
        <v>89</v>
      </c>
      <c r="D89" t="str">
        <f t="shared" si="1"/>
        <v>OVERSEER = 89</v>
      </c>
    </row>
    <row r="90" spans="1:4" x14ac:dyDescent="0.3">
      <c r="A90" t="s">
        <v>13</v>
      </c>
      <c r="B90">
        <v>90</v>
      </c>
      <c r="D90" t="str">
        <f t="shared" si="1"/>
        <v>ROACH = 90</v>
      </c>
    </row>
    <row r="91" spans="1:4" x14ac:dyDescent="0.3">
      <c r="A91" t="s">
        <v>16</v>
      </c>
      <c r="B91">
        <v>91</v>
      </c>
      <c r="D91" t="str">
        <f t="shared" ref="D91:D155" si="2">CONCATENATE(UPPER(SUBSTITUTE(A91," ","_"))," = ",B91)</f>
        <v>INFESTOR = 91</v>
      </c>
    </row>
    <row r="92" spans="1:4" x14ac:dyDescent="0.3">
      <c r="A92" t="s">
        <v>17</v>
      </c>
      <c r="B92">
        <v>92</v>
      </c>
      <c r="D92" t="str">
        <f t="shared" si="2"/>
        <v>MUTALISK = 92</v>
      </c>
    </row>
    <row r="93" spans="1:4" x14ac:dyDescent="0.3">
      <c r="A93" t="s">
        <v>18</v>
      </c>
      <c r="B93">
        <v>93</v>
      </c>
      <c r="D93" t="str">
        <f t="shared" si="2"/>
        <v>CORRUPTOR = 93</v>
      </c>
    </row>
    <row r="94" spans="1:4" x14ac:dyDescent="0.3">
      <c r="A94" t="s">
        <v>62</v>
      </c>
      <c r="B94">
        <v>94</v>
      </c>
      <c r="D94" t="str">
        <f t="shared" si="2"/>
        <v>NYDUS_WORM = 94</v>
      </c>
    </row>
    <row r="95" spans="1:4" x14ac:dyDescent="0.3">
      <c r="A95" t="s">
        <v>19</v>
      </c>
      <c r="B95">
        <v>95</v>
      </c>
      <c r="D95" t="str">
        <f t="shared" si="2"/>
        <v>ULTRALISK = 95</v>
      </c>
    </row>
    <row r="96" spans="1:4" x14ac:dyDescent="0.3">
      <c r="A96" t="s">
        <v>20</v>
      </c>
      <c r="B96">
        <v>96</v>
      </c>
      <c r="D96" t="str">
        <f t="shared" si="2"/>
        <v>BROOD_LORD = 96</v>
      </c>
    </row>
    <row r="97" spans="1:4" x14ac:dyDescent="0.3">
      <c r="A97" t="s">
        <v>334</v>
      </c>
      <c r="B97">
        <v>97</v>
      </c>
      <c r="D97" t="str">
        <f t="shared" si="2"/>
        <v>SWARM_HOST = 97</v>
      </c>
    </row>
    <row r="98" spans="1:4" x14ac:dyDescent="0.3">
      <c r="A98" t="s">
        <v>335</v>
      </c>
      <c r="B98">
        <v>98</v>
      </c>
      <c r="D98" t="str">
        <f t="shared" si="2"/>
        <v>VIPER = 98</v>
      </c>
    </row>
    <row r="99" spans="1:4" x14ac:dyDescent="0.3">
      <c r="A99" t="s">
        <v>7</v>
      </c>
      <c r="B99">
        <v>99</v>
      </c>
      <c r="D99" t="str">
        <f t="shared" si="2"/>
        <v>HATCHERY = 99</v>
      </c>
    </row>
    <row r="100" spans="1:4" x14ac:dyDescent="0.3">
      <c r="A100" t="s">
        <v>61</v>
      </c>
      <c r="B100">
        <v>100</v>
      </c>
      <c r="D100" t="str">
        <f t="shared" si="2"/>
        <v>EXTRACTOR = 100</v>
      </c>
    </row>
    <row r="101" spans="1:4" x14ac:dyDescent="0.3">
      <c r="A101" t="s">
        <v>9</v>
      </c>
      <c r="B101">
        <v>101</v>
      </c>
      <c r="D101" t="str">
        <f t="shared" si="2"/>
        <v>SPAWNING_POOL = 101</v>
      </c>
    </row>
    <row r="102" spans="1:4" x14ac:dyDescent="0.3">
      <c r="A102" t="s">
        <v>22</v>
      </c>
      <c r="B102">
        <v>102</v>
      </c>
      <c r="D102" t="str">
        <f t="shared" si="2"/>
        <v>EVOLUTION_CHAMBER = 102</v>
      </c>
    </row>
    <row r="103" spans="1:4" x14ac:dyDescent="0.3">
      <c r="A103" t="s">
        <v>24</v>
      </c>
      <c r="B103">
        <v>103</v>
      </c>
      <c r="D103" t="str">
        <f t="shared" si="2"/>
        <v>SPINE_CRAWLER = 103</v>
      </c>
    </row>
    <row r="104" spans="1:4" x14ac:dyDescent="0.3">
      <c r="A104" t="s">
        <v>23</v>
      </c>
      <c r="B104">
        <v>104</v>
      </c>
      <c r="D104" t="str">
        <f t="shared" si="2"/>
        <v>SPORE_CRAWLER = 104</v>
      </c>
    </row>
    <row r="105" spans="1:4" x14ac:dyDescent="0.3">
      <c r="A105" t="s">
        <v>21</v>
      </c>
      <c r="B105">
        <v>105</v>
      </c>
      <c r="D105" t="str">
        <f t="shared" si="2"/>
        <v>ROACH_WARREN = 105</v>
      </c>
    </row>
    <row r="106" spans="1:4" x14ac:dyDescent="0.3">
      <c r="A106" t="s">
        <v>25</v>
      </c>
      <c r="B106">
        <v>106</v>
      </c>
      <c r="D106" t="str">
        <f t="shared" si="2"/>
        <v>BANELING_NEST = 106</v>
      </c>
    </row>
    <row r="107" spans="1:4" x14ac:dyDescent="0.3">
      <c r="A107" t="s">
        <v>29</v>
      </c>
      <c r="B107">
        <v>107</v>
      </c>
      <c r="D107" t="str">
        <f t="shared" si="2"/>
        <v>LAIR = 107</v>
      </c>
    </row>
    <row r="108" spans="1:4" x14ac:dyDescent="0.3">
      <c r="A108" t="s">
        <v>63</v>
      </c>
      <c r="B108">
        <v>108</v>
      </c>
      <c r="D108" t="str">
        <f t="shared" si="2"/>
        <v>HYDRALISK_DEN = 108</v>
      </c>
    </row>
    <row r="109" spans="1:4" x14ac:dyDescent="0.3">
      <c r="A109" t="s">
        <v>28</v>
      </c>
      <c r="B109">
        <v>109</v>
      </c>
      <c r="D109" t="str">
        <f t="shared" si="2"/>
        <v>INFESTATION_PIT = 109</v>
      </c>
    </row>
    <row r="110" spans="1:4" x14ac:dyDescent="0.3">
      <c r="A110" t="s">
        <v>26</v>
      </c>
      <c r="B110">
        <v>110</v>
      </c>
      <c r="D110" t="str">
        <f t="shared" si="2"/>
        <v>SPIRE = 110</v>
      </c>
    </row>
    <row r="111" spans="1:4" x14ac:dyDescent="0.3">
      <c r="A111" t="s">
        <v>27</v>
      </c>
      <c r="B111">
        <v>111</v>
      </c>
      <c r="D111" t="str">
        <f t="shared" si="2"/>
        <v>NYDUS_NETWORK = 111</v>
      </c>
    </row>
    <row r="112" spans="1:4" x14ac:dyDescent="0.3">
      <c r="A112" t="s">
        <v>30</v>
      </c>
      <c r="B112">
        <v>112</v>
      </c>
      <c r="D112" t="str">
        <f t="shared" si="2"/>
        <v>HIVE = 112</v>
      </c>
    </row>
    <row r="113" spans="1:4" x14ac:dyDescent="0.3">
      <c r="A113" t="s">
        <v>64</v>
      </c>
      <c r="B113">
        <v>113</v>
      </c>
      <c r="D113" t="str">
        <f t="shared" si="2"/>
        <v>ULTRALISK_CAVERN = 113</v>
      </c>
    </row>
    <row r="114" spans="1:4" x14ac:dyDescent="0.3">
      <c r="A114" t="s">
        <v>32</v>
      </c>
      <c r="B114">
        <v>114</v>
      </c>
      <c r="D114" t="str">
        <f t="shared" si="2"/>
        <v>GREATER_SPIRE = 114</v>
      </c>
    </row>
    <row r="115" spans="1:4" x14ac:dyDescent="0.3">
      <c r="A115" t="s">
        <v>65</v>
      </c>
      <c r="B115">
        <v>115</v>
      </c>
      <c r="D115" t="str">
        <f t="shared" si="2"/>
        <v>CREEP_TUMOR = 115</v>
      </c>
    </row>
    <row r="116" spans="1:4" x14ac:dyDescent="0.3">
      <c r="A116" t="s">
        <v>409</v>
      </c>
    </row>
    <row r="117" spans="1:4" x14ac:dyDescent="0.3">
      <c r="A117" t="s">
        <v>34</v>
      </c>
      <c r="B117">
        <v>116</v>
      </c>
      <c r="D117" t="str">
        <f t="shared" si="2"/>
        <v>MELEE_ATTACKS_LEVEL_1 = 116</v>
      </c>
    </row>
    <row r="118" spans="1:4" x14ac:dyDescent="0.3">
      <c r="A118" t="s">
        <v>35</v>
      </c>
      <c r="B118">
        <v>117</v>
      </c>
      <c r="D118" t="str">
        <f t="shared" si="2"/>
        <v>MELEE_ATTACKS_LEVEL_2 = 117</v>
      </c>
    </row>
    <row r="119" spans="1:4" x14ac:dyDescent="0.3">
      <c r="A119" t="s">
        <v>36</v>
      </c>
      <c r="B119">
        <v>118</v>
      </c>
      <c r="D119" t="str">
        <f t="shared" si="2"/>
        <v>MELEE_ATTACKS_LEVEL_3 = 118</v>
      </c>
    </row>
    <row r="120" spans="1:4" x14ac:dyDescent="0.3">
      <c r="A120" t="s">
        <v>37</v>
      </c>
      <c r="B120">
        <v>119</v>
      </c>
      <c r="D120" t="str">
        <f t="shared" si="2"/>
        <v>MISSILE_ATTACKS_LEVEL_1 = 119</v>
      </c>
    </row>
    <row r="121" spans="1:4" x14ac:dyDescent="0.3">
      <c r="A121" t="s">
        <v>38</v>
      </c>
      <c r="B121">
        <v>120</v>
      </c>
      <c r="D121" t="str">
        <f t="shared" si="2"/>
        <v>MISSILE_ATTACKS_LEVEL_2 = 120</v>
      </c>
    </row>
    <row r="122" spans="1:4" x14ac:dyDescent="0.3">
      <c r="A122" t="s">
        <v>39</v>
      </c>
      <c r="B122">
        <v>121</v>
      </c>
      <c r="D122" t="str">
        <f t="shared" si="2"/>
        <v>MISSILE_ATTACKS_LEVEL_3 = 121</v>
      </c>
    </row>
    <row r="123" spans="1:4" x14ac:dyDescent="0.3">
      <c r="A123" t="s">
        <v>40</v>
      </c>
      <c r="B123">
        <v>122</v>
      </c>
      <c r="D123" t="str">
        <f t="shared" si="2"/>
        <v>FLYER_ATTACKS_LEVEL_1 = 122</v>
      </c>
    </row>
    <row r="124" spans="1:4" x14ac:dyDescent="0.3">
      <c r="A124" t="s">
        <v>41</v>
      </c>
      <c r="B124">
        <v>123</v>
      </c>
      <c r="D124" t="str">
        <f t="shared" si="2"/>
        <v>FLYER_ATTACKS_LEVEL_2 = 123</v>
      </c>
    </row>
    <row r="125" spans="1:4" x14ac:dyDescent="0.3">
      <c r="A125" t="s">
        <v>42</v>
      </c>
      <c r="B125">
        <v>124</v>
      </c>
      <c r="D125" t="str">
        <f t="shared" si="2"/>
        <v>FLYER_ATTACKS_LEVEL_3 = 124</v>
      </c>
    </row>
    <row r="126" spans="1:4" x14ac:dyDescent="0.3">
      <c r="A126" t="s">
        <v>43</v>
      </c>
      <c r="B126">
        <v>125</v>
      </c>
      <c r="D126" t="str">
        <f t="shared" si="2"/>
        <v>GROUND_CARAPACE_LEVEL_1 = 125</v>
      </c>
    </row>
    <row r="127" spans="1:4" x14ac:dyDescent="0.3">
      <c r="A127" t="s">
        <v>44</v>
      </c>
      <c r="B127">
        <v>126</v>
      </c>
      <c r="D127" t="str">
        <f t="shared" si="2"/>
        <v>GROUND_CARAPACE_LEVEL_2 = 126</v>
      </c>
    </row>
    <row r="128" spans="1:4" x14ac:dyDescent="0.3">
      <c r="A128" t="s">
        <v>45</v>
      </c>
      <c r="B128">
        <v>127</v>
      </c>
      <c r="D128" t="str">
        <f t="shared" si="2"/>
        <v>GROUND_CARAPACE_LEVEL_3 = 127</v>
      </c>
    </row>
    <row r="129" spans="1:4" x14ac:dyDescent="0.3">
      <c r="A129" t="s">
        <v>46</v>
      </c>
      <c r="B129">
        <v>128</v>
      </c>
      <c r="D129" t="str">
        <f t="shared" si="2"/>
        <v>FLYER_CARAPACE_LEVEL_1 = 128</v>
      </c>
    </row>
    <row r="130" spans="1:4" x14ac:dyDescent="0.3">
      <c r="A130" t="s">
        <v>47</v>
      </c>
      <c r="B130">
        <v>129</v>
      </c>
      <c r="D130" t="str">
        <f t="shared" si="2"/>
        <v>FLYER_CARAPACE_LEVEL_2 = 129</v>
      </c>
    </row>
    <row r="131" spans="1:4" x14ac:dyDescent="0.3">
      <c r="A131" t="s">
        <v>48</v>
      </c>
      <c r="B131">
        <v>130</v>
      </c>
      <c r="D131" t="str">
        <f t="shared" si="2"/>
        <v>FLYER_CARAPACE_LEVEL_3 = 130</v>
      </c>
    </row>
    <row r="132" spans="1:4" x14ac:dyDescent="0.3">
      <c r="A132" t="s">
        <v>49</v>
      </c>
      <c r="B132">
        <v>131</v>
      </c>
      <c r="D132" t="str">
        <f t="shared" si="2"/>
        <v>CHITINOUS_PLATING = 131</v>
      </c>
    </row>
    <row r="133" spans="1:4" x14ac:dyDescent="0.3">
      <c r="A133" t="s">
        <v>50</v>
      </c>
      <c r="B133">
        <v>132</v>
      </c>
      <c r="D133" t="str">
        <f t="shared" si="2"/>
        <v>CENTRIFUGAL_HOOKS = 132</v>
      </c>
    </row>
    <row r="134" spans="1:4" x14ac:dyDescent="0.3">
      <c r="A134" t="s">
        <v>337</v>
      </c>
      <c r="B134">
        <v>133</v>
      </c>
      <c r="D134" t="str">
        <f t="shared" si="2"/>
        <v>GLIAL_RECONSTRUCTION = 133</v>
      </c>
    </row>
    <row r="135" spans="1:4" x14ac:dyDescent="0.3">
      <c r="A135" t="s">
        <v>51</v>
      </c>
      <c r="B135">
        <v>134</v>
      </c>
      <c r="D135" t="str">
        <f t="shared" si="2"/>
        <v>METABOLIC_BOOST = 134</v>
      </c>
    </row>
    <row r="136" spans="1:4" x14ac:dyDescent="0.3">
      <c r="A136" t="s">
        <v>52</v>
      </c>
      <c r="B136">
        <v>135</v>
      </c>
      <c r="D136" t="str">
        <f t="shared" si="2"/>
        <v>PNEUMATIZED_CARAPACE = 135</v>
      </c>
    </row>
    <row r="137" spans="1:4" x14ac:dyDescent="0.3">
      <c r="A137" t="s">
        <v>53</v>
      </c>
      <c r="B137">
        <v>136</v>
      </c>
      <c r="D137" t="str">
        <f t="shared" si="2"/>
        <v>GROOVED_SPINES = 136</v>
      </c>
    </row>
    <row r="138" spans="1:4" x14ac:dyDescent="0.3">
      <c r="A138" t="s">
        <v>54</v>
      </c>
      <c r="B138">
        <v>137</v>
      </c>
      <c r="D138" t="str">
        <f t="shared" si="2"/>
        <v>BURROW = 137</v>
      </c>
    </row>
    <row r="139" spans="1:4" x14ac:dyDescent="0.3">
      <c r="A139" t="s">
        <v>55</v>
      </c>
      <c r="B139">
        <v>138</v>
      </c>
      <c r="D139" t="str">
        <f t="shared" si="2"/>
        <v>NEURAL_PARASITE = 138</v>
      </c>
    </row>
    <row r="140" spans="1:4" x14ac:dyDescent="0.3">
      <c r="A140" t="s">
        <v>56</v>
      </c>
      <c r="B140">
        <v>139</v>
      </c>
      <c r="D140" t="str">
        <f t="shared" si="2"/>
        <v>PATHOGEN_GLANDS = 139</v>
      </c>
    </row>
    <row r="141" spans="1:4" x14ac:dyDescent="0.3">
      <c r="A141" t="s">
        <v>57</v>
      </c>
      <c r="B141">
        <v>140</v>
      </c>
      <c r="D141" t="str">
        <f t="shared" si="2"/>
        <v>ADRENAL_GLANDS = 140</v>
      </c>
    </row>
    <row r="142" spans="1:4" x14ac:dyDescent="0.3">
      <c r="A142" t="s">
        <v>58</v>
      </c>
      <c r="B142">
        <v>141</v>
      </c>
      <c r="D142" t="str">
        <f t="shared" si="2"/>
        <v>TUNNELING_CLAWS = 141</v>
      </c>
    </row>
    <row r="143" spans="1:4" x14ac:dyDescent="0.3">
      <c r="A143" t="s">
        <v>59</v>
      </c>
      <c r="B143">
        <v>142</v>
      </c>
      <c r="D143" t="str">
        <f t="shared" si="2"/>
        <v>VENTRAL_SACS = 142</v>
      </c>
    </row>
    <row r="144" spans="1:4" x14ac:dyDescent="0.3">
      <c r="A144" t="s">
        <v>338</v>
      </c>
      <c r="B144">
        <v>143</v>
      </c>
      <c r="D144" t="str">
        <f t="shared" si="2"/>
        <v>MUSCULAR_AUGMENTS = 143</v>
      </c>
    </row>
    <row r="145" spans="1:4" x14ac:dyDescent="0.3">
      <c r="A145" t="s">
        <v>339</v>
      </c>
      <c r="B145">
        <v>144</v>
      </c>
      <c r="D145" t="str">
        <f t="shared" si="2"/>
        <v>INCREASED_LOCUST_LIFETIME = 144</v>
      </c>
    </row>
    <row r="146" spans="1:4" x14ac:dyDescent="0.3">
      <c r="A146" t="s">
        <v>111</v>
      </c>
      <c r="B146">
        <v>145</v>
      </c>
      <c r="D146" t="str">
        <f t="shared" si="2"/>
        <v>PROBE = 145</v>
      </c>
    </row>
    <row r="147" spans="1:4" x14ac:dyDescent="0.3">
      <c r="A147" t="s">
        <v>112</v>
      </c>
      <c r="B147">
        <v>146</v>
      </c>
      <c r="D147" t="str">
        <f t="shared" si="2"/>
        <v>ZEALOT = 146</v>
      </c>
    </row>
    <row r="148" spans="1:4" x14ac:dyDescent="0.3">
      <c r="A148" t="s">
        <v>113</v>
      </c>
      <c r="B148">
        <v>147</v>
      </c>
      <c r="D148" t="str">
        <f t="shared" si="2"/>
        <v>STALKER = 147</v>
      </c>
    </row>
    <row r="149" spans="1:4" x14ac:dyDescent="0.3">
      <c r="A149" t="s">
        <v>114</v>
      </c>
      <c r="B149">
        <v>148</v>
      </c>
      <c r="D149" t="str">
        <f t="shared" si="2"/>
        <v>SENTRY = 148</v>
      </c>
    </row>
    <row r="150" spans="1:4" x14ac:dyDescent="0.3">
      <c r="A150" t="s">
        <v>120</v>
      </c>
      <c r="B150">
        <v>149</v>
      </c>
      <c r="D150" t="str">
        <f t="shared" si="2"/>
        <v>OBSERVER = 149</v>
      </c>
    </row>
    <row r="151" spans="1:4" x14ac:dyDescent="0.3">
      <c r="A151" t="s">
        <v>117</v>
      </c>
      <c r="B151">
        <v>150</v>
      </c>
      <c r="D151" t="str">
        <f t="shared" si="2"/>
        <v>IMMORTAL = 150</v>
      </c>
    </row>
    <row r="152" spans="1:4" x14ac:dyDescent="0.3">
      <c r="A152" t="s">
        <v>121</v>
      </c>
      <c r="B152">
        <v>151</v>
      </c>
      <c r="D152" t="str">
        <f t="shared" si="2"/>
        <v>WARP_PRISM = 151</v>
      </c>
    </row>
    <row r="153" spans="1:4" x14ac:dyDescent="0.3">
      <c r="A153" t="s">
        <v>118</v>
      </c>
      <c r="B153">
        <v>152</v>
      </c>
      <c r="D153" t="str">
        <f t="shared" si="2"/>
        <v>COLOSSUS = 152</v>
      </c>
    </row>
    <row r="154" spans="1:4" x14ac:dyDescent="0.3">
      <c r="A154" t="s">
        <v>122</v>
      </c>
      <c r="B154">
        <v>153</v>
      </c>
      <c r="D154" t="str">
        <f t="shared" si="2"/>
        <v>PHOENIX = 153</v>
      </c>
    </row>
    <row r="155" spans="1:4" x14ac:dyDescent="0.3">
      <c r="A155" t="s">
        <v>123</v>
      </c>
      <c r="B155">
        <v>154</v>
      </c>
      <c r="D155" t="str">
        <f t="shared" si="2"/>
        <v>VOID_RAY = 154</v>
      </c>
    </row>
    <row r="156" spans="1:4" x14ac:dyDescent="0.3">
      <c r="A156" t="s">
        <v>115</v>
      </c>
      <c r="B156">
        <v>155</v>
      </c>
      <c r="D156" t="str">
        <f t="shared" ref="D156:D202" si="3">CONCATENATE(UPPER(SUBSTITUTE(A156," ","_"))," = ",B156)</f>
        <v>HIGH_TEMPLAR = 155</v>
      </c>
    </row>
    <row r="157" spans="1:4" x14ac:dyDescent="0.3">
      <c r="A157" t="s">
        <v>116</v>
      </c>
      <c r="B157">
        <v>156</v>
      </c>
      <c r="D157" t="str">
        <f t="shared" si="3"/>
        <v>DARK_TEMPLAR = 156</v>
      </c>
    </row>
    <row r="158" spans="1:4" x14ac:dyDescent="0.3">
      <c r="A158" t="s">
        <v>119</v>
      </c>
      <c r="B158">
        <v>157</v>
      </c>
      <c r="D158" t="str">
        <f t="shared" si="3"/>
        <v>ARCHON = 157</v>
      </c>
    </row>
    <row r="159" spans="1:4" x14ac:dyDescent="0.3">
      <c r="A159" t="s">
        <v>124</v>
      </c>
      <c r="B159">
        <v>158</v>
      </c>
      <c r="D159" t="str">
        <f t="shared" si="3"/>
        <v>CARRIER = 158</v>
      </c>
    </row>
    <row r="160" spans="1:4" x14ac:dyDescent="0.3">
      <c r="A160" t="s">
        <v>125</v>
      </c>
      <c r="B160">
        <v>159</v>
      </c>
      <c r="D160" t="str">
        <f t="shared" si="3"/>
        <v>MOTHERSHIP = 159</v>
      </c>
    </row>
    <row r="161" spans="1:4" x14ac:dyDescent="0.3">
      <c r="A161" t="s">
        <v>341</v>
      </c>
      <c r="B161">
        <v>160</v>
      </c>
      <c r="D161" t="str">
        <f t="shared" si="3"/>
        <v>MOTHERSHIP_CORE = 160</v>
      </c>
    </row>
    <row r="162" spans="1:4" x14ac:dyDescent="0.3">
      <c r="A162" t="s">
        <v>342</v>
      </c>
      <c r="B162">
        <v>161</v>
      </c>
      <c r="D162" t="str">
        <f t="shared" si="3"/>
        <v>ORACLE = 161</v>
      </c>
    </row>
    <row r="163" spans="1:4" x14ac:dyDescent="0.3">
      <c r="A163" t="s">
        <v>343</v>
      </c>
      <c r="B163">
        <v>162</v>
      </c>
      <c r="D163" t="str">
        <f t="shared" si="3"/>
        <v>TEMPEST = 162</v>
      </c>
    </row>
    <row r="164" spans="1:4" x14ac:dyDescent="0.3">
      <c r="A164" t="s">
        <v>84</v>
      </c>
      <c r="B164">
        <v>163</v>
      </c>
      <c r="D164" t="str">
        <f t="shared" si="3"/>
        <v>NEXUS = 163</v>
      </c>
    </row>
    <row r="165" spans="1:4" x14ac:dyDescent="0.3">
      <c r="A165" t="s">
        <v>85</v>
      </c>
      <c r="B165">
        <v>164</v>
      </c>
      <c r="D165" t="str">
        <f t="shared" si="3"/>
        <v>PYLON = 164</v>
      </c>
    </row>
    <row r="166" spans="1:4" x14ac:dyDescent="0.3">
      <c r="A166" t="s">
        <v>86</v>
      </c>
      <c r="B166">
        <v>165</v>
      </c>
      <c r="D166" t="str">
        <f t="shared" si="3"/>
        <v>ASSIMILATOR = 165</v>
      </c>
    </row>
    <row r="167" spans="1:4" x14ac:dyDescent="0.3">
      <c r="A167" t="s">
        <v>87</v>
      </c>
      <c r="B167">
        <v>166</v>
      </c>
      <c r="D167" t="str">
        <f t="shared" si="3"/>
        <v>GATEWAY = 166</v>
      </c>
    </row>
    <row r="168" spans="1:4" x14ac:dyDescent="0.3">
      <c r="A168" t="s">
        <v>88</v>
      </c>
      <c r="B168">
        <v>167</v>
      </c>
      <c r="D168" t="str">
        <f t="shared" si="3"/>
        <v>FORGE = 167</v>
      </c>
    </row>
    <row r="169" spans="1:4" x14ac:dyDescent="0.3">
      <c r="A169" t="s">
        <v>90</v>
      </c>
      <c r="B169">
        <v>168</v>
      </c>
      <c r="D169" t="str">
        <f t="shared" si="3"/>
        <v>PHOTON_CANNON = 168</v>
      </c>
    </row>
    <row r="170" spans="1:4" x14ac:dyDescent="0.3">
      <c r="A170" t="s">
        <v>92</v>
      </c>
      <c r="B170">
        <v>169</v>
      </c>
      <c r="D170" t="str">
        <f t="shared" si="3"/>
        <v>WARPGATE = 169</v>
      </c>
    </row>
    <row r="171" spans="1:4" x14ac:dyDescent="0.3">
      <c r="A171" t="s">
        <v>89</v>
      </c>
      <c r="B171">
        <v>170</v>
      </c>
      <c r="D171" t="str">
        <f t="shared" si="3"/>
        <v>CYBERNETICS_CORE = 170</v>
      </c>
    </row>
    <row r="172" spans="1:4" x14ac:dyDescent="0.3">
      <c r="A172" t="s">
        <v>94</v>
      </c>
      <c r="B172">
        <v>171</v>
      </c>
      <c r="D172" t="str">
        <f t="shared" si="3"/>
        <v>TWILIGHT_COUNCIL = 171</v>
      </c>
    </row>
    <row r="173" spans="1:4" x14ac:dyDescent="0.3">
      <c r="A173" t="s">
        <v>91</v>
      </c>
      <c r="B173">
        <v>172</v>
      </c>
      <c r="D173" t="str">
        <f t="shared" si="3"/>
        <v>ROBOTICS_FACILITY = 172</v>
      </c>
    </row>
    <row r="174" spans="1:4" x14ac:dyDescent="0.3">
      <c r="A174" t="s">
        <v>93</v>
      </c>
      <c r="B174">
        <v>173</v>
      </c>
      <c r="D174" t="str">
        <f t="shared" si="3"/>
        <v>STARGATE = 173</v>
      </c>
    </row>
    <row r="175" spans="1:4" x14ac:dyDescent="0.3">
      <c r="A175" t="s">
        <v>97</v>
      </c>
      <c r="B175">
        <v>174</v>
      </c>
      <c r="D175" t="str">
        <f t="shared" si="3"/>
        <v>TEMPLAR_ARCHIVES = 174</v>
      </c>
    </row>
    <row r="176" spans="1:4" x14ac:dyDescent="0.3">
      <c r="A176" t="s">
        <v>98</v>
      </c>
      <c r="B176">
        <v>175</v>
      </c>
      <c r="D176" t="str">
        <f t="shared" si="3"/>
        <v>DARK_SHRINE = 175</v>
      </c>
    </row>
    <row r="177" spans="1:4" x14ac:dyDescent="0.3">
      <c r="A177" t="s">
        <v>95</v>
      </c>
      <c r="B177">
        <v>176</v>
      </c>
      <c r="D177" t="str">
        <f t="shared" si="3"/>
        <v>ROBOTICS_BAY = 176</v>
      </c>
    </row>
    <row r="178" spans="1:4" x14ac:dyDescent="0.3">
      <c r="A178" t="s">
        <v>96</v>
      </c>
      <c r="B178">
        <v>177</v>
      </c>
      <c r="D178" t="str">
        <f t="shared" si="3"/>
        <v>FLEET_BEACON = 177</v>
      </c>
    </row>
    <row r="179" spans="1:4" x14ac:dyDescent="0.3">
      <c r="A179" t="s">
        <v>129</v>
      </c>
      <c r="B179">
        <v>178</v>
      </c>
      <c r="D179" t="str">
        <f t="shared" si="3"/>
        <v>GROUND_WEAPONS_LEVEL_1 = 178</v>
      </c>
    </row>
    <row r="180" spans="1:4" x14ac:dyDescent="0.3">
      <c r="A180" t="s">
        <v>130</v>
      </c>
      <c r="B180">
        <v>179</v>
      </c>
      <c r="D180" t="str">
        <f t="shared" si="3"/>
        <v>GROUND_WEAPONS_LEVEL_2 = 179</v>
      </c>
    </row>
    <row r="181" spans="1:4" x14ac:dyDescent="0.3">
      <c r="A181" t="s">
        <v>131</v>
      </c>
      <c r="B181">
        <v>180</v>
      </c>
      <c r="D181" t="str">
        <f t="shared" si="3"/>
        <v>GROUND_WEAPONS_LEVEL_3 = 180</v>
      </c>
    </row>
    <row r="182" spans="1:4" x14ac:dyDescent="0.3">
      <c r="A182" t="s">
        <v>132</v>
      </c>
      <c r="B182">
        <v>181</v>
      </c>
      <c r="D182" t="str">
        <f t="shared" si="3"/>
        <v>AIR_WEAPONS_LEVEL_1 = 181</v>
      </c>
    </row>
    <row r="183" spans="1:4" x14ac:dyDescent="0.3">
      <c r="A183" t="s">
        <v>133</v>
      </c>
      <c r="B183">
        <v>182</v>
      </c>
      <c r="D183" t="str">
        <f t="shared" si="3"/>
        <v>AIR_WEAPONS_LEVEL_2 = 182</v>
      </c>
    </row>
    <row r="184" spans="1:4" x14ac:dyDescent="0.3">
      <c r="A184" t="s">
        <v>134</v>
      </c>
      <c r="B184">
        <v>183</v>
      </c>
      <c r="D184" t="str">
        <f t="shared" si="3"/>
        <v>AIR_WEAPONS_LEVEL_3 = 183</v>
      </c>
    </row>
    <row r="185" spans="1:4" x14ac:dyDescent="0.3">
      <c r="A185" t="s">
        <v>135</v>
      </c>
      <c r="B185">
        <v>184</v>
      </c>
      <c r="D185" t="str">
        <f t="shared" si="3"/>
        <v>GROUND_ARMOR_LEVEL_1 = 184</v>
      </c>
    </row>
    <row r="186" spans="1:4" x14ac:dyDescent="0.3">
      <c r="A186" t="s">
        <v>136</v>
      </c>
      <c r="B186">
        <v>185</v>
      </c>
      <c r="D186" t="str">
        <f t="shared" si="3"/>
        <v>GROUND_ARMOR_LEVEL_2 = 185</v>
      </c>
    </row>
    <row r="187" spans="1:4" x14ac:dyDescent="0.3">
      <c r="A187" t="s">
        <v>137</v>
      </c>
      <c r="B187">
        <v>186</v>
      </c>
      <c r="D187" t="str">
        <f t="shared" si="3"/>
        <v>GROUND_ARMOR_LEVEL_3 = 186</v>
      </c>
    </row>
    <row r="188" spans="1:4" x14ac:dyDescent="0.3">
      <c r="A188" t="s">
        <v>138</v>
      </c>
      <c r="B188">
        <v>187</v>
      </c>
      <c r="D188" t="str">
        <f t="shared" si="3"/>
        <v>AIR_ARMOR_LEVEL_1 = 187</v>
      </c>
    </row>
    <row r="189" spans="1:4" x14ac:dyDescent="0.3">
      <c r="A189" t="s">
        <v>139</v>
      </c>
      <c r="B189">
        <v>188</v>
      </c>
      <c r="D189" t="str">
        <f t="shared" si="3"/>
        <v>AIR_ARMOR_LEVEL_2 = 188</v>
      </c>
    </row>
    <row r="190" spans="1:4" x14ac:dyDescent="0.3">
      <c r="A190" t="s">
        <v>140</v>
      </c>
      <c r="B190">
        <v>189</v>
      </c>
      <c r="D190" t="str">
        <f t="shared" si="3"/>
        <v>AIR_ARMOR_LEVEL_3 = 189</v>
      </c>
    </row>
    <row r="191" spans="1:4" x14ac:dyDescent="0.3">
      <c r="A191" t="s">
        <v>141</v>
      </c>
      <c r="B191">
        <v>190</v>
      </c>
      <c r="D191" t="str">
        <f t="shared" si="3"/>
        <v>SHIELDS_LEVEL_1 = 190</v>
      </c>
    </row>
    <row r="192" spans="1:4" x14ac:dyDescent="0.3">
      <c r="A192" t="s">
        <v>142</v>
      </c>
      <c r="B192">
        <v>191</v>
      </c>
      <c r="D192" t="str">
        <f t="shared" si="3"/>
        <v>SHIELDS_LEVEL_2 = 191</v>
      </c>
    </row>
    <row r="193" spans="1:4" x14ac:dyDescent="0.3">
      <c r="A193" t="s">
        <v>143</v>
      </c>
      <c r="B193">
        <v>192</v>
      </c>
      <c r="D193" t="str">
        <f t="shared" si="3"/>
        <v>SHIELDS_LEVEL_3 = 192</v>
      </c>
    </row>
    <row r="194" spans="1:4" x14ac:dyDescent="0.3">
      <c r="A194" t="s">
        <v>144</v>
      </c>
      <c r="B194">
        <v>193</v>
      </c>
      <c r="D194" t="str">
        <f t="shared" si="3"/>
        <v>CHARGE = 193</v>
      </c>
    </row>
    <row r="195" spans="1:4" x14ac:dyDescent="0.3">
      <c r="A195" t="s">
        <v>145</v>
      </c>
      <c r="B195">
        <v>194</v>
      </c>
      <c r="D195" t="str">
        <f t="shared" si="3"/>
        <v>GRAVITIC_BOOSTERS = 194</v>
      </c>
    </row>
    <row r="196" spans="1:4" x14ac:dyDescent="0.3">
      <c r="A196" t="s">
        <v>146</v>
      </c>
      <c r="B196">
        <v>195</v>
      </c>
      <c r="D196" t="str">
        <f t="shared" si="3"/>
        <v>GRAVITIC_DRIVE = 195</v>
      </c>
    </row>
    <row r="197" spans="1:4" x14ac:dyDescent="0.3">
      <c r="A197" t="s">
        <v>147</v>
      </c>
      <c r="B197">
        <v>196</v>
      </c>
      <c r="D197" t="str">
        <f t="shared" si="3"/>
        <v>ANION_PULSE-CRYSTALS = 196</v>
      </c>
    </row>
    <row r="198" spans="1:4" x14ac:dyDescent="0.3">
      <c r="A198" t="s">
        <v>148</v>
      </c>
      <c r="B198">
        <v>197</v>
      </c>
      <c r="D198" t="str">
        <f t="shared" si="3"/>
        <v>EXTENDED_THERMAL_LANCE = 197</v>
      </c>
    </row>
    <row r="199" spans="1:4" x14ac:dyDescent="0.3">
      <c r="A199" t="s">
        <v>149</v>
      </c>
      <c r="B199">
        <v>198</v>
      </c>
      <c r="D199" t="str">
        <f t="shared" si="3"/>
        <v>PSIONIC_STORM = 198</v>
      </c>
    </row>
    <row r="200" spans="1:4" x14ac:dyDescent="0.3">
      <c r="A200" t="s">
        <v>150</v>
      </c>
      <c r="B200">
        <v>199</v>
      </c>
      <c r="D200" t="str">
        <f t="shared" si="3"/>
        <v>HALLUCINATION = 199</v>
      </c>
    </row>
    <row r="201" spans="1:4" x14ac:dyDescent="0.3">
      <c r="A201" t="s">
        <v>151</v>
      </c>
      <c r="B201">
        <v>200</v>
      </c>
      <c r="D201" t="str">
        <f t="shared" si="3"/>
        <v>BLINK = 200</v>
      </c>
    </row>
    <row r="202" spans="1:4" x14ac:dyDescent="0.3">
      <c r="A202" t="s">
        <v>152</v>
      </c>
      <c r="B202">
        <v>201</v>
      </c>
      <c r="D202" t="str">
        <f t="shared" si="3"/>
        <v>GRAVITON_CATAPULT = 201</v>
      </c>
    </row>
  </sheetData>
  <sortState ref="A1:A182">
    <sortCondition ref="A1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G1" workbookViewId="0">
      <selection activeCell="J1" sqref="J1:O1048576"/>
    </sheetView>
  </sheetViews>
  <sheetFormatPr defaultRowHeight="14.4" x14ac:dyDescent="0.3"/>
  <cols>
    <col min="1" max="1" width="30" bestFit="1" customWidth="1"/>
    <col min="2" max="2" width="20.44140625" bestFit="1" customWidth="1"/>
    <col min="3" max="3" width="4.88671875" bestFit="1" customWidth="1"/>
    <col min="4" max="4" width="26.5546875" bestFit="1" customWidth="1"/>
    <col min="5" max="5" width="4.88671875" bestFit="1" customWidth="1"/>
    <col min="6" max="6" width="26.5546875" bestFit="1" customWidth="1"/>
    <col min="7" max="7" width="4.88671875" bestFit="1" customWidth="1"/>
    <col min="8" max="8" width="5.5546875" bestFit="1" customWidth="1"/>
    <col min="10" max="10" width="11.33203125" bestFit="1" customWidth="1"/>
    <col min="11" max="11" width="8.109375" bestFit="1" customWidth="1"/>
    <col min="12" max="12" width="5" bestFit="1" customWidth="1"/>
    <col min="13" max="13" width="6.21875" bestFit="1" customWidth="1"/>
    <col min="14" max="14" width="8.109375" bestFit="1" customWidth="1"/>
    <col min="15" max="15" width="26.5546875" bestFit="1" customWidth="1"/>
    <col min="17" max="20" width="0" hidden="1" customWidth="1"/>
  </cols>
  <sheetData>
    <row r="1" spans="1:22" x14ac:dyDescent="0.3">
      <c r="A1" t="s">
        <v>187</v>
      </c>
      <c r="B1" t="s">
        <v>189</v>
      </c>
      <c r="C1" t="s">
        <v>60</v>
      </c>
      <c r="D1" t="s">
        <v>190</v>
      </c>
      <c r="E1" t="s">
        <v>60</v>
      </c>
      <c r="F1" t="s">
        <v>191</v>
      </c>
      <c r="G1" t="s">
        <v>60</v>
      </c>
      <c r="H1" t="s">
        <v>192</v>
      </c>
      <c r="I1" t="s">
        <v>60</v>
      </c>
      <c r="J1" t="s">
        <v>1</v>
      </c>
      <c r="K1" t="s">
        <v>2</v>
      </c>
      <c r="L1" t="s">
        <v>3</v>
      </c>
      <c r="M1" t="s">
        <v>8</v>
      </c>
      <c r="N1" t="s">
        <v>195</v>
      </c>
      <c r="O1" t="s">
        <v>4</v>
      </c>
      <c r="U1" t="s">
        <v>126</v>
      </c>
      <c r="V1" t="s">
        <v>127</v>
      </c>
    </row>
    <row r="2" spans="1:22" x14ac:dyDescent="0.3">
      <c r="A2" t="s">
        <v>257</v>
      </c>
      <c r="B2" t="s">
        <v>199</v>
      </c>
      <c r="C2" t="s">
        <v>218</v>
      </c>
      <c r="J2">
        <v>0</v>
      </c>
      <c r="K2">
        <v>0</v>
      </c>
      <c r="L2">
        <v>15</v>
      </c>
      <c r="M2">
        <v>0</v>
      </c>
      <c r="N2" t="s">
        <v>5</v>
      </c>
      <c r="O2" t="s">
        <v>194</v>
      </c>
      <c r="Q2" t="str">
        <f>IF(ISBLANK(B2),"",CONCATENATE("(",B2,",",C2,"),"))</f>
        <v>(HATCHERY,A),</v>
      </c>
      <c r="R2" t="str">
        <f>IF(ISBLANK(D2),"",CONCATENATE("(",D2,",",E2,"),"))</f>
        <v/>
      </c>
      <c r="S2" t="str">
        <f>IF(ISBLANK(F2),"",CONCATENATE("(",F2,",",G2,"),"))</f>
        <v/>
      </c>
      <c r="T2" t="str">
        <f>IF(ISBLANK(H2),"",CONCATENATE("(",H2,",",I2,"),"))</f>
        <v/>
      </c>
      <c r="U2" t="str">
        <f>CONCATENATE("Event(","'",A2,"'",",(",Q2,R2,S2,T2,"),(",J2,",",K2,",",M2,"),",L2,",",N2,",(",O2,",",P2,"))")</f>
        <v>Event('Spawn Larva (Hatchery)',((HATCHERY,A),),(0,0,0),15,add_unit,(LARVA,))</v>
      </c>
    </row>
    <row r="3" spans="1:22" x14ac:dyDescent="0.3">
      <c r="A3" t="s">
        <v>188</v>
      </c>
      <c r="B3" t="s">
        <v>194</v>
      </c>
      <c r="C3" t="s">
        <v>193</v>
      </c>
      <c r="J3">
        <v>50</v>
      </c>
      <c r="K3">
        <v>0</v>
      </c>
      <c r="L3">
        <v>17</v>
      </c>
      <c r="M3">
        <v>1</v>
      </c>
      <c r="N3" t="s">
        <v>5</v>
      </c>
      <c r="O3" t="s">
        <v>196</v>
      </c>
      <c r="Q3" t="str">
        <f t="shared" ref="Q3:Q61" si="0">IF(ISBLANK(B3),"",CONCATENATE("(",B3,",",C3,"),"))</f>
        <v>(LARVA,C),</v>
      </c>
      <c r="R3" t="str">
        <f t="shared" ref="R3:R61" si="1">IF(ISBLANK(D3),"",CONCATENATE("(",D3,",",E3,"),"))</f>
        <v/>
      </c>
      <c r="S3" t="str">
        <f t="shared" ref="S3:S61" si="2">IF(ISBLANK(F3),"",CONCATENATE("(",F3,",",G3,"),"))</f>
        <v/>
      </c>
      <c r="T3" t="str">
        <f t="shared" ref="T3:T61" si="3">IF(ISBLANK(H3),"",CONCATENATE("(",H3,",",I3,"),"))</f>
        <v/>
      </c>
      <c r="U3" t="str">
        <f t="shared" ref="U3:U61" si="4">CONCATENATE("Event(","'",A3,"'",",(",Q3,R3,S3,T3,"),(",J3,",",K3,",",M3,"),",L3,",",N3,",(",O3,",",P3,"))")</f>
        <v>Event('Spawn Drone',((LARVA,C),),(50,0,1),17,add_unit,(DRONE,))</v>
      </c>
    </row>
    <row r="4" spans="1:22" x14ac:dyDescent="0.3">
      <c r="A4" t="s">
        <v>200</v>
      </c>
      <c r="B4" t="s">
        <v>194</v>
      </c>
      <c r="C4" t="s">
        <v>193</v>
      </c>
      <c r="J4">
        <v>100</v>
      </c>
      <c r="K4">
        <v>0</v>
      </c>
      <c r="L4">
        <v>25</v>
      </c>
      <c r="M4">
        <v>0</v>
      </c>
      <c r="N4" t="s">
        <v>5</v>
      </c>
      <c r="O4" t="s">
        <v>219</v>
      </c>
      <c r="Q4" t="str">
        <f t="shared" si="0"/>
        <v>(LARVA,C),</v>
      </c>
      <c r="R4" t="str">
        <f t="shared" si="1"/>
        <v/>
      </c>
      <c r="S4" t="str">
        <f t="shared" si="2"/>
        <v/>
      </c>
      <c r="T4" t="str">
        <f t="shared" si="3"/>
        <v/>
      </c>
      <c r="U4" t="str">
        <f t="shared" si="4"/>
        <v>Event('Spawn Overlord',((LARVA,C),),(100,0,0),25,add_unit,(OVERLORD,))</v>
      </c>
    </row>
    <row r="5" spans="1:22" x14ac:dyDescent="0.3">
      <c r="A5" t="s">
        <v>201</v>
      </c>
      <c r="B5" t="s">
        <v>199</v>
      </c>
      <c r="C5" t="s">
        <v>209</v>
      </c>
      <c r="D5" t="s">
        <v>210</v>
      </c>
      <c r="E5" t="s">
        <v>218</v>
      </c>
      <c r="J5">
        <v>150</v>
      </c>
      <c r="K5">
        <v>0</v>
      </c>
      <c r="L5">
        <v>50</v>
      </c>
      <c r="M5">
        <v>2</v>
      </c>
      <c r="N5" t="s">
        <v>5</v>
      </c>
      <c r="O5" t="s">
        <v>220</v>
      </c>
      <c r="Q5" t="str">
        <f t="shared" si="0"/>
        <v>(HATCHERY,O),</v>
      </c>
      <c r="R5" t="str">
        <f t="shared" si="1"/>
        <v>(SPAWNING_POOL,A),</v>
      </c>
      <c r="S5" t="str">
        <f t="shared" si="2"/>
        <v/>
      </c>
      <c r="T5" t="str">
        <f t="shared" si="3"/>
        <v/>
      </c>
      <c r="U5" t="str">
        <f t="shared" si="4"/>
        <v>Event('Spawn Queen',((HATCHERY,O),(SPAWNING_POOL,A),),(150,0,2),50,add_unit,(QUEEN,))</v>
      </c>
    </row>
    <row r="6" spans="1:22" x14ac:dyDescent="0.3">
      <c r="A6" t="s">
        <v>202</v>
      </c>
      <c r="B6" t="s">
        <v>194</v>
      </c>
      <c r="C6" t="s">
        <v>193</v>
      </c>
      <c r="D6" t="s">
        <v>210</v>
      </c>
      <c r="E6" t="s">
        <v>218</v>
      </c>
      <c r="J6">
        <v>50</v>
      </c>
      <c r="K6">
        <v>0</v>
      </c>
      <c r="L6">
        <v>24</v>
      </c>
      <c r="M6">
        <v>1</v>
      </c>
      <c r="N6" t="s">
        <v>5</v>
      </c>
      <c r="O6" t="s">
        <v>216</v>
      </c>
      <c r="P6">
        <v>2</v>
      </c>
      <c r="Q6" t="str">
        <f t="shared" si="0"/>
        <v>(LARVA,C),</v>
      </c>
      <c r="R6" t="str">
        <f t="shared" si="1"/>
        <v>(SPAWNING_POOL,A),</v>
      </c>
      <c r="S6" t="str">
        <f t="shared" si="2"/>
        <v/>
      </c>
      <c r="T6" t="str">
        <f t="shared" si="3"/>
        <v/>
      </c>
      <c r="U6" t="str">
        <f t="shared" si="4"/>
        <v>Event('Spawn Zerglings',((LARVA,C),(SPAWNING_POOL,A),),(50,0,1),24,add_unit,(ZERGLING,2))</v>
      </c>
    </row>
    <row r="7" spans="1:22" x14ac:dyDescent="0.3">
      <c r="A7" t="s">
        <v>203</v>
      </c>
      <c r="B7" t="s">
        <v>194</v>
      </c>
      <c r="C7" t="s">
        <v>193</v>
      </c>
      <c r="D7" t="s">
        <v>211</v>
      </c>
      <c r="E7" t="s">
        <v>218</v>
      </c>
      <c r="J7">
        <v>75</v>
      </c>
      <c r="K7">
        <v>25</v>
      </c>
      <c r="L7">
        <v>27</v>
      </c>
      <c r="M7">
        <v>2</v>
      </c>
      <c r="N7" t="s">
        <v>5</v>
      </c>
      <c r="O7" t="s">
        <v>221</v>
      </c>
      <c r="Q7" t="str">
        <f t="shared" si="0"/>
        <v>(LARVA,C),</v>
      </c>
      <c r="R7" t="str">
        <f t="shared" si="1"/>
        <v>(ROACH_WARREN,A),</v>
      </c>
      <c r="S7" t="str">
        <f t="shared" si="2"/>
        <v/>
      </c>
      <c r="T7" t="str">
        <f t="shared" si="3"/>
        <v/>
      </c>
      <c r="U7" t="str">
        <f t="shared" si="4"/>
        <v>Event('Spawn Roach',((LARVA,C),(ROACH_WARREN,A),),(75,25,2),27,add_unit,(ROACH,))</v>
      </c>
    </row>
    <row r="8" spans="1:22" x14ac:dyDescent="0.3">
      <c r="A8" t="s">
        <v>33</v>
      </c>
      <c r="B8" t="s">
        <v>216</v>
      </c>
      <c r="C8" t="s">
        <v>193</v>
      </c>
      <c r="D8" t="s">
        <v>197</v>
      </c>
      <c r="E8" t="s">
        <v>218</v>
      </c>
      <c r="J8">
        <v>25</v>
      </c>
      <c r="K8">
        <v>25</v>
      </c>
      <c r="L8">
        <v>20</v>
      </c>
      <c r="M8">
        <v>0.5</v>
      </c>
      <c r="N8" t="s">
        <v>5</v>
      </c>
      <c r="O8" t="s">
        <v>222</v>
      </c>
      <c r="Q8" t="str">
        <f t="shared" si="0"/>
        <v>(ZERGLING,C),</v>
      </c>
      <c r="R8" t="str">
        <f t="shared" si="1"/>
        <v>(BANELING_NEST,A),</v>
      </c>
      <c r="S8" t="str">
        <f t="shared" si="2"/>
        <v/>
      </c>
      <c r="T8" t="str">
        <f t="shared" si="3"/>
        <v/>
      </c>
      <c r="U8" t="str">
        <f t="shared" si="4"/>
        <v>Event('Morph Baneling',((ZERGLING,C),(BANELING_NEST,A),),(25,25,0.5),20,add_unit,(BANELING,))</v>
      </c>
    </row>
    <row r="9" spans="1:22" x14ac:dyDescent="0.3">
      <c r="A9" t="s">
        <v>204</v>
      </c>
      <c r="B9" t="s">
        <v>194</v>
      </c>
      <c r="C9" t="s">
        <v>193</v>
      </c>
      <c r="D9" t="s">
        <v>212</v>
      </c>
      <c r="E9" t="s">
        <v>218</v>
      </c>
      <c r="J9">
        <v>100</v>
      </c>
      <c r="K9">
        <v>50</v>
      </c>
      <c r="L9">
        <v>33</v>
      </c>
      <c r="M9">
        <v>2</v>
      </c>
      <c r="N9" t="s">
        <v>5</v>
      </c>
      <c r="O9" t="s">
        <v>223</v>
      </c>
      <c r="Q9" t="str">
        <f t="shared" si="0"/>
        <v>(LARVA,C),</v>
      </c>
      <c r="R9" t="str">
        <f t="shared" si="1"/>
        <v>(HYDRALISK_DEN,A),</v>
      </c>
      <c r="S9" t="str">
        <f t="shared" si="2"/>
        <v/>
      </c>
      <c r="T9" t="str">
        <f t="shared" si="3"/>
        <v/>
      </c>
      <c r="U9" t="str">
        <f t="shared" si="4"/>
        <v>Event('Spawn Hydralisk',((LARVA,C),(HYDRALISK_DEN,A),),(100,50,2),33,add_unit,(HYDRALISK,))</v>
      </c>
    </row>
    <row r="10" spans="1:22" x14ac:dyDescent="0.3">
      <c r="A10" t="s">
        <v>205</v>
      </c>
      <c r="B10" t="s">
        <v>194</v>
      </c>
      <c r="C10" t="s">
        <v>193</v>
      </c>
      <c r="D10" t="s">
        <v>213</v>
      </c>
      <c r="E10" t="s">
        <v>218</v>
      </c>
      <c r="J10">
        <v>100</v>
      </c>
      <c r="K10">
        <v>150</v>
      </c>
      <c r="L10">
        <v>50</v>
      </c>
      <c r="M10">
        <v>2</v>
      </c>
      <c r="N10" t="s">
        <v>5</v>
      </c>
      <c r="O10" t="s">
        <v>224</v>
      </c>
      <c r="Q10" t="str">
        <f t="shared" si="0"/>
        <v>(LARVA,C),</v>
      </c>
      <c r="R10" t="str">
        <f t="shared" si="1"/>
        <v>(INFESTATION_PIT,A),</v>
      </c>
      <c r="S10" t="str">
        <f t="shared" si="2"/>
        <v/>
      </c>
      <c r="T10" t="str">
        <f t="shared" si="3"/>
        <v/>
      </c>
      <c r="U10" t="str">
        <f t="shared" si="4"/>
        <v>Event('Spawn Infestor',((LARVA,C),(INFESTATION_PIT,A),),(100,150,2),50,add_unit,(INFESTOR,))</v>
      </c>
    </row>
    <row r="11" spans="1:22" x14ac:dyDescent="0.3">
      <c r="A11" t="s">
        <v>206</v>
      </c>
      <c r="B11" t="s">
        <v>194</v>
      </c>
      <c r="C11" t="s">
        <v>193</v>
      </c>
      <c r="D11" t="s">
        <v>214</v>
      </c>
      <c r="E11" t="s">
        <v>218</v>
      </c>
      <c r="J11">
        <v>100</v>
      </c>
      <c r="K11">
        <v>100</v>
      </c>
      <c r="L11">
        <v>33</v>
      </c>
      <c r="M11">
        <v>2</v>
      </c>
      <c r="N11" t="s">
        <v>5</v>
      </c>
      <c r="O11" t="s">
        <v>225</v>
      </c>
      <c r="Q11" t="str">
        <f t="shared" si="0"/>
        <v>(LARVA,C),</v>
      </c>
      <c r="R11" t="str">
        <f t="shared" si="1"/>
        <v>(SPIRE,A),</v>
      </c>
      <c r="S11" t="str">
        <f t="shared" si="2"/>
        <v/>
      </c>
      <c r="T11" t="str">
        <f t="shared" si="3"/>
        <v/>
      </c>
      <c r="U11" t="str">
        <f t="shared" si="4"/>
        <v>Event('Spawn Mutalisk',((LARVA,C),(SPIRE,A),),(100,100,2),33,add_unit,(MUTALISK,))</v>
      </c>
    </row>
    <row r="12" spans="1:22" x14ac:dyDescent="0.3">
      <c r="A12" t="s">
        <v>207</v>
      </c>
      <c r="B12" t="s">
        <v>194</v>
      </c>
      <c r="C12" t="s">
        <v>193</v>
      </c>
      <c r="D12" t="s">
        <v>214</v>
      </c>
      <c r="E12" t="s">
        <v>218</v>
      </c>
      <c r="J12">
        <v>150</v>
      </c>
      <c r="K12">
        <v>100</v>
      </c>
      <c r="L12">
        <v>40</v>
      </c>
      <c r="M12">
        <v>2</v>
      </c>
      <c r="N12" t="s">
        <v>5</v>
      </c>
      <c r="O12" t="s">
        <v>217</v>
      </c>
      <c r="Q12" t="str">
        <f t="shared" si="0"/>
        <v>(LARVA,C),</v>
      </c>
      <c r="R12" t="str">
        <f t="shared" si="1"/>
        <v>(SPIRE,A),</v>
      </c>
      <c r="S12" t="str">
        <f t="shared" si="2"/>
        <v/>
      </c>
      <c r="T12" t="str">
        <f t="shared" si="3"/>
        <v/>
      </c>
      <c r="U12" t="str">
        <f t="shared" si="4"/>
        <v>Event('Spawn Corruptor',((LARVA,C),(SPIRE,A),),(150,100,2),40,add_unit,(CORRUPTOR,))</v>
      </c>
    </row>
    <row r="13" spans="1:22" x14ac:dyDescent="0.3">
      <c r="A13" t="s">
        <v>208</v>
      </c>
      <c r="B13" t="s">
        <v>194</v>
      </c>
      <c r="C13" t="s">
        <v>193</v>
      </c>
      <c r="D13" t="s">
        <v>215</v>
      </c>
      <c r="E13" t="s">
        <v>218</v>
      </c>
      <c r="J13">
        <v>300</v>
      </c>
      <c r="K13">
        <v>200</v>
      </c>
      <c r="L13">
        <v>70</v>
      </c>
      <c r="M13">
        <v>6</v>
      </c>
      <c r="N13" t="s">
        <v>5</v>
      </c>
      <c r="O13" t="s">
        <v>226</v>
      </c>
      <c r="Q13" t="str">
        <f t="shared" si="0"/>
        <v>(LARVA,C),</v>
      </c>
      <c r="R13" t="str">
        <f t="shared" si="1"/>
        <v>(ULTRALISK_CAVERN,A),</v>
      </c>
      <c r="S13" t="str">
        <f t="shared" si="2"/>
        <v/>
      </c>
      <c r="T13" t="str">
        <f t="shared" si="3"/>
        <v/>
      </c>
      <c r="U13" t="str">
        <f t="shared" si="4"/>
        <v>Event('Spawn Ultralisk',((LARVA,C),(ULTRALISK_CAVERN,A),),(300,200,6),70,add_unit,(ULTRALISK,))</v>
      </c>
    </row>
    <row r="14" spans="1:22" x14ac:dyDescent="0.3">
      <c r="A14" t="s">
        <v>31</v>
      </c>
      <c r="B14" t="s">
        <v>217</v>
      </c>
      <c r="C14" t="s">
        <v>193</v>
      </c>
      <c r="D14" t="s">
        <v>198</v>
      </c>
      <c r="E14" t="s">
        <v>218</v>
      </c>
      <c r="J14">
        <v>150</v>
      </c>
      <c r="K14">
        <v>150</v>
      </c>
      <c r="L14">
        <v>34</v>
      </c>
      <c r="M14">
        <v>4</v>
      </c>
      <c r="N14" t="s">
        <v>5</v>
      </c>
      <c r="O14" t="s">
        <v>227</v>
      </c>
      <c r="Q14" t="str">
        <f t="shared" si="0"/>
        <v>(CORRUPTOR,C),</v>
      </c>
      <c r="R14" t="str">
        <f t="shared" si="1"/>
        <v>(GREATER_SPIRE,A),</v>
      </c>
      <c r="S14" t="str">
        <f t="shared" si="2"/>
        <v/>
      </c>
      <c r="T14" t="str">
        <f t="shared" si="3"/>
        <v/>
      </c>
      <c r="U14" t="str">
        <f t="shared" si="4"/>
        <v>Event('Morph Brood Lord',((CORRUPTOR,C),(GREATER_SPIRE,A),),(150,150,4),34,add_unit,(BROOD_LORD,))</v>
      </c>
    </row>
    <row r="15" spans="1:22" x14ac:dyDescent="0.3">
      <c r="A15" t="s">
        <v>228</v>
      </c>
      <c r="B15" t="s">
        <v>196</v>
      </c>
      <c r="C15" t="s">
        <v>193</v>
      </c>
      <c r="J15">
        <v>300</v>
      </c>
      <c r="K15">
        <v>0</v>
      </c>
      <c r="L15">
        <v>100</v>
      </c>
      <c r="M15">
        <v>0</v>
      </c>
      <c r="N15" t="s">
        <v>5</v>
      </c>
      <c r="O15" t="s">
        <v>199</v>
      </c>
      <c r="Q15" t="str">
        <f t="shared" si="0"/>
        <v>(DRONE,C),</v>
      </c>
      <c r="R15" t="str">
        <f t="shared" si="1"/>
        <v/>
      </c>
      <c r="S15" t="str">
        <f t="shared" si="2"/>
        <v/>
      </c>
      <c r="T15" t="str">
        <f t="shared" si="3"/>
        <v/>
      </c>
      <c r="U15" t="str">
        <f t="shared" si="4"/>
        <v>Event('Build Hatchery',((DRONE,C),),(300,0,0),100,add_unit,(HATCHERY,))</v>
      </c>
    </row>
    <row r="16" spans="1:22" x14ac:dyDescent="0.3">
      <c r="A16" t="s">
        <v>229</v>
      </c>
      <c r="B16" t="s">
        <v>199</v>
      </c>
      <c r="C16" t="s">
        <v>193</v>
      </c>
      <c r="D16" t="s">
        <v>210</v>
      </c>
      <c r="E16" t="s">
        <v>218</v>
      </c>
      <c r="J16">
        <v>150</v>
      </c>
      <c r="K16">
        <v>100</v>
      </c>
      <c r="L16">
        <v>80</v>
      </c>
      <c r="M16">
        <v>0</v>
      </c>
      <c r="N16" t="s">
        <v>5</v>
      </c>
      <c r="O16" t="s">
        <v>245</v>
      </c>
      <c r="Q16" t="str">
        <f t="shared" si="0"/>
        <v>(HATCHERY,C),</v>
      </c>
      <c r="R16" t="str">
        <f t="shared" si="1"/>
        <v>(SPAWNING_POOL,A),</v>
      </c>
      <c r="S16" t="str">
        <f t="shared" si="2"/>
        <v/>
      </c>
      <c r="T16" t="str">
        <f t="shared" si="3"/>
        <v/>
      </c>
      <c r="U16" t="str">
        <f t="shared" si="4"/>
        <v>Event('Morph Lair',((HATCHERY,C),(SPAWNING_POOL,A),),(150,100,0),80,add_unit,(LAIR,))</v>
      </c>
    </row>
    <row r="17" spans="1:21" x14ac:dyDescent="0.3">
      <c r="A17" t="s">
        <v>230</v>
      </c>
      <c r="B17" t="s">
        <v>245</v>
      </c>
      <c r="C17" t="s">
        <v>193</v>
      </c>
      <c r="D17" t="s">
        <v>213</v>
      </c>
      <c r="E17" t="s">
        <v>218</v>
      </c>
      <c r="J17">
        <v>200</v>
      </c>
      <c r="K17">
        <v>150</v>
      </c>
      <c r="L17">
        <v>100</v>
      </c>
      <c r="M17">
        <v>0</v>
      </c>
      <c r="N17" t="s">
        <v>5</v>
      </c>
      <c r="O17" t="s">
        <v>249</v>
      </c>
      <c r="Q17" t="str">
        <f t="shared" si="0"/>
        <v>(LAIR,C),</v>
      </c>
      <c r="R17" t="str">
        <f t="shared" si="1"/>
        <v>(INFESTATION_PIT,A),</v>
      </c>
      <c r="S17" t="str">
        <f t="shared" si="2"/>
        <v/>
      </c>
      <c r="T17" t="str">
        <f t="shared" si="3"/>
        <v/>
      </c>
      <c r="U17" t="str">
        <f t="shared" si="4"/>
        <v>Event('Morph Hive',((LAIR,C),(INFESTATION_PIT,A),),(200,150,0),100,add_unit,(HIVE,))</v>
      </c>
    </row>
    <row r="18" spans="1:21" x14ac:dyDescent="0.3">
      <c r="A18" t="s">
        <v>231</v>
      </c>
      <c r="B18" t="s">
        <v>196</v>
      </c>
      <c r="C18" t="s">
        <v>193</v>
      </c>
      <c r="J18">
        <v>25</v>
      </c>
      <c r="K18">
        <v>0</v>
      </c>
      <c r="L18">
        <v>30</v>
      </c>
      <c r="M18">
        <v>0</v>
      </c>
      <c r="N18" t="s">
        <v>5</v>
      </c>
      <c r="O18" t="s">
        <v>250</v>
      </c>
      <c r="Q18" t="str">
        <f t="shared" si="0"/>
        <v>(DRONE,C),</v>
      </c>
      <c r="R18" t="str">
        <f t="shared" si="1"/>
        <v/>
      </c>
      <c r="S18" t="str">
        <f t="shared" si="2"/>
        <v/>
      </c>
      <c r="T18" t="str">
        <f t="shared" si="3"/>
        <v/>
      </c>
      <c r="U18" t="str">
        <f t="shared" si="4"/>
        <v>Event('Build Extractor',((DRONE,C),),(25,0,0),30,add_unit,(EXTRACTOR,))</v>
      </c>
    </row>
    <row r="19" spans="1:21" x14ac:dyDescent="0.3">
      <c r="A19" t="s">
        <v>232</v>
      </c>
      <c r="B19" t="s">
        <v>196</v>
      </c>
      <c r="C19" t="s">
        <v>193</v>
      </c>
      <c r="D19" t="s">
        <v>199</v>
      </c>
      <c r="E19" t="s">
        <v>218</v>
      </c>
      <c r="J19">
        <v>100</v>
      </c>
      <c r="K19">
        <v>0</v>
      </c>
      <c r="L19">
        <v>50</v>
      </c>
      <c r="M19">
        <v>0</v>
      </c>
      <c r="N19" t="s">
        <v>5</v>
      </c>
      <c r="O19" t="s">
        <v>210</v>
      </c>
      <c r="Q19" t="str">
        <f t="shared" si="0"/>
        <v>(DRONE,C),</v>
      </c>
      <c r="R19" t="str">
        <f t="shared" si="1"/>
        <v>(HATCHERY,A),</v>
      </c>
      <c r="S19" t="str">
        <f t="shared" si="2"/>
        <v/>
      </c>
      <c r="T19" t="str">
        <f t="shared" si="3"/>
        <v/>
      </c>
      <c r="U19" t="str">
        <f t="shared" si="4"/>
        <v>Event('Build Spawning Pool',((DRONE,C),(HATCHERY,A),),(100,0,0),50,add_unit,(SPAWNING_POOL,))</v>
      </c>
    </row>
    <row r="20" spans="1:21" x14ac:dyDescent="0.3">
      <c r="A20" t="s">
        <v>233</v>
      </c>
      <c r="B20" t="s">
        <v>196</v>
      </c>
      <c r="C20" t="s">
        <v>193</v>
      </c>
      <c r="D20" t="s">
        <v>199</v>
      </c>
      <c r="E20" t="s">
        <v>218</v>
      </c>
      <c r="J20">
        <v>75</v>
      </c>
      <c r="K20">
        <v>0</v>
      </c>
      <c r="L20">
        <v>35</v>
      </c>
      <c r="M20">
        <v>0</v>
      </c>
      <c r="N20" t="s">
        <v>5</v>
      </c>
      <c r="O20" t="s">
        <v>248</v>
      </c>
      <c r="Q20" t="str">
        <f t="shared" si="0"/>
        <v>(DRONE,C),</v>
      </c>
      <c r="R20" t="str">
        <f t="shared" si="1"/>
        <v>(HATCHERY,A),</v>
      </c>
      <c r="S20" t="str">
        <f t="shared" si="2"/>
        <v/>
      </c>
      <c r="T20" t="str">
        <f t="shared" si="3"/>
        <v/>
      </c>
      <c r="U20" t="str">
        <f t="shared" si="4"/>
        <v>Event('Build Evolution Chamber',((DRONE,C),(HATCHERY,A),),(75,0,0),35,add_unit,(EVOLUTION_CHAMBER,))</v>
      </c>
    </row>
    <row r="21" spans="1:21" x14ac:dyDescent="0.3">
      <c r="A21" t="s">
        <v>234</v>
      </c>
      <c r="B21" t="s">
        <v>196</v>
      </c>
      <c r="C21" t="s">
        <v>193</v>
      </c>
      <c r="D21" t="s">
        <v>248</v>
      </c>
      <c r="E21" t="s">
        <v>218</v>
      </c>
      <c r="J21">
        <v>75</v>
      </c>
      <c r="K21">
        <v>0</v>
      </c>
      <c r="L21">
        <v>30</v>
      </c>
      <c r="M21">
        <v>0</v>
      </c>
      <c r="N21" t="s">
        <v>5</v>
      </c>
      <c r="O21" t="s">
        <v>251</v>
      </c>
      <c r="Q21" t="str">
        <f t="shared" si="0"/>
        <v>(DRONE,C),</v>
      </c>
      <c r="R21" t="str">
        <f t="shared" si="1"/>
        <v>(EVOLUTION_CHAMBER,A),</v>
      </c>
      <c r="S21" t="str">
        <f t="shared" si="2"/>
        <v/>
      </c>
      <c r="T21" t="str">
        <f t="shared" si="3"/>
        <v/>
      </c>
      <c r="U21" t="str">
        <f t="shared" si="4"/>
        <v>Event('Build Spore Crawler',((DRONE,C),(EVOLUTION_CHAMBER,A),),(75,0,0),30,add_unit,(SPORE_CRAWLER,))</v>
      </c>
    </row>
    <row r="22" spans="1:21" x14ac:dyDescent="0.3">
      <c r="A22" t="s">
        <v>235</v>
      </c>
      <c r="B22" t="s">
        <v>196</v>
      </c>
      <c r="C22" t="s">
        <v>193</v>
      </c>
      <c r="D22" t="s">
        <v>210</v>
      </c>
      <c r="E22" t="s">
        <v>218</v>
      </c>
      <c r="J22">
        <v>100</v>
      </c>
      <c r="K22">
        <v>0</v>
      </c>
      <c r="L22">
        <v>50</v>
      </c>
      <c r="M22">
        <v>0</v>
      </c>
      <c r="N22" t="s">
        <v>5</v>
      </c>
      <c r="O22" t="s">
        <v>252</v>
      </c>
      <c r="Q22" t="str">
        <f t="shared" si="0"/>
        <v>(DRONE,C),</v>
      </c>
      <c r="R22" t="str">
        <f t="shared" si="1"/>
        <v>(SPAWNING_POOL,A),</v>
      </c>
      <c r="S22" t="str">
        <f t="shared" si="2"/>
        <v/>
      </c>
      <c r="T22" t="str">
        <f t="shared" si="3"/>
        <v/>
      </c>
      <c r="U22" t="str">
        <f t="shared" si="4"/>
        <v>Event('Build Spine Crawler',((DRONE,C),(SPAWNING_POOL,A),),(100,0,0),50,add_unit,(SPINE_CRAWLER,))</v>
      </c>
    </row>
    <row r="23" spans="1:21" x14ac:dyDescent="0.3">
      <c r="A23" t="s">
        <v>236</v>
      </c>
      <c r="B23" t="s">
        <v>196</v>
      </c>
      <c r="C23" t="s">
        <v>193</v>
      </c>
      <c r="D23" t="s">
        <v>210</v>
      </c>
      <c r="E23" t="s">
        <v>218</v>
      </c>
      <c r="J23">
        <v>150</v>
      </c>
      <c r="K23">
        <v>0</v>
      </c>
      <c r="L23">
        <v>55</v>
      </c>
      <c r="M23">
        <v>0</v>
      </c>
      <c r="N23" t="s">
        <v>5</v>
      </c>
      <c r="O23" t="s">
        <v>211</v>
      </c>
      <c r="Q23" t="str">
        <f t="shared" si="0"/>
        <v>(DRONE,C),</v>
      </c>
      <c r="R23" t="str">
        <f t="shared" si="1"/>
        <v>(SPAWNING_POOL,A),</v>
      </c>
      <c r="S23" t="str">
        <f t="shared" si="2"/>
        <v/>
      </c>
      <c r="T23" t="str">
        <f t="shared" si="3"/>
        <v/>
      </c>
      <c r="U23" t="str">
        <f t="shared" si="4"/>
        <v>Event('Build Roach Warren',((DRONE,C),(SPAWNING_POOL,A),),(150,0,0),55,add_unit,(ROACH_WARREN,))</v>
      </c>
    </row>
    <row r="24" spans="1:21" x14ac:dyDescent="0.3">
      <c r="A24" t="s">
        <v>237</v>
      </c>
      <c r="B24" t="s">
        <v>196</v>
      </c>
      <c r="C24" t="s">
        <v>193</v>
      </c>
      <c r="D24" t="s">
        <v>210</v>
      </c>
      <c r="E24" t="s">
        <v>218</v>
      </c>
      <c r="J24">
        <v>100</v>
      </c>
      <c r="K24">
        <v>50</v>
      </c>
      <c r="L24">
        <v>60</v>
      </c>
      <c r="M24">
        <v>0</v>
      </c>
      <c r="N24" t="s">
        <v>5</v>
      </c>
      <c r="O24" t="s">
        <v>197</v>
      </c>
      <c r="Q24" t="str">
        <f t="shared" si="0"/>
        <v>(DRONE,C),</v>
      </c>
      <c r="R24" t="str">
        <f t="shared" si="1"/>
        <v>(SPAWNING_POOL,A),</v>
      </c>
      <c r="S24" t="str">
        <f t="shared" si="2"/>
        <v/>
      </c>
      <c r="T24" t="str">
        <f t="shared" si="3"/>
        <v/>
      </c>
      <c r="U24" t="str">
        <f t="shared" si="4"/>
        <v>Event('Build Baneling Nest',((DRONE,C),(SPAWNING_POOL,A),),(100,50,0),60,add_unit,(BANELING_NEST,))</v>
      </c>
    </row>
    <row r="25" spans="1:21" x14ac:dyDescent="0.3">
      <c r="A25" t="s">
        <v>238</v>
      </c>
      <c r="B25" t="s">
        <v>196</v>
      </c>
      <c r="C25" t="s">
        <v>193</v>
      </c>
      <c r="D25" t="s">
        <v>245</v>
      </c>
      <c r="E25" t="s">
        <v>218</v>
      </c>
      <c r="J25">
        <v>100</v>
      </c>
      <c r="K25">
        <v>100</v>
      </c>
      <c r="L25">
        <v>40</v>
      </c>
      <c r="M25">
        <v>0</v>
      </c>
      <c r="N25" t="s">
        <v>5</v>
      </c>
      <c r="O25" t="s">
        <v>212</v>
      </c>
      <c r="Q25" t="str">
        <f t="shared" si="0"/>
        <v>(DRONE,C),</v>
      </c>
      <c r="R25" t="str">
        <f t="shared" si="1"/>
        <v>(LAIR,A),</v>
      </c>
      <c r="S25" t="str">
        <f t="shared" si="2"/>
        <v/>
      </c>
      <c r="T25" t="str">
        <f t="shared" si="3"/>
        <v/>
      </c>
      <c r="U25" t="str">
        <f t="shared" si="4"/>
        <v>Event('Build Hydralisk Den',((DRONE,C),(LAIR,A),),(100,100,0),40,add_unit,(HYDRALISK_DEN,))</v>
      </c>
    </row>
    <row r="26" spans="1:21" x14ac:dyDescent="0.3">
      <c r="A26" t="s">
        <v>239</v>
      </c>
      <c r="B26" t="s">
        <v>196</v>
      </c>
      <c r="C26" t="s">
        <v>193</v>
      </c>
      <c r="D26" t="s">
        <v>245</v>
      </c>
      <c r="E26" t="s">
        <v>218</v>
      </c>
      <c r="J26">
        <v>200</v>
      </c>
      <c r="K26">
        <v>200</v>
      </c>
      <c r="L26">
        <v>100</v>
      </c>
      <c r="M26">
        <v>0</v>
      </c>
      <c r="N26" t="s">
        <v>5</v>
      </c>
      <c r="O26" t="s">
        <v>214</v>
      </c>
      <c r="Q26" t="str">
        <f t="shared" si="0"/>
        <v>(DRONE,C),</v>
      </c>
      <c r="R26" t="str">
        <f t="shared" si="1"/>
        <v>(LAIR,A),</v>
      </c>
      <c r="S26" t="str">
        <f t="shared" si="2"/>
        <v/>
      </c>
      <c r="T26" t="str">
        <f t="shared" si="3"/>
        <v/>
      </c>
      <c r="U26" t="str">
        <f t="shared" si="4"/>
        <v>Event('Build Spire',((DRONE,C),(LAIR,A),),(200,200,0),100,add_unit,(SPIRE,))</v>
      </c>
    </row>
    <row r="27" spans="1:21" x14ac:dyDescent="0.3">
      <c r="A27" t="s">
        <v>240</v>
      </c>
      <c r="B27" t="s">
        <v>196</v>
      </c>
      <c r="C27" t="s">
        <v>193</v>
      </c>
      <c r="D27" t="s">
        <v>245</v>
      </c>
      <c r="E27" t="s">
        <v>218</v>
      </c>
      <c r="J27">
        <v>150</v>
      </c>
      <c r="K27">
        <v>200</v>
      </c>
      <c r="L27">
        <v>50</v>
      </c>
      <c r="M27">
        <v>0</v>
      </c>
      <c r="N27" t="s">
        <v>5</v>
      </c>
      <c r="O27" t="s">
        <v>246</v>
      </c>
      <c r="Q27" t="str">
        <f t="shared" si="0"/>
        <v>(DRONE,C),</v>
      </c>
      <c r="R27" t="str">
        <f t="shared" si="1"/>
        <v>(LAIR,A),</v>
      </c>
      <c r="S27" t="str">
        <f t="shared" si="2"/>
        <v/>
      </c>
      <c r="T27" t="str">
        <f t="shared" si="3"/>
        <v/>
      </c>
      <c r="U27" t="str">
        <f t="shared" si="4"/>
        <v>Event('Build Nydus Network',((DRONE,C),(LAIR,A),),(150,200,0),50,add_unit,(NYDUS_NETWORK,))</v>
      </c>
    </row>
    <row r="28" spans="1:21" x14ac:dyDescent="0.3">
      <c r="A28" t="s">
        <v>241</v>
      </c>
      <c r="B28" t="s">
        <v>196</v>
      </c>
      <c r="C28" t="s">
        <v>193</v>
      </c>
      <c r="D28" t="s">
        <v>245</v>
      </c>
      <c r="E28" t="s">
        <v>218</v>
      </c>
      <c r="J28">
        <v>100</v>
      </c>
      <c r="K28">
        <v>100</v>
      </c>
      <c r="L28">
        <v>50</v>
      </c>
      <c r="M28">
        <v>0</v>
      </c>
      <c r="N28" t="s">
        <v>5</v>
      </c>
      <c r="O28" t="s">
        <v>213</v>
      </c>
      <c r="Q28" t="str">
        <f t="shared" si="0"/>
        <v>(DRONE,C),</v>
      </c>
      <c r="R28" t="str">
        <f t="shared" si="1"/>
        <v>(LAIR,A),</v>
      </c>
      <c r="S28" t="str">
        <f t="shared" si="2"/>
        <v/>
      </c>
      <c r="T28" t="str">
        <f t="shared" si="3"/>
        <v/>
      </c>
      <c r="U28" t="str">
        <f t="shared" si="4"/>
        <v>Event('Build Infestation Pit',((DRONE,C),(LAIR,A),),(100,100,0),50,add_unit,(INFESTATION_PIT,))</v>
      </c>
    </row>
    <row r="29" spans="1:21" x14ac:dyDescent="0.3">
      <c r="A29" t="s">
        <v>242</v>
      </c>
      <c r="B29" t="s">
        <v>196</v>
      </c>
      <c r="C29" t="s">
        <v>193</v>
      </c>
      <c r="D29" t="s">
        <v>249</v>
      </c>
      <c r="E29" t="s">
        <v>218</v>
      </c>
      <c r="J29">
        <v>150</v>
      </c>
      <c r="K29">
        <v>200</v>
      </c>
      <c r="L29">
        <v>65</v>
      </c>
      <c r="M29">
        <v>0</v>
      </c>
      <c r="N29" t="s">
        <v>5</v>
      </c>
      <c r="O29" t="s">
        <v>215</v>
      </c>
      <c r="Q29" t="str">
        <f t="shared" si="0"/>
        <v>(DRONE,C),</v>
      </c>
      <c r="R29" t="str">
        <f t="shared" si="1"/>
        <v>(HIVE,A),</v>
      </c>
      <c r="S29" t="str">
        <f t="shared" si="2"/>
        <v/>
      </c>
      <c r="T29" t="str">
        <f t="shared" si="3"/>
        <v/>
      </c>
      <c r="U29" t="str">
        <f t="shared" si="4"/>
        <v>Event('Build Ultralisk Cavern',((DRONE,C),(HIVE,A),),(150,200,0),65,add_unit,(ULTRALISK_CAVERN,))</v>
      </c>
    </row>
    <row r="30" spans="1:21" x14ac:dyDescent="0.3">
      <c r="A30" t="s">
        <v>243</v>
      </c>
      <c r="B30" t="s">
        <v>214</v>
      </c>
      <c r="C30" t="s">
        <v>193</v>
      </c>
      <c r="D30" t="s">
        <v>249</v>
      </c>
      <c r="E30" t="s">
        <v>218</v>
      </c>
      <c r="J30">
        <v>100</v>
      </c>
      <c r="K30">
        <v>150</v>
      </c>
      <c r="L30">
        <v>100</v>
      </c>
      <c r="M30">
        <v>0</v>
      </c>
      <c r="N30" t="s">
        <v>5</v>
      </c>
      <c r="O30" t="s">
        <v>198</v>
      </c>
      <c r="Q30" t="str">
        <f t="shared" si="0"/>
        <v>(SPIRE,C),</v>
      </c>
      <c r="R30" t="str">
        <f t="shared" si="1"/>
        <v>(HIVE,A),</v>
      </c>
      <c r="S30" t="str">
        <f t="shared" si="2"/>
        <v/>
      </c>
      <c r="T30" t="str">
        <f t="shared" si="3"/>
        <v/>
      </c>
      <c r="U30" t="str">
        <f t="shared" si="4"/>
        <v>Event('Build Greater Spire',((SPIRE,C),(HIVE,A),),(100,150,0),100,add_unit,(GREATER_SPIRE,))</v>
      </c>
    </row>
    <row r="31" spans="1:21" x14ac:dyDescent="0.3">
      <c r="A31" t="s">
        <v>244</v>
      </c>
      <c r="B31" t="s">
        <v>246</v>
      </c>
      <c r="C31" t="s">
        <v>209</v>
      </c>
      <c r="J31">
        <v>100</v>
      </c>
      <c r="K31">
        <v>100</v>
      </c>
      <c r="L31">
        <v>20</v>
      </c>
      <c r="M31">
        <v>0</v>
      </c>
      <c r="N31" t="s">
        <v>5</v>
      </c>
      <c r="O31" t="s">
        <v>253</v>
      </c>
      <c r="Q31" t="str">
        <f t="shared" si="0"/>
        <v>(NYDUS_NETWORK,O),</v>
      </c>
      <c r="R31" t="str">
        <f t="shared" si="1"/>
        <v/>
      </c>
      <c r="S31" t="str">
        <f t="shared" si="2"/>
        <v/>
      </c>
      <c r="T31" t="str">
        <f t="shared" si="3"/>
        <v/>
      </c>
      <c r="U31" t="str">
        <f t="shared" si="4"/>
        <v>Event('Summon Nydus Worm',((NYDUS_NETWORK,O),),(100,100,0),20,add_unit,(NYDUS_WORM,))</v>
      </c>
    </row>
    <row r="32" spans="1:21" x14ac:dyDescent="0.3">
      <c r="A32" t="s">
        <v>259</v>
      </c>
      <c r="B32" t="s">
        <v>220</v>
      </c>
      <c r="C32">
        <v>25</v>
      </c>
      <c r="J32">
        <v>0</v>
      </c>
      <c r="K32">
        <v>0</v>
      </c>
      <c r="L32">
        <v>15</v>
      </c>
      <c r="M32">
        <v>0</v>
      </c>
      <c r="N32" t="s">
        <v>5</v>
      </c>
      <c r="O32" t="s">
        <v>247</v>
      </c>
      <c r="Q32" t="str">
        <f t="shared" si="0"/>
        <v>(QUEEN,25),</v>
      </c>
      <c r="R32" t="str">
        <f t="shared" si="1"/>
        <v/>
      </c>
      <c r="S32" t="str">
        <f t="shared" si="2"/>
        <v/>
      </c>
      <c r="T32" t="str">
        <f t="shared" si="3"/>
        <v/>
      </c>
      <c r="U32" t="str">
        <f t="shared" si="4"/>
        <v>Event('Spawn Creep Tumor (Queen)',((QUEEN,25),),(0,0,0),15,add_unit,(CREEP_TUMOR,))</v>
      </c>
    </row>
    <row r="33" spans="1:21" x14ac:dyDescent="0.3">
      <c r="A33" t="s">
        <v>260</v>
      </c>
      <c r="B33" t="s">
        <v>247</v>
      </c>
      <c r="C33">
        <v>25</v>
      </c>
      <c r="J33">
        <v>0</v>
      </c>
      <c r="K33">
        <v>0</v>
      </c>
      <c r="L33">
        <v>15</v>
      </c>
      <c r="M33">
        <v>0</v>
      </c>
      <c r="N33" t="s">
        <v>5</v>
      </c>
      <c r="O33" t="s">
        <v>247</v>
      </c>
      <c r="Q33" t="str">
        <f t="shared" si="0"/>
        <v>(CREEP_TUMOR,25),</v>
      </c>
      <c r="R33" t="str">
        <f t="shared" si="1"/>
        <v/>
      </c>
      <c r="S33" t="str">
        <f t="shared" si="2"/>
        <v/>
      </c>
      <c r="T33" t="str">
        <f t="shared" si="3"/>
        <v/>
      </c>
      <c r="U33" t="str">
        <f t="shared" si="4"/>
        <v>Event('Spawn Creep Tumor (Creep Tumor)',((CREEP_TUMOR,25),),(0,0,0),15,add_unit,(CREEP_TUMOR,))</v>
      </c>
    </row>
    <row r="34" spans="1:21" x14ac:dyDescent="0.3">
      <c r="A34" t="s">
        <v>258</v>
      </c>
      <c r="B34" t="s">
        <v>220</v>
      </c>
      <c r="C34">
        <v>25</v>
      </c>
      <c r="D34" t="s">
        <v>199</v>
      </c>
      <c r="E34" t="s">
        <v>218</v>
      </c>
      <c r="J34">
        <v>0</v>
      </c>
      <c r="K34">
        <v>0</v>
      </c>
      <c r="L34">
        <v>40</v>
      </c>
      <c r="M34">
        <v>0</v>
      </c>
      <c r="N34" t="s">
        <v>5</v>
      </c>
      <c r="O34" t="s">
        <v>194</v>
      </c>
      <c r="P34">
        <v>4</v>
      </c>
      <c r="Q34" t="str">
        <f t="shared" si="0"/>
        <v>(QUEEN,25),</v>
      </c>
      <c r="R34" t="str">
        <f t="shared" si="1"/>
        <v>(HATCHERY,A),</v>
      </c>
      <c r="S34" t="str">
        <f t="shared" si="2"/>
        <v/>
      </c>
      <c r="T34" t="str">
        <f t="shared" si="3"/>
        <v/>
      </c>
      <c r="U34" t="str">
        <f t="shared" si="4"/>
        <v>Event('Spawn Larva (Queen)',((QUEEN,25),(HATCHERY,A),),(0,0,0),40,add_unit,(LARVA,4))</v>
      </c>
    </row>
    <row r="35" spans="1:21" x14ac:dyDescent="0.3">
      <c r="A35" t="s">
        <v>261</v>
      </c>
      <c r="B35" t="s">
        <v>248</v>
      </c>
      <c r="C35" t="s">
        <v>209</v>
      </c>
      <c r="D35" t="s">
        <v>264</v>
      </c>
      <c r="E35" t="s">
        <v>267</v>
      </c>
      <c r="J35">
        <v>100</v>
      </c>
      <c r="K35">
        <v>100</v>
      </c>
      <c r="L35">
        <v>160</v>
      </c>
      <c r="M35">
        <v>0</v>
      </c>
      <c r="N35" t="s">
        <v>268</v>
      </c>
      <c r="O35" t="s">
        <v>264</v>
      </c>
      <c r="Q35" t="str">
        <f t="shared" si="0"/>
        <v>(EVOLUTION_CHAMBER,O),</v>
      </c>
      <c r="R35" t="str">
        <f t="shared" si="1"/>
        <v>(MELEE_ATTACKS_LEVEL_1,N),</v>
      </c>
      <c r="S35" t="str">
        <f t="shared" si="2"/>
        <v/>
      </c>
      <c r="T35" t="str">
        <f t="shared" si="3"/>
        <v/>
      </c>
      <c r="U35" t="str">
        <f t="shared" si="4"/>
        <v>Event('Research Melee Attacks Level 1',((EVOLUTION_CHAMBER,O),(MELEE_ATTACKS_LEVEL_1,N),),(100,100,0),160,research,(MELEE_ATTACKS_LEVEL_1,))</v>
      </c>
    </row>
    <row r="36" spans="1:21" x14ac:dyDescent="0.3">
      <c r="A36" t="s">
        <v>262</v>
      </c>
      <c r="B36" t="s">
        <v>248</v>
      </c>
      <c r="C36" t="s">
        <v>209</v>
      </c>
      <c r="D36" t="s">
        <v>265</v>
      </c>
      <c r="E36" t="s">
        <v>267</v>
      </c>
      <c r="F36" t="s">
        <v>264</v>
      </c>
      <c r="G36" t="s">
        <v>218</v>
      </c>
      <c r="H36" t="s">
        <v>245</v>
      </c>
      <c r="I36" t="s">
        <v>218</v>
      </c>
      <c r="J36">
        <v>150</v>
      </c>
      <c r="K36">
        <v>150</v>
      </c>
      <c r="L36">
        <v>190</v>
      </c>
      <c r="M36">
        <v>0</v>
      </c>
      <c r="N36" t="s">
        <v>268</v>
      </c>
      <c r="O36" t="s">
        <v>265</v>
      </c>
      <c r="Q36" t="str">
        <f t="shared" si="0"/>
        <v>(EVOLUTION_CHAMBER,O),</v>
      </c>
      <c r="R36" t="str">
        <f t="shared" si="1"/>
        <v>(MELEE_ATTACKS_LEVEL_2,N),</v>
      </c>
      <c r="S36" t="str">
        <f t="shared" si="2"/>
        <v>(MELEE_ATTACKS_LEVEL_1,A),</v>
      </c>
      <c r="T36" t="str">
        <f t="shared" si="3"/>
        <v>(LAIR,A),</v>
      </c>
      <c r="U36" t="str">
        <f t="shared" si="4"/>
        <v>Event('Research Melee Attacks Level 2',((EVOLUTION_CHAMBER,O),(MELEE_ATTACKS_LEVEL_2,N),(MELEE_ATTACKS_LEVEL_1,A),(LAIR,A),),(150,150,0),190,research,(MELEE_ATTACKS_LEVEL_2,))</v>
      </c>
    </row>
    <row r="37" spans="1:21" x14ac:dyDescent="0.3">
      <c r="A37" t="s">
        <v>263</v>
      </c>
      <c r="B37" t="s">
        <v>248</v>
      </c>
      <c r="C37" t="s">
        <v>209</v>
      </c>
      <c r="D37" t="s">
        <v>266</v>
      </c>
      <c r="E37" t="s">
        <v>267</v>
      </c>
      <c r="F37" t="s">
        <v>265</v>
      </c>
      <c r="G37" t="s">
        <v>218</v>
      </c>
      <c r="H37" t="s">
        <v>249</v>
      </c>
      <c r="I37" t="s">
        <v>218</v>
      </c>
      <c r="J37">
        <v>200</v>
      </c>
      <c r="K37">
        <v>200</v>
      </c>
      <c r="L37">
        <v>220</v>
      </c>
      <c r="M37">
        <v>0</v>
      </c>
      <c r="N37" t="s">
        <v>268</v>
      </c>
      <c r="O37" t="s">
        <v>266</v>
      </c>
      <c r="Q37" t="str">
        <f t="shared" si="0"/>
        <v>(EVOLUTION_CHAMBER,O),</v>
      </c>
      <c r="R37" t="str">
        <f t="shared" si="1"/>
        <v>(MELEE_ATTACKS_LEVEL_3,N),</v>
      </c>
      <c r="S37" t="str">
        <f t="shared" si="2"/>
        <v>(MELEE_ATTACKS_LEVEL_2,A),</v>
      </c>
      <c r="T37" t="str">
        <f t="shared" si="3"/>
        <v>(HIVE,A),</v>
      </c>
      <c r="U37" t="str">
        <f t="shared" si="4"/>
        <v>Event('Research Melee Attacks Level 3',((EVOLUTION_CHAMBER,O),(MELEE_ATTACKS_LEVEL_3,N),(MELEE_ATTACKS_LEVEL_2,A),(HIVE,A),),(200,200,0),220,research,(MELEE_ATTACKS_LEVEL_3,))</v>
      </c>
    </row>
    <row r="38" spans="1:21" x14ac:dyDescent="0.3">
      <c r="A38" t="s">
        <v>269</v>
      </c>
      <c r="B38" t="s">
        <v>248</v>
      </c>
      <c r="C38" t="s">
        <v>209</v>
      </c>
      <c r="D38" t="s">
        <v>272</v>
      </c>
      <c r="E38" t="s">
        <v>267</v>
      </c>
      <c r="J38">
        <v>100</v>
      </c>
      <c r="K38">
        <v>100</v>
      </c>
      <c r="L38">
        <v>160</v>
      </c>
      <c r="M38">
        <v>0</v>
      </c>
      <c r="N38" t="s">
        <v>268</v>
      </c>
      <c r="O38" t="s">
        <v>272</v>
      </c>
      <c r="Q38" t="str">
        <f t="shared" si="0"/>
        <v>(EVOLUTION_CHAMBER,O),</v>
      </c>
      <c r="R38" t="str">
        <f t="shared" si="1"/>
        <v>(MISSILE_ATTACKS_LEVEL_1,N),</v>
      </c>
      <c r="S38" t="str">
        <f t="shared" si="2"/>
        <v/>
      </c>
      <c r="T38" t="str">
        <f t="shared" si="3"/>
        <v/>
      </c>
      <c r="U38" t="str">
        <f t="shared" si="4"/>
        <v>Event('Research Missile Attacks Level 1',((EVOLUTION_CHAMBER,O),(MISSILE_ATTACKS_LEVEL_1,N),),(100,100,0),160,research,(MISSILE_ATTACKS_LEVEL_1,))</v>
      </c>
    </row>
    <row r="39" spans="1:21" x14ac:dyDescent="0.3">
      <c r="A39" t="s">
        <v>270</v>
      </c>
      <c r="B39" t="s">
        <v>248</v>
      </c>
      <c r="C39" t="s">
        <v>209</v>
      </c>
      <c r="D39" t="s">
        <v>273</v>
      </c>
      <c r="E39" t="s">
        <v>267</v>
      </c>
      <c r="F39" t="s">
        <v>272</v>
      </c>
      <c r="G39" t="s">
        <v>218</v>
      </c>
      <c r="H39" t="s">
        <v>245</v>
      </c>
      <c r="I39" t="s">
        <v>218</v>
      </c>
      <c r="J39">
        <v>150</v>
      </c>
      <c r="K39">
        <v>150</v>
      </c>
      <c r="L39">
        <v>190</v>
      </c>
      <c r="M39">
        <v>0</v>
      </c>
      <c r="N39" t="s">
        <v>268</v>
      </c>
      <c r="O39" t="s">
        <v>273</v>
      </c>
      <c r="Q39" t="str">
        <f t="shared" si="0"/>
        <v>(EVOLUTION_CHAMBER,O),</v>
      </c>
      <c r="R39" t="str">
        <f t="shared" si="1"/>
        <v>(MISSILE_ATTACKS_LEVEL_2,N),</v>
      </c>
      <c r="S39" t="str">
        <f t="shared" si="2"/>
        <v>(MISSILE_ATTACKS_LEVEL_1,A),</v>
      </c>
      <c r="T39" t="str">
        <f t="shared" si="3"/>
        <v>(LAIR,A),</v>
      </c>
      <c r="U39" t="str">
        <f t="shared" si="4"/>
        <v>Event('Research Missile Attacks Level 2',((EVOLUTION_CHAMBER,O),(MISSILE_ATTACKS_LEVEL_2,N),(MISSILE_ATTACKS_LEVEL_1,A),(LAIR,A),),(150,150,0),190,research,(MISSILE_ATTACKS_LEVEL_2,))</v>
      </c>
    </row>
    <row r="40" spans="1:21" x14ac:dyDescent="0.3">
      <c r="A40" t="s">
        <v>271</v>
      </c>
      <c r="B40" t="s">
        <v>248</v>
      </c>
      <c r="C40" t="s">
        <v>209</v>
      </c>
      <c r="D40" t="s">
        <v>274</v>
      </c>
      <c r="E40" t="s">
        <v>267</v>
      </c>
      <c r="F40" t="s">
        <v>273</v>
      </c>
      <c r="G40" t="s">
        <v>218</v>
      </c>
      <c r="H40" t="s">
        <v>249</v>
      </c>
      <c r="I40" t="s">
        <v>218</v>
      </c>
      <c r="J40">
        <v>200</v>
      </c>
      <c r="K40">
        <v>200</v>
      </c>
      <c r="L40">
        <v>220</v>
      </c>
      <c r="M40">
        <v>0</v>
      </c>
      <c r="N40" t="s">
        <v>268</v>
      </c>
      <c r="O40" t="s">
        <v>274</v>
      </c>
      <c r="Q40" t="str">
        <f t="shared" si="0"/>
        <v>(EVOLUTION_CHAMBER,O),</v>
      </c>
      <c r="R40" t="str">
        <f t="shared" si="1"/>
        <v>(MISSILE_ATTACKS_LEVEL_3,N),</v>
      </c>
      <c r="S40" t="str">
        <f t="shared" si="2"/>
        <v>(MISSILE_ATTACKS_LEVEL_2,A),</v>
      </c>
      <c r="T40" t="str">
        <f t="shared" si="3"/>
        <v>(HIVE,A),</v>
      </c>
      <c r="U40" t="str">
        <f t="shared" si="4"/>
        <v>Event('Research Missile Attacks Level 3',((EVOLUTION_CHAMBER,O),(MISSILE_ATTACKS_LEVEL_3,N),(MISSILE_ATTACKS_LEVEL_2,A),(HIVE,A),),(200,200,0),220,research,(MISSILE_ATTACKS_LEVEL_3,))</v>
      </c>
    </row>
    <row r="41" spans="1:21" x14ac:dyDescent="0.3">
      <c r="A41" t="s">
        <v>275</v>
      </c>
      <c r="B41" t="s">
        <v>248</v>
      </c>
      <c r="C41" t="s">
        <v>209</v>
      </c>
      <c r="D41" t="s">
        <v>276</v>
      </c>
      <c r="E41" t="s">
        <v>267</v>
      </c>
      <c r="J41">
        <v>100</v>
      </c>
      <c r="K41">
        <v>100</v>
      </c>
      <c r="L41">
        <v>160</v>
      </c>
      <c r="M41">
        <v>0</v>
      </c>
      <c r="N41" t="s">
        <v>268</v>
      </c>
      <c r="O41" t="s">
        <v>276</v>
      </c>
      <c r="Q41" t="str">
        <f t="shared" si="0"/>
        <v>(EVOLUTION_CHAMBER,O),</v>
      </c>
      <c r="R41" t="str">
        <f t="shared" si="1"/>
        <v>(FLYER_ATTACKS_LEVEL_1,N),</v>
      </c>
      <c r="S41" t="str">
        <f t="shared" si="2"/>
        <v/>
      </c>
      <c r="T41" t="str">
        <f t="shared" si="3"/>
        <v/>
      </c>
      <c r="U41" t="str">
        <f t="shared" si="4"/>
        <v>Event('Research Flyer Attacks Level 1',((EVOLUTION_CHAMBER,O),(FLYER_ATTACKS_LEVEL_1,N),),(100,100,0),160,research,(FLYER_ATTACKS_LEVEL_1,))</v>
      </c>
    </row>
    <row r="42" spans="1:21" x14ac:dyDescent="0.3">
      <c r="A42" t="s">
        <v>277</v>
      </c>
      <c r="B42" t="s">
        <v>248</v>
      </c>
      <c r="C42" t="s">
        <v>209</v>
      </c>
      <c r="D42" t="s">
        <v>278</v>
      </c>
      <c r="E42" t="s">
        <v>267</v>
      </c>
      <c r="F42" t="s">
        <v>276</v>
      </c>
      <c r="G42" t="s">
        <v>218</v>
      </c>
      <c r="H42" t="s">
        <v>245</v>
      </c>
      <c r="I42" t="s">
        <v>218</v>
      </c>
      <c r="J42">
        <v>175</v>
      </c>
      <c r="K42">
        <v>175</v>
      </c>
      <c r="L42">
        <v>190</v>
      </c>
      <c r="M42">
        <v>0</v>
      </c>
      <c r="N42" t="s">
        <v>268</v>
      </c>
      <c r="O42" t="s">
        <v>278</v>
      </c>
      <c r="Q42" t="str">
        <f t="shared" si="0"/>
        <v>(EVOLUTION_CHAMBER,O),</v>
      </c>
      <c r="R42" t="str">
        <f t="shared" si="1"/>
        <v>(FLYER_ATTACKS_LEVEL_2,N),</v>
      </c>
      <c r="S42" t="str">
        <f t="shared" si="2"/>
        <v>(FLYER_ATTACKS_LEVEL_1,A),</v>
      </c>
      <c r="T42" t="str">
        <f t="shared" si="3"/>
        <v>(LAIR,A),</v>
      </c>
      <c r="U42" t="str">
        <f t="shared" si="4"/>
        <v>Event('Research Flyer Attacks Level 2',((EVOLUTION_CHAMBER,O),(FLYER_ATTACKS_LEVEL_2,N),(FLYER_ATTACKS_LEVEL_1,A),(LAIR,A),),(175,175,0),190,research,(FLYER_ATTACKS_LEVEL_2,))</v>
      </c>
    </row>
    <row r="43" spans="1:21" x14ac:dyDescent="0.3">
      <c r="A43" t="s">
        <v>279</v>
      </c>
      <c r="B43" t="s">
        <v>248</v>
      </c>
      <c r="C43" t="s">
        <v>209</v>
      </c>
      <c r="D43" t="s">
        <v>280</v>
      </c>
      <c r="E43" t="s">
        <v>267</v>
      </c>
      <c r="F43" t="s">
        <v>278</v>
      </c>
      <c r="G43" t="s">
        <v>218</v>
      </c>
      <c r="H43" t="s">
        <v>249</v>
      </c>
      <c r="I43" t="s">
        <v>218</v>
      </c>
      <c r="J43">
        <v>250</v>
      </c>
      <c r="K43">
        <v>250</v>
      </c>
      <c r="L43">
        <v>220</v>
      </c>
      <c r="M43">
        <v>0</v>
      </c>
      <c r="N43" t="s">
        <v>268</v>
      </c>
      <c r="O43" t="s">
        <v>280</v>
      </c>
      <c r="Q43" t="str">
        <f t="shared" si="0"/>
        <v>(EVOLUTION_CHAMBER,O),</v>
      </c>
      <c r="R43" t="str">
        <f t="shared" si="1"/>
        <v>(FLYER_ATTACKS_LEVEL_3,N),</v>
      </c>
      <c r="S43" t="str">
        <f t="shared" si="2"/>
        <v>(FLYER_ATTACKS_LEVEL_2,A),</v>
      </c>
      <c r="T43" t="str">
        <f t="shared" si="3"/>
        <v>(HIVE,A),</v>
      </c>
      <c r="U43" t="str">
        <f t="shared" si="4"/>
        <v>Event('Research Flyer Attacks Level 3',((EVOLUTION_CHAMBER,O),(FLYER_ATTACKS_LEVEL_3,N),(FLYER_ATTACKS_LEVEL_2,A),(HIVE,A),),(250,250,0),220,research,(FLYER_ATTACKS_LEVEL_3,))</v>
      </c>
    </row>
    <row r="44" spans="1:21" x14ac:dyDescent="0.3">
      <c r="A44" t="s">
        <v>281</v>
      </c>
      <c r="B44" t="s">
        <v>248</v>
      </c>
      <c r="C44" t="s">
        <v>209</v>
      </c>
      <c r="D44" t="s">
        <v>282</v>
      </c>
      <c r="E44" t="s">
        <v>267</v>
      </c>
      <c r="J44">
        <v>150</v>
      </c>
      <c r="K44">
        <v>150</v>
      </c>
      <c r="L44">
        <v>160</v>
      </c>
      <c r="M44">
        <v>0</v>
      </c>
      <c r="N44" t="s">
        <v>268</v>
      </c>
      <c r="O44" t="s">
        <v>282</v>
      </c>
      <c r="Q44" t="str">
        <f t="shared" si="0"/>
        <v>(EVOLUTION_CHAMBER,O),</v>
      </c>
      <c r="R44" t="str">
        <f t="shared" si="1"/>
        <v>(GROUND_CARAPACE_LEVEL_1,N),</v>
      </c>
      <c r="S44" t="str">
        <f t="shared" si="2"/>
        <v/>
      </c>
      <c r="T44" t="str">
        <f t="shared" si="3"/>
        <v/>
      </c>
      <c r="U44" t="str">
        <f t="shared" si="4"/>
        <v>Event('Research Ground Carapace Level 1',((EVOLUTION_CHAMBER,O),(GROUND_CARAPACE_LEVEL_1,N),),(150,150,0),160,research,(GROUND_CARAPACE_LEVEL_1,))</v>
      </c>
    </row>
    <row r="45" spans="1:21" x14ac:dyDescent="0.3">
      <c r="A45" t="s">
        <v>309</v>
      </c>
      <c r="B45" t="s">
        <v>248</v>
      </c>
      <c r="C45" t="s">
        <v>209</v>
      </c>
      <c r="D45" t="s">
        <v>310</v>
      </c>
      <c r="E45" t="s">
        <v>267</v>
      </c>
      <c r="F45" t="s">
        <v>282</v>
      </c>
      <c r="G45" t="s">
        <v>218</v>
      </c>
      <c r="H45" t="s">
        <v>245</v>
      </c>
      <c r="I45" t="s">
        <v>218</v>
      </c>
      <c r="J45">
        <v>225</v>
      </c>
      <c r="K45">
        <v>225</v>
      </c>
      <c r="L45">
        <v>190</v>
      </c>
      <c r="M45">
        <v>0</v>
      </c>
      <c r="N45" t="s">
        <v>268</v>
      </c>
      <c r="O45" t="s">
        <v>310</v>
      </c>
      <c r="Q45" t="str">
        <f t="shared" si="0"/>
        <v>(EVOLUTION_CHAMBER,O),</v>
      </c>
      <c r="R45" t="str">
        <f t="shared" si="1"/>
        <v>(GROUND_CARAPACE_LEVEL_2,N),</v>
      </c>
      <c r="S45" t="str">
        <f t="shared" si="2"/>
        <v>(GROUND_CARAPACE_LEVEL_1,A),</v>
      </c>
      <c r="T45" t="str">
        <f t="shared" si="3"/>
        <v>(LAIR,A),</v>
      </c>
      <c r="U45" t="str">
        <f t="shared" si="4"/>
        <v>Event('Research Ground Carapace Level 2',((EVOLUTION_CHAMBER,O),(GROUND_CARAPACE_LEVEL_2,N),(GROUND_CARAPACE_LEVEL_1,A),(LAIR,A),),(225,225,0),190,research,(GROUND_CARAPACE_LEVEL_2,))</v>
      </c>
    </row>
    <row r="46" spans="1:21" x14ac:dyDescent="0.3">
      <c r="A46" t="s">
        <v>311</v>
      </c>
      <c r="B46" t="s">
        <v>248</v>
      </c>
      <c r="C46" t="s">
        <v>209</v>
      </c>
      <c r="D46" t="s">
        <v>312</v>
      </c>
      <c r="E46" t="s">
        <v>267</v>
      </c>
      <c r="F46" t="s">
        <v>310</v>
      </c>
      <c r="G46" t="s">
        <v>218</v>
      </c>
      <c r="H46" t="s">
        <v>249</v>
      </c>
      <c r="I46" t="s">
        <v>218</v>
      </c>
      <c r="J46">
        <v>300</v>
      </c>
      <c r="K46">
        <v>300</v>
      </c>
      <c r="L46">
        <v>220</v>
      </c>
      <c r="M46">
        <v>0</v>
      </c>
      <c r="N46" t="s">
        <v>268</v>
      </c>
      <c r="O46" t="s">
        <v>312</v>
      </c>
      <c r="Q46" t="str">
        <f t="shared" si="0"/>
        <v>(EVOLUTION_CHAMBER,O),</v>
      </c>
      <c r="R46" t="str">
        <f t="shared" si="1"/>
        <v>(GROUND_CARAPACE_LEVEL_3,N),</v>
      </c>
      <c r="S46" t="str">
        <f t="shared" si="2"/>
        <v>(GROUND_CARAPACE_LEVEL_2,A),</v>
      </c>
      <c r="T46" t="str">
        <f t="shared" si="3"/>
        <v>(HIVE,A),</v>
      </c>
      <c r="U46" t="str">
        <f t="shared" si="4"/>
        <v>Event('Research Ground Carapace Level 3',((EVOLUTION_CHAMBER,O),(GROUND_CARAPACE_LEVEL_3,N),(GROUND_CARAPACE_LEVEL_2,A),(HIVE,A),),(300,300,0),220,research,(GROUND_CARAPACE_LEVEL_3,))</v>
      </c>
    </row>
    <row r="47" spans="1:21" x14ac:dyDescent="0.3">
      <c r="A47" t="s">
        <v>283</v>
      </c>
      <c r="B47" t="s">
        <v>248</v>
      </c>
      <c r="C47" t="s">
        <v>209</v>
      </c>
      <c r="D47" t="s">
        <v>313</v>
      </c>
      <c r="E47" t="s">
        <v>267</v>
      </c>
      <c r="J47">
        <v>150</v>
      </c>
      <c r="K47">
        <v>150</v>
      </c>
      <c r="L47">
        <v>160</v>
      </c>
      <c r="M47">
        <v>0</v>
      </c>
      <c r="N47" t="s">
        <v>268</v>
      </c>
      <c r="O47" t="s">
        <v>313</v>
      </c>
      <c r="Q47" t="str">
        <f t="shared" si="0"/>
        <v>(EVOLUTION_CHAMBER,O),</v>
      </c>
      <c r="R47" t="str">
        <f t="shared" si="1"/>
        <v>(FLYER_CARAPACE_LEVEL_1,N),</v>
      </c>
      <c r="S47" t="str">
        <f t="shared" si="2"/>
        <v/>
      </c>
      <c r="T47" t="str">
        <f t="shared" si="3"/>
        <v/>
      </c>
      <c r="U47" t="str">
        <f t="shared" si="4"/>
        <v>Event('Research Flyer Carapace Level 1',((EVOLUTION_CHAMBER,O),(FLYER_CARAPACE_LEVEL_1,N),),(150,150,0),160,research,(FLYER_CARAPACE_LEVEL_1,))</v>
      </c>
    </row>
    <row r="48" spans="1:21" x14ac:dyDescent="0.3">
      <c r="A48" t="s">
        <v>314</v>
      </c>
      <c r="B48" t="s">
        <v>248</v>
      </c>
      <c r="C48" t="s">
        <v>209</v>
      </c>
      <c r="D48" t="s">
        <v>315</v>
      </c>
      <c r="E48" t="s">
        <v>267</v>
      </c>
      <c r="F48" t="s">
        <v>313</v>
      </c>
      <c r="G48" t="s">
        <v>218</v>
      </c>
      <c r="H48" t="s">
        <v>245</v>
      </c>
      <c r="I48" t="s">
        <v>218</v>
      </c>
      <c r="J48">
        <v>225</v>
      </c>
      <c r="K48">
        <v>225</v>
      </c>
      <c r="L48">
        <v>190</v>
      </c>
      <c r="M48">
        <v>0</v>
      </c>
      <c r="N48" t="s">
        <v>268</v>
      </c>
      <c r="O48" t="s">
        <v>315</v>
      </c>
      <c r="Q48" t="str">
        <f t="shared" si="0"/>
        <v>(EVOLUTION_CHAMBER,O),</v>
      </c>
      <c r="R48" t="str">
        <f t="shared" si="1"/>
        <v>(FLYER_CARAPACE_LEVEL_2,N),</v>
      </c>
      <c r="S48" t="str">
        <f t="shared" si="2"/>
        <v>(FLYER_CARAPACE_LEVEL_1,A),</v>
      </c>
      <c r="T48" t="str">
        <f t="shared" si="3"/>
        <v>(LAIR,A),</v>
      </c>
      <c r="U48" t="str">
        <f t="shared" si="4"/>
        <v>Event('Research Flyer Carapace Level 2',((EVOLUTION_CHAMBER,O),(FLYER_CARAPACE_LEVEL_2,N),(FLYER_CARAPACE_LEVEL_1,A),(LAIR,A),),(225,225,0),190,research,(FLYER_CARAPACE_LEVEL_2,))</v>
      </c>
    </row>
    <row r="49" spans="1:21" x14ac:dyDescent="0.3">
      <c r="A49" t="s">
        <v>316</v>
      </c>
      <c r="B49" t="s">
        <v>248</v>
      </c>
      <c r="C49" t="s">
        <v>209</v>
      </c>
      <c r="D49" t="s">
        <v>317</v>
      </c>
      <c r="E49" t="s">
        <v>267</v>
      </c>
      <c r="F49" t="s">
        <v>315</v>
      </c>
      <c r="G49" t="s">
        <v>218</v>
      </c>
      <c r="H49" t="s">
        <v>249</v>
      </c>
      <c r="I49" t="s">
        <v>218</v>
      </c>
      <c r="J49">
        <v>300</v>
      </c>
      <c r="K49">
        <v>300</v>
      </c>
      <c r="L49">
        <v>220</v>
      </c>
      <c r="M49">
        <v>0</v>
      </c>
      <c r="N49" t="s">
        <v>268</v>
      </c>
      <c r="O49" t="s">
        <v>317</v>
      </c>
      <c r="Q49" t="str">
        <f t="shared" si="0"/>
        <v>(EVOLUTION_CHAMBER,O),</v>
      </c>
      <c r="R49" t="str">
        <f t="shared" si="1"/>
        <v>(FLYER_CARAPACE_LEVEL_3,N),</v>
      </c>
      <c r="S49" t="str">
        <f t="shared" si="2"/>
        <v>(FLYER_CARAPACE_LEVEL_2,A),</v>
      </c>
      <c r="T49" t="str">
        <f t="shared" si="3"/>
        <v>(HIVE,A),</v>
      </c>
      <c r="U49" t="str">
        <f t="shared" si="4"/>
        <v>Event('Research Flyer Carapace Level 3',((EVOLUTION_CHAMBER,O),(FLYER_CARAPACE_LEVEL_3,N),(FLYER_CARAPACE_LEVEL_2,A),(HIVE,A),),(300,300,0),220,research,(FLYER_CARAPACE_LEVEL_3,))</v>
      </c>
    </row>
    <row r="50" spans="1:21" x14ac:dyDescent="0.3">
      <c r="A50" t="s">
        <v>284</v>
      </c>
      <c r="B50" t="s">
        <v>215</v>
      </c>
      <c r="C50" t="s">
        <v>209</v>
      </c>
      <c r="D50" t="s">
        <v>297</v>
      </c>
      <c r="E50" t="s">
        <v>267</v>
      </c>
      <c r="J50">
        <v>150</v>
      </c>
      <c r="K50">
        <v>150</v>
      </c>
      <c r="L50">
        <v>110</v>
      </c>
      <c r="M50">
        <v>0</v>
      </c>
      <c r="N50" t="s">
        <v>268</v>
      </c>
      <c r="O50" t="s">
        <v>297</v>
      </c>
      <c r="Q50" t="str">
        <f t="shared" si="0"/>
        <v>(ULTRALISK_CAVERN,O),</v>
      </c>
      <c r="R50" t="str">
        <f t="shared" si="1"/>
        <v>(CHITINOUS_PLATING,N),</v>
      </c>
      <c r="S50" t="str">
        <f t="shared" si="2"/>
        <v/>
      </c>
      <c r="T50" t="str">
        <f t="shared" si="3"/>
        <v/>
      </c>
      <c r="U50" t="str">
        <f t="shared" si="4"/>
        <v>Event('Research Chitinous Plating',((ULTRALISK_CAVERN,O),(CHITINOUS_PLATING,N),),(150,150,0),110,research,(CHITINOUS_PLATING,))</v>
      </c>
    </row>
    <row r="51" spans="1:21" x14ac:dyDescent="0.3">
      <c r="A51" t="s">
        <v>285</v>
      </c>
      <c r="B51" t="s">
        <v>197</v>
      </c>
      <c r="C51" t="s">
        <v>209</v>
      </c>
      <c r="D51" t="s">
        <v>298</v>
      </c>
      <c r="E51" t="s">
        <v>267</v>
      </c>
      <c r="J51">
        <v>150</v>
      </c>
      <c r="K51">
        <v>150</v>
      </c>
      <c r="L51">
        <v>110</v>
      </c>
      <c r="M51">
        <v>0</v>
      </c>
      <c r="N51" t="s">
        <v>268</v>
      </c>
      <c r="O51" t="s">
        <v>298</v>
      </c>
      <c r="Q51" t="str">
        <f t="shared" si="0"/>
        <v>(BANELING_NEST,O),</v>
      </c>
      <c r="R51" t="str">
        <f t="shared" si="1"/>
        <v>(CENTRIFUGAL_HOOKS,N),</v>
      </c>
      <c r="S51" t="str">
        <f t="shared" si="2"/>
        <v/>
      </c>
      <c r="T51" t="str">
        <f t="shared" si="3"/>
        <v/>
      </c>
      <c r="U51" t="str">
        <f t="shared" si="4"/>
        <v>Event('Research Centrifugal Hooks',((BANELING_NEST,O),(CENTRIFUGAL_HOOKS,N),),(150,150,0),110,research,(CENTRIFUGAL_HOOKS,))</v>
      </c>
    </row>
    <row r="52" spans="1:21" x14ac:dyDescent="0.3">
      <c r="A52" t="s">
        <v>286</v>
      </c>
      <c r="B52" t="s">
        <v>211</v>
      </c>
      <c r="C52" t="s">
        <v>209</v>
      </c>
      <c r="D52" t="s">
        <v>299</v>
      </c>
      <c r="E52" t="s">
        <v>267</v>
      </c>
      <c r="J52">
        <v>100</v>
      </c>
      <c r="K52">
        <v>100</v>
      </c>
      <c r="L52">
        <v>110</v>
      </c>
      <c r="M52">
        <v>0</v>
      </c>
      <c r="N52" t="s">
        <v>268</v>
      </c>
      <c r="O52" t="s">
        <v>299</v>
      </c>
      <c r="Q52" t="str">
        <f t="shared" si="0"/>
        <v>(ROACH_WARREN,O),</v>
      </c>
      <c r="R52" t="str">
        <f t="shared" si="1"/>
        <v>(GLIAL_RECONSTRUCTION,N),</v>
      </c>
      <c r="S52" t="str">
        <f t="shared" si="2"/>
        <v/>
      </c>
      <c r="T52" t="str">
        <f t="shared" si="3"/>
        <v/>
      </c>
      <c r="U52" t="str">
        <f t="shared" si="4"/>
        <v>Event('Research Glial Reconstitution',((ROACH_WARREN,O),(GLIAL_RECONSTRUCTION,N),),(100,100,0),110,research,(GLIAL_RECONSTRUCTION,))</v>
      </c>
    </row>
    <row r="53" spans="1:21" x14ac:dyDescent="0.3">
      <c r="A53" t="s">
        <v>287</v>
      </c>
      <c r="B53" t="s">
        <v>210</v>
      </c>
      <c r="C53" t="s">
        <v>209</v>
      </c>
      <c r="D53" t="s">
        <v>300</v>
      </c>
      <c r="E53" t="s">
        <v>267</v>
      </c>
      <c r="J53">
        <v>100</v>
      </c>
      <c r="K53">
        <v>100</v>
      </c>
      <c r="L53">
        <v>110</v>
      </c>
      <c r="M53">
        <v>0</v>
      </c>
      <c r="N53" t="s">
        <v>268</v>
      </c>
      <c r="O53" t="s">
        <v>300</v>
      </c>
      <c r="Q53" t="str">
        <f t="shared" si="0"/>
        <v>(SPAWNING_POOL,O),</v>
      </c>
      <c r="R53" t="str">
        <f t="shared" si="1"/>
        <v>(METABOLIC_BOOST,N),</v>
      </c>
      <c r="S53" t="str">
        <f t="shared" si="2"/>
        <v/>
      </c>
      <c r="T53" t="str">
        <f t="shared" si="3"/>
        <v/>
      </c>
      <c r="U53" t="str">
        <f t="shared" si="4"/>
        <v>Event('Research Metabolic Boost',((SPAWNING_POOL,O),(METABOLIC_BOOST,N),),(100,100,0),110,research,(METABOLIC_BOOST,))</v>
      </c>
    </row>
    <row r="54" spans="1:21" x14ac:dyDescent="0.3">
      <c r="A54" t="s">
        <v>288</v>
      </c>
      <c r="B54" t="s">
        <v>199</v>
      </c>
      <c r="C54" t="s">
        <v>209</v>
      </c>
      <c r="D54" t="s">
        <v>301</v>
      </c>
      <c r="E54" t="s">
        <v>267</v>
      </c>
      <c r="J54">
        <v>100</v>
      </c>
      <c r="K54">
        <v>100</v>
      </c>
      <c r="L54">
        <v>60</v>
      </c>
      <c r="M54">
        <v>0</v>
      </c>
      <c r="N54" t="s">
        <v>268</v>
      </c>
      <c r="O54" t="s">
        <v>301</v>
      </c>
      <c r="Q54" t="str">
        <f t="shared" si="0"/>
        <v>(HATCHERY,O),</v>
      </c>
      <c r="R54" t="str">
        <f t="shared" si="1"/>
        <v>(PNEUMATIZED_CARAPACE,N),</v>
      </c>
      <c r="S54" t="str">
        <f t="shared" si="2"/>
        <v/>
      </c>
      <c r="T54" t="str">
        <f t="shared" si="3"/>
        <v/>
      </c>
      <c r="U54" t="str">
        <f t="shared" si="4"/>
        <v>Event('Research Pneumatized Carapace',((HATCHERY,O),(PNEUMATIZED_CARAPACE,N),),(100,100,0),60,research,(PNEUMATIZED_CARAPACE,))</v>
      </c>
    </row>
    <row r="55" spans="1:21" x14ac:dyDescent="0.3">
      <c r="A55" t="s">
        <v>289</v>
      </c>
      <c r="B55" t="s">
        <v>212</v>
      </c>
      <c r="C55" t="s">
        <v>209</v>
      </c>
      <c r="D55" t="s">
        <v>302</v>
      </c>
      <c r="E55" t="s">
        <v>267</v>
      </c>
      <c r="J55">
        <v>150</v>
      </c>
      <c r="K55">
        <v>150</v>
      </c>
      <c r="L55">
        <v>80</v>
      </c>
      <c r="M55">
        <v>0</v>
      </c>
      <c r="N55" t="s">
        <v>268</v>
      </c>
      <c r="O55" t="s">
        <v>302</v>
      </c>
      <c r="Q55" t="str">
        <f t="shared" si="0"/>
        <v>(HYDRALISK_DEN,O),</v>
      </c>
      <c r="R55" t="str">
        <f t="shared" si="1"/>
        <v>(GROOVED_SPINES,N),</v>
      </c>
      <c r="S55" t="str">
        <f t="shared" si="2"/>
        <v/>
      </c>
      <c r="T55" t="str">
        <f t="shared" si="3"/>
        <v/>
      </c>
      <c r="U55" t="str">
        <f t="shared" si="4"/>
        <v>Event('Research Grooved Spines',((HYDRALISK_DEN,O),(GROOVED_SPINES,N),),(150,150,0),80,research,(GROOVED_SPINES,))</v>
      </c>
    </row>
    <row r="56" spans="1:21" x14ac:dyDescent="0.3">
      <c r="A56" t="s">
        <v>290</v>
      </c>
      <c r="B56" t="s">
        <v>199</v>
      </c>
      <c r="C56" t="s">
        <v>209</v>
      </c>
      <c r="D56" t="s">
        <v>303</v>
      </c>
      <c r="E56" t="s">
        <v>267</v>
      </c>
      <c r="J56">
        <v>100</v>
      </c>
      <c r="K56">
        <v>100</v>
      </c>
      <c r="L56">
        <v>100</v>
      </c>
      <c r="M56">
        <v>0</v>
      </c>
      <c r="N56" t="s">
        <v>268</v>
      </c>
      <c r="O56" t="s">
        <v>303</v>
      </c>
      <c r="Q56" t="str">
        <f t="shared" si="0"/>
        <v>(HATCHERY,O),</v>
      </c>
      <c r="R56" t="str">
        <f t="shared" si="1"/>
        <v>(BURROW,N),</v>
      </c>
      <c r="S56" t="str">
        <f t="shared" si="2"/>
        <v/>
      </c>
      <c r="T56" t="str">
        <f t="shared" si="3"/>
        <v/>
      </c>
      <c r="U56" t="str">
        <f t="shared" si="4"/>
        <v>Event('Research Burrow',((HATCHERY,O),(BURROW,N),),(100,100,0),100,research,(BURROW,))</v>
      </c>
    </row>
    <row r="57" spans="1:21" x14ac:dyDescent="0.3">
      <c r="A57" t="s">
        <v>291</v>
      </c>
      <c r="B57" t="s">
        <v>296</v>
      </c>
      <c r="C57" t="s">
        <v>209</v>
      </c>
      <c r="D57" t="s">
        <v>304</v>
      </c>
      <c r="E57" t="s">
        <v>267</v>
      </c>
      <c r="J57">
        <v>150</v>
      </c>
      <c r="K57">
        <v>150</v>
      </c>
      <c r="L57">
        <v>110</v>
      </c>
      <c r="M57">
        <v>0</v>
      </c>
      <c r="N57" t="s">
        <v>268</v>
      </c>
      <c r="O57" t="s">
        <v>304</v>
      </c>
      <c r="Q57" t="str">
        <f t="shared" si="0"/>
        <v>(INFESTATION PIT,O),</v>
      </c>
      <c r="R57" t="str">
        <f t="shared" si="1"/>
        <v>(NEURAL_PARASITE,N),</v>
      </c>
      <c r="S57" t="str">
        <f t="shared" si="2"/>
        <v/>
      </c>
      <c r="T57" t="str">
        <f t="shared" si="3"/>
        <v/>
      </c>
      <c r="U57" t="str">
        <f t="shared" si="4"/>
        <v>Event('Research Neural Parasite',((INFESTATION PIT,O),(NEURAL_PARASITE,N),),(150,150,0),110,research,(NEURAL_PARASITE,))</v>
      </c>
    </row>
    <row r="58" spans="1:21" x14ac:dyDescent="0.3">
      <c r="A58" t="s">
        <v>292</v>
      </c>
      <c r="B58" t="s">
        <v>296</v>
      </c>
      <c r="C58" t="s">
        <v>209</v>
      </c>
      <c r="D58" t="s">
        <v>305</v>
      </c>
      <c r="E58" t="s">
        <v>267</v>
      </c>
      <c r="J58">
        <v>150</v>
      </c>
      <c r="K58">
        <v>150</v>
      </c>
      <c r="L58">
        <v>80</v>
      </c>
      <c r="M58">
        <v>0</v>
      </c>
      <c r="N58" t="s">
        <v>268</v>
      </c>
      <c r="O58" t="s">
        <v>305</v>
      </c>
      <c r="Q58" t="str">
        <f t="shared" si="0"/>
        <v>(INFESTATION PIT,O),</v>
      </c>
      <c r="R58" t="str">
        <f t="shared" si="1"/>
        <v>(PATHOGEN_GLANDS,N),</v>
      </c>
      <c r="S58" t="str">
        <f t="shared" si="2"/>
        <v/>
      </c>
      <c r="T58" t="str">
        <f t="shared" si="3"/>
        <v/>
      </c>
      <c r="U58" t="str">
        <f t="shared" si="4"/>
        <v>Event('Research Pathogen Glands',((INFESTATION PIT,O),(PATHOGEN_GLANDS,N),),(150,150,0),80,research,(PATHOGEN_GLANDS,))</v>
      </c>
    </row>
    <row r="59" spans="1:21" x14ac:dyDescent="0.3">
      <c r="A59" t="s">
        <v>293</v>
      </c>
      <c r="B59" t="s">
        <v>210</v>
      </c>
      <c r="C59" t="s">
        <v>209</v>
      </c>
      <c r="D59" t="s">
        <v>306</v>
      </c>
      <c r="E59" t="s">
        <v>267</v>
      </c>
      <c r="J59">
        <v>200</v>
      </c>
      <c r="K59">
        <v>200</v>
      </c>
      <c r="L59">
        <v>130</v>
      </c>
      <c r="M59">
        <v>0</v>
      </c>
      <c r="N59" t="s">
        <v>268</v>
      </c>
      <c r="O59" t="s">
        <v>306</v>
      </c>
      <c r="Q59" t="str">
        <f t="shared" si="0"/>
        <v>(SPAWNING_POOL,O),</v>
      </c>
      <c r="R59" t="str">
        <f t="shared" si="1"/>
        <v>(ADRENAL_GLANDS,N),</v>
      </c>
      <c r="S59" t="str">
        <f t="shared" si="2"/>
        <v/>
      </c>
      <c r="T59" t="str">
        <f t="shared" si="3"/>
        <v/>
      </c>
      <c r="U59" t="str">
        <f t="shared" si="4"/>
        <v>Event('Research Adrenal Glands',((SPAWNING_POOL,O),(ADRENAL_GLANDS,N),),(200,200,0),130,research,(ADRENAL_GLANDS,))</v>
      </c>
    </row>
    <row r="60" spans="1:21" x14ac:dyDescent="0.3">
      <c r="A60" t="s">
        <v>294</v>
      </c>
      <c r="B60" t="s">
        <v>211</v>
      </c>
      <c r="C60" t="s">
        <v>209</v>
      </c>
      <c r="D60" t="s">
        <v>307</v>
      </c>
      <c r="E60" t="s">
        <v>267</v>
      </c>
      <c r="J60">
        <v>150</v>
      </c>
      <c r="K60">
        <v>150</v>
      </c>
      <c r="L60">
        <v>110</v>
      </c>
      <c r="M60">
        <v>0</v>
      </c>
      <c r="N60" t="s">
        <v>268</v>
      </c>
      <c r="O60" t="s">
        <v>307</v>
      </c>
      <c r="Q60" t="str">
        <f t="shared" si="0"/>
        <v>(ROACH_WARREN,O),</v>
      </c>
      <c r="R60" t="str">
        <f t="shared" si="1"/>
        <v>(TUNNELING_CLAWS,N),</v>
      </c>
      <c r="S60" t="str">
        <f t="shared" si="2"/>
        <v/>
      </c>
      <c r="T60" t="str">
        <f t="shared" si="3"/>
        <v/>
      </c>
      <c r="U60" t="str">
        <f t="shared" si="4"/>
        <v>Event('Research Tunneling Claws',((ROACH_WARREN,O),(TUNNELING_CLAWS,N),),(150,150,0),110,research,(TUNNELING_CLAWS,))</v>
      </c>
    </row>
    <row r="61" spans="1:21" x14ac:dyDescent="0.3">
      <c r="A61" t="s">
        <v>295</v>
      </c>
      <c r="B61" t="s">
        <v>199</v>
      </c>
      <c r="C61" t="s">
        <v>209</v>
      </c>
      <c r="D61" t="s">
        <v>308</v>
      </c>
      <c r="E61" t="s">
        <v>267</v>
      </c>
      <c r="J61">
        <v>200</v>
      </c>
      <c r="K61">
        <v>200</v>
      </c>
      <c r="L61">
        <v>130</v>
      </c>
      <c r="M61">
        <v>0</v>
      </c>
      <c r="N61" t="s">
        <v>268</v>
      </c>
      <c r="O61" t="s">
        <v>308</v>
      </c>
      <c r="Q61" t="str">
        <f t="shared" si="0"/>
        <v>(HATCHERY,O),</v>
      </c>
      <c r="R61" t="str">
        <f t="shared" si="1"/>
        <v>(VENTRAL_SACS,N),</v>
      </c>
      <c r="S61" t="str">
        <f t="shared" si="2"/>
        <v/>
      </c>
      <c r="T61" t="str">
        <f t="shared" si="3"/>
        <v/>
      </c>
      <c r="U61" t="str">
        <f t="shared" si="4"/>
        <v>Event('Research Ventral Sacs',((HATCHERY,O),(VENTRAL_SACS,N),),(200,200,0),130,research,(VENTRAL_SACS,))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workbookViewId="0">
      <selection activeCell="E112" sqref="E112"/>
    </sheetView>
  </sheetViews>
  <sheetFormatPr defaultRowHeight="14.4" x14ac:dyDescent="0.3"/>
  <cols>
    <col min="1" max="1" width="22.109375" bestFit="1" customWidth="1"/>
    <col min="2" max="2" width="20.44140625" bestFit="1" customWidth="1"/>
    <col min="3" max="3" width="6.21875" bestFit="1" customWidth="1"/>
    <col min="4" max="4" width="8" bestFit="1" customWidth="1"/>
    <col min="5" max="5" width="10.77734375" bestFit="1" customWidth="1"/>
    <col min="6" max="6" width="4.5546875" bestFit="1" customWidth="1"/>
    <col min="7" max="7" width="7.88671875" bestFit="1" customWidth="1"/>
    <col min="8" max="8" width="9.77734375" bestFit="1" customWidth="1"/>
  </cols>
  <sheetData>
    <row r="1" spans="1:9" x14ac:dyDescent="0.3">
      <c r="A1" t="s">
        <v>0</v>
      </c>
      <c r="B1" t="s">
        <v>344</v>
      </c>
      <c r="C1" t="s">
        <v>8</v>
      </c>
      <c r="D1" t="s">
        <v>345</v>
      </c>
      <c r="E1" t="s">
        <v>254</v>
      </c>
      <c r="F1" t="s">
        <v>255</v>
      </c>
      <c r="G1" t="s">
        <v>347</v>
      </c>
      <c r="H1" t="s">
        <v>256</v>
      </c>
      <c r="I1" t="s">
        <v>126</v>
      </c>
    </row>
    <row r="2" spans="1:9" x14ac:dyDescent="0.3">
      <c r="A2" t="s">
        <v>66</v>
      </c>
      <c r="B2" t="str">
        <f>UPPER(SUBSTITUTE(A2," ","_"))</f>
        <v>SCV</v>
      </c>
      <c r="C2">
        <v>1</v>
      </c>
      <c r="D2">
        <v>0</v>
      </c>
      <c r="E2">
        <v>0</v>
      </c>
      <c r="F2">
        <v>0</v>
      </c>
    </row>
    <row r="3" spans="1:9" x14ac:dyDescent="0.3">
      <c r="A3" t="s">
        <v>99</v>
      </c>
      <c r="B3" t="str">
        <f t="shared" ref="B3:B74" si="0">UPPER(SUBSTITUTE(A3," ","_"))</f>
        <v>MARINE</v>
      </c>
      <c r="C3">
        <v>1</v>
      </c>
      <c r="D3">
        <v>0</v>
      </c>
      <c r="E3">
        <v>0</v>
      </c>
      <c r="F3">
        <v>0</v>
      </c>
    </row>
    <row r="4" spans="1:9" x14ac:dyDescent="0.3">
      <c r="A4" t="s">
        <v>100</v>
      </c>
      <c r="B4" t="str">
        <f t="shared" si="0"/>
        <v>MARAUDER</v>
      </c>
      <c r="C4">
        <v>2</v>
      </c>
      <c r="D4">
        <v>0</v>
      </c>
      <c r="E4">
        <v>0</v>
      </c>
      <c r="F4">
        <v>0</v>
      </c>
    </row>
    <row r="5" spans="1:9" x14ac:dyDescent="0.3">
      <c r="A5" t="s">
        <v>101</v>
      </c>
      <c r="B5" t="str">
        <f t="shared" si="0"/>
        <v>REAPER</v>
      </c>
      <c r="C5">
        <v>1</v>
      </c>
      <c r="D5">
        <v>0</v>
      </c>
      <c r="E5">
        <v>0</v>
      </c>
      <c r="F5">
        <v>0</v>
      </c>
    </row>
    <row r="6" spans="1:9" x14ac:dyDescent="0.3">
      <c r="A6" t="s">
        <v>102</v>
      </c>
      <c r="B6" t="str">
        <f t="shared" si="0"/>
        <v>GHOST</v>
      </c>
      <c r="C6">
        <v>2</v>
      </c>
      <c r="D6">
        <v>0</v>
      </c>
      <c r="E6">
        <v>50</v>
      </c>
      <c r="F6">
        <v>200</v>
      </c>
    </row>
    <row r="7" spans="1:9" x14ac:dyDescent="0.3">
      <c r="A7" t="s">
        <v>103</v>
      </c>
      <c r="B7" t="str">
        <f t="shared" si="0"/>
        <v>HELLION</v>
      </c>
      <c r="C7">
        <v>2</v>
      </c>
      <c r="D7">
        <v>0</v>
      </c>
      <c r="E7">
        <v>0</v>
      </c>
      <c r="F7">
        <v>0</v>
      </c>
    </row>
    <row r="8" spans="1:9" x14ac:dyDescent="0.3">
      <c r="A8" t="s">
        <v>104</v>
      </c>
      <c r="B8" t="str">
        <f t="shared" si="0"/>
        <v>SIEGE_TANK</v>
      </c>
      <c r="C8">
        <v>3</v>
      </c>
      <c r="D8">
        <v>0</v>
      </c>
      <c r="E8">
        <v>0</v>
      </c>
      <c r="F8">
        <v>0</v>
      </c>
    </row>
    <row r="9" spans="1:9" x14ac:dyDescent="0.3">
      <c r="A9" t="s">
        <v>105</v>
      </c>
      <c r="B9" t="str">
        <f t="shared" si="0"/>
        <v>THOR</v>
      </c>
      <c r="C9">
        <v>6</v>
      </c>
      <c r="D9">
        <v>0</v>
      </c>
      <c r="E9">
        <v>0</v>
      </c>
      <c r="F9">
        <v>0</v>
      </c>
    </row>
    <row r="10" spans="1:9" x14ac:dyDescent="0.3">
      <c r="A10" t="s">
        <v>106</v>
      </c>
      <c r="B10" t="str">
        <f t="shared" si="0"/>
        <v>VIKING</v>
      </c>
      <c r="C10">
        <v>2</v>
      </c>
      <c r="D10">
        <v>0</v>
      </c>
      <c r="E10">
        <v>0</v>
      </c>
      <c r="F10">
        <v>0</v>
      </c>
    </row>
    <row r="11" spans="1:9" x14ac:dyDescent="0.3">
      <c r="A11" t="s">
        <v>107</v>
      </c>
      <c r="B11" t="str">
        <f t="shared" si="0"/>
        <v>MEDIVAC</v>
      </c>
      <c r="C11">
        <v>2</v>
      </c>
      <c r="D11">
        <v>0</v>
      </c>
      <c r="E11">
        <v>50</v>
      </c>
      <c r="F11">
        <v>200</v>
      </c>
    </row>
    <row r="12" spans="1:9" x14ac:dyDescent="0.3">
      <c r="A12" t="s">
        <v>108</v>
      </c>
      <c r="B12" t="str">
        <f t="shared" si="0"/>
        <v>RAVEN</v>
      </c>
      <c r="C12">
        <v>2</v>
      </c>
      <c r="D12">
        <v>0</v>
      </c>
      <c r="E12">
        <v>50</v>
      </c>
      <c r="F12">
        <v>200</v>
      </c>
    </row>
    <row r="13" spans="1:9" x14ac:dyDescent="0.3">
      <c r="A13" t="s">
        <v>109</v>
      </c>
      <c r="B13" t="str">
        <f t="shared" si="0"/>
        <v>BANSHEE</v>
      </c>
      <c r="C13">
        <v>3</v>
      </c>
      <c r="D13">
        <v>0</v>
      </c>
      <c r="E13">
        <v>50</v>
      </c>
      <c r="F13">
        <v>200</v>
      </c>
    </row>
    <row r="14" spans="1:9" x14ac:dyDescent="0.3">
      <c r="A14" t="s">
        <v>110</v>
      </c>
      <c r="B14" t="str">
        <f t="shared" si="0"/>
        <v>BATTLECRUISER</v>
      </c>
      <c r="C14">
        <v>6</v>
      </c>
      <c r="D14">
        <v>0</v>
      </c>
      <c r="E14">
        <v>50</v>
      </c>
      <c r="F14">
        <v>200</v>
      </c>
    </row>
    <row r="15" spans="1:9" x14ac:dyDescent="0.3">
      <c r="A15" t="s">
        <v>320</v>
      </c>
      <c r="B15" t="str">
        <f t="shared" si="0"/>
        <v>HELLBAT</v>
      </c>
      <c r="C15">
        <v>2</v>
      </c>
      <c r="D15">
        <v>0</v>
      </c>
      <c r="E15">
        <v>0</v>
      </c>
      <c r="F15">
        <v>0</v>
      </c>
    </row>
    <row r="16" spans="1:9" x14ac:dyDescent="0.3">
      <c r="A16" t="s">
        <v>321</v>
      </c>
      <c r="B16" t="str">
        <f t="shared" si="0"/>
        <v>WIDOW_MINE</v>
      </c>
      <c r="C16">
        <v>3</v>
      </c>
      <c r="D16">
        <v>0</v>
      </c>
      <c r="E16">
        <v>0</v>
      </c>
      <c r="F16">
        <v>0</v>
      </c>
    </row>
    <row r="17" spans="1:8" x14ac:dyDescent="0.3">
      <c r="A17" t="s">
        <v>67</v>
      </c>
      <c r="B17" t="str">
        <f t="shared" si="0"/>
        <v>COMMAND_CENTER</v>
      </c>
      <c r="C17">
        <v>0</v>
      </c>
      <c r="D17">
        <v>11</v>
      </c>
      <c r="E17">
        <v>0</v>
      </c>
      <c r="F17">
        <v>0</v>
      </c>
      <c r="H17" t="str">
        <f>CONCATENATE(B18,",",B19)</f>
        <v>ORBITAL_COMMAND,PLANETARY_FORTRESS</v>
      </c>
    </row>
    <row r="18" spans="1:8" x14ac:dyDescent="0.3">
      <c r="A18" t="s">
        <v>69</v>
      </c>
      <c r="B18" t="str">
        <f t="shared" si="0"/>
        <v>ORBITAL_COMMAND</v>
      </c>
      <c r="C18">
        <v>0</v>
      </c>
      <c r="D18">
        <v>11</v>
      </c>
      <c r="E18">
        <v>50</v>
      </c>
      <c r="F18">
        <v>200</v>
      </c>
    </row>
    <row r="19" spans="1:8" x14ac:dyDescent="0.3">
      <c r="A19" t="s">
        <v>68</v>
      </c>
      <c r="B19" t="str">
        <f t="shared" si="0"/>
        <v>PLANETARY_FORTRESS</v>
      </c>
      <c r="C19">
        <v>0</v>
      </c>
      <c r="D19">
        <v>11</v>
      </c>
      <c r="E19">
        <v>0</v>
      </c>
      <c r="F19">
        <v>0</v>
      </c>
    </row>
    <row r="20" spans="1:8" x14ac:dyDescent="0.3">
      <c r="A20" t="s">
        <v>70</v>
      </c>
      <c r="B20" t="str">
        <f t="shared" si="0"/>
        <v>SUPPLY_DEPOT</v>
      </c>
      <c r="C20">
        <v>0</v>
      </c>
      <c r="D20">
        <v>8</v>
      </c>
      <c r="E20">
        <v>0</v>
      </c>
      <c r="F20">
        <v>0</v>
      </c>
      <c r="H20" t="str">
        <f>B21</f>
        <v>SUPPLY_DEPOT_EXTRA</v>
      </c>
    </row>
    <row r="21" spans="1:8" x14ac:dyDescent="0.3">
      <c r="A21" t="s">
        <v>346</v>
      </c>
      <c r="B21" t="str">
        <f t="shared" si="0"/>
        <v>SUPPLY_DEPOT_EXTRA</v>
      </c>
      <c r="C21">
        <v>0</v>
      </c>
      <c r="D21">
        <v>16</v>
      </c>
      <c r="E21">
        <v>0</v>
      </c>
      <c r="F21">
        <v>0</v>
      </c>
    </row>
    <row r="22" spans="1:8" x14ac:dyDescent="0.3">
      <c r="A22" t="s">
        <v>71</v>
      </c>
      <c r="B22" t="str">
        <f t="shared" si="0"/>
        <v>REFINERY</v>
      </c>
      <c r="C22">
        <v>0</v>
      </c>
      <c r="D22">
        <v>0</v>
      </c>
      <c r="E22">
        <v>0</v>
      </c>
      <c r="F22">
        <v>0</v>
      </c>
    </row>
    <row r="23" spans="1:8" x14ac:dyDescent="0.3">
      <c r="A23" t="s">
        <v>72</v>
      </c>
      <c r="B23" t="str">
        <f t="shared" si="0"/>
        <v>BARRACKS</v>
      </c>
      <c r="C23">
        <v>0</v>
      </c>
      <c r="D23">
        <v>0</v>
      </c>
      <c r="E23">
        <v>0</v>
      </c>
      <c r="F23">
        <v>0</v>
      </c>
      <c r="H23" t="str">
        <f>CONCATENATE(B36,",",B37)</f>
        <v>BARRACKS_(REACTOR),BARRACKS_(TECH_LAB)</v>
      </c>
    </row>
    <row r="24" spans="1:8" x14ac:dyDescent="0.3">
      <c r="A24" t="s">
        <v>73</v>
      </c>
      <c r="B24" t="str">
        <f t="shared" si="0"/>
        <v>ENGINEERING_BAY</v>
      </c>
      <c r="C24">
        <v>0</v>
      </c>
      <c r="D24">
        <v>0</v>
      </c>
      <c r="E24">
        <v>0</v>
      </c>
      <c r="F24">
        <v>0</v>
      </c>
    </row>
    <row r="25" spans="1:8" x14ac:dyDescent="0.3">
      <c r="A25" t="s">
        <v>74</v>
      </c>
      <c r="B25" t="str">
        <f t="shared" si="0"/>
        <v>BUNKER</v>
      </c>
      <c r="C25">
        <v>0</v>
      </c>
      <c r="D25">
        <v>0</v>
      </c>
      <c r="E25">
        <v>0</v>
      </c>
      <c r="F25">
        <v>0</v>
      </c>
    </row>
    <row r="26" spans="1:8" x14ac:dyDescent="0.3">
      <c r="A26" t="s">
        <v>76</v>
      </c>
      <c r="B26" t="str">
        <f t="shared" si="0"/>
        <v>MISSILE_TURRET</v>
      </c>
      <c r="C26">
        <v>0</v>
      </c>
      <c r="D26">
        <v>0</v>
      </c>
      <c r="E26">
        <v>0</v>
      </c>
      <c r="F26">
        <v>0</v>
      </c>
    </row>
    <row r="27" spans="1:8" x14ac:dyDescent="0.3">
      <c r="A27" t="s">
        <v>75</v>
      </c>
      <c r="B27" t="str">
        <f t="shared" si="0"/>
        <v>SENSOR_TOWER</v>
      </c>
      <c r="C27">
        <v>0</v>
      </c>
      <c r="D27">
        <v>0</v>
      </c>
      <c r="E27">
        <v>0</v>
      </c>
      <c r="F27">
        <v>0</v>
      </c>
    </row>
    <row r="28" spans="1:8" x14ac:dyDescent="0.3">
      <c r="A28" t="s">
        <v>77</v>
      </c>
      <c r="B28" t="str">
        <f t="shared" si="0"/>
        <v>FACTORY</v>
      </c>
      <c r="C28">
        <v>0</v>
      </c>
      <c r="D28">
        <v>0</v>
      </c>
      <c r="E28">
        <v>0</v>
      </c>
      <c r="F28">
        <v>0</v>
      </c>
      <c r="H28" t="str">
        <f>CONCATENATE(B38,",",B39)</f>
        <v>FACTORY_(REACTOR),FACTORY_(TECH_LAB)</v>
      </c>
    </row>
    <row r="29" spans="1:8" x14ac:dyDescent="0.3">
      <c r="A29" t="s">
        <v>78</v>
      </c>
      <c r="B29" t="str">
        <f t="shared" si="0"/>
        <v>GHOST_ACADEMY</v>
      </c>
      <c r="C29">
        <v>0</v>
      </c>
      <c r="D29">
        <v>0</v>
      </c>
      <c r="E29">
        <v>0</v>
      </c>
      <c r="F29">
        <v>0</v>
      </c>
      <c r="H29" t="str">
        <f>B30</f>
        <v>GHOST_ACADEMY_(ARMED)</v>
      </c>
    </row>
    <row r="30" spans="1:8" x14ac:dyDescent="0.3">
      <c r="A30" t="s">
        <v>354</v>
      </c>
      <c r="B30" t="str">
        <f t="shared" si="0"/>
        <v>GHOST_ACADEMY_(ARMED)</v>
      </c>
      <c r="C30">
        <v>0</v>
      </c>
      <c r="D30">
        <v>0</v>
      </c>
      <c r="E30">
        <v>0</v>
      </c>
      <c r="F30">
        <v>0</v>
      </c>
    </row>
    <row r="31" spans="1:8" x14ac:dyDescent="0.3">
      <c r="A31" t="s">
        <v>80</v>
      </c>
      <c r="B31" t="str">
        <f t="shared" si="0"/>
        <v>ARMORY</v>
      </c>
      <c r="C31">
        <v>0</v>
      </c>
      <c r="D31">
        <v>0</v>
      </c>
      <c r="E31">
        <v>0</v>
      </c>
      <c r="F31">
        <v>0</v>
      </c>
    </row>
    <row r="32" spans="1:8" x14ac:dyDescent="0.3">
      <c r="A32" t="s">
        <v>79</v>
      </c>
      <c r="B32" t="str">
        <f t="shared" si="0"/>
        <v>STARPORT</v>
      </c>
      <c r="C32">
        <v>0</v>
      </c>
      <c r="D32">
        <v>0</v>
      </c>
      <c r="E32">
        <v>0</v>
      </c>
      <c r="F32">
        <v>0</v>
      </c>
      <c r="H32" t="str">
        <f>CONCATENATE(B40,",",B41)</f>
        <v>STARPORT_(REACTOR),STARPORT_(TECH_LAB)</v>
      </c>
    </row>
    <row r="33" spans="1:6" x14ac:dyDescent="0.3">
      <c r="A33" t="s">
        <v>81</v>
      </c>
      <c r="B33" t="str">
        <f t="shared" si="0"/>
        <v>FUSION_CORE</v>
      </c>
      <c r="C33">
        <v>0</v>
      </c>
      <c r="D33">
        <v>0</v>
      </c>
      <c r="E33">
        <v>0</v>
      </c>
      <c r="F33">
        <v>0</v>
      </c>
    </row>
    <row r="34" spans="1:6" x14ac:dyDescent="0.3">
      <c r="A34" t="s">
        <v>82</v>
      </c>
      <c r="B34" t="str">
        <f t="shared" si="0"/>
        <v>TECH_LAB</v>
      </c>
      <c r="C34">
        <v>0</v>
      </c>
      <c r="D34">
        <v>0</v>
      </c>
      <c r="E34">
        <v>0</v>
      </c>
      <c r="F34">
        <v>0</v>
      </c>
    </row>
    <row r="35" spans="1:6" x14ac:dyDescent="0.3">
      <c r="A35" t="s">
        <v>83</v>
      </c>
      <c r="B35" t="str">
        <f t="shared" si="0"/>
        <v>REACTOR</v>
      </c>
      <c r="C35">
        <v>0</v>
      </c>
      <c r="D35">
        <v>0</v>
      </c>
      <c r="E35">
        <v>0</v>
      </c>
      <c r="F35">
        <v>0</v>
      </c>
    </row>
    <row r="36" spans="1:6" x14ac:dyDescent="0.3">
      <c r="A36" t="s">
        <v>323</v>
      </c>
      <c r="B36" t="str">
        <f t="shared" si="0"/>
        <v>BARRACKS_(REACTOR)</v>
      </c>
      <c r="C36">
        <v>0</v>
      </c>
      <c r="D36">
        <v>0</v>
      </c>
      <c r="E36">
        <v>0</v>
      </c>
      <c r="F36">
        <v>0</v>
      </c>
    </row>
    <row r="37" spans="1:6" x14ac:dyDescent="0.3">
      <c r="A37" t="s">
        <v>324</v>
      </c>
      <c r="B37" t="str">
        <f t="shared" si="0"/>
        <v>BARRACKS_(TECH_LAB)</v>
      </c>
      <c r="C37">
        <v>0</v>
      </c>
      <c r="D37">
        <v>0</v>
      </c>
      <c r="E37">
        <v>0</v>
      </c>
      <c r="F37">
        <v>0</v>
      </c>
    </row>
    <row r="38" spans="1:6" x14ac:dyDescent="0.3">
      <c r="A38" t="s">
        <v>325</v>
      </c>
      <c r="B38" t="str">
        <f t="shared" si="0"/>
        <v>FACTORY_(REACTOR)</v>
      </c>
      <c r="C38">
        <v>0</v>
      </c>
      <c r="D38">
        <v>0</v>
      </c>
      <c r="E38">
        <v>0</v>
      </c>
      <c r="F38">
        <v>0</v>
      </c>
    </row>
    <row r="39" spans="1:6" x14ac:dyDescent="0.3">
      <c r="A39" t="s">
        <v>326</v>
      </c>
      <c r="B39" t="str">
        <f t="shared" si="0"/>
        <v>FACTORY_(TECH_LAB)</v>
      </c>
      <c r="C39">
        <v>0</v>
      </c>
      <c r="D39">
        <v>0</v>
      </c>
      <c r="E39">
        <v>0</v>
      </c>
      <c r="F39">
        <v>0</v>
      </c>
    </row>
    <row r="40" spans="1:6" x14ac:dyDescent="0.3">
      <c r="A40" t="s">
        <v>327</v>
      </c>
      <c r="B40" t="str">
        <f t="shared" si="0"/>
        <v>STARPORT_(REACTOR)</v>
      </c>
      <c r="C40">
        <v>0</v>
      </c>
      <c r="D40">
        <v>0</v>
      </c>
      <c r="E40">
        <v>0</v>
      </c>
      <c r="F40">
        <v>0</v>
      </c>
    </row>
    <row r="41" spans="1:6" x14ac:dyDescent="0.3">
      <c r="A41" t="s">
        <v>328</v>
      </c>
      <c r="B41" t="str">
        <f t="shared" si="0"/>
        <v>STARPORT_(TECH_LAB)</v>
      </c>
      <c r="C41">
        <v>0</v>
      </c>
      <c r="D41">
        <v>0</v>
      </c>
      <c r="E41">
        <v>0</v>
      </c>
      <c r="F41">
        <v>0</v>
      </c>
    </row>
    <row r="42" spans="1:6" x14ac:dyDescent="0.3">
      <c r="A42" t="s">
        <v>348</v>
      </c>
      <c r="B42" t="str">
        <f t="shared" si="0"/>
        <v>REACTOR_(BARRACKS)</v>
      </c>
      <c r="C42">
        <v>0</v>
      </c>
      <c r="D42">
        <v>0</v>
      </c>
      <c r="E42">
        <v>0</v>
      </c>
      <c r="F42">
        <v>0</v>
      </c>
    </row>
    <row r="43" spans="1:6" x14ac:dyDescent="0.3">
      <c r="A43" t="s">
        <v>349</v>
      </c>
      <c r="B43" t="str">
        <f t="shared" si="0"/>
        <v>REACTOR_(FACTORY)</v>
      </c>
      <c r="C43">
        <v>0</v>
      </c>
      <c r="D43">
        <v>0</v>
      </c>
      <c r="E43">
        <v>0</v>
      </c>
      <c r="F43">
        <v>0</v>
      </c>
    </row>
    <row r="44" spans="1:6" x14ac:dyDescent="0.3">
      <c r="A44" t="s">
        <v>350</v>
      </c>
      <c r="B44" t="str">
        <f t="shared" si="0"/>
        <v>REACTOR_(STARPORT)</v>
      </c>
      <c r="C44">
        <v>0</v>
      </c>
      <c r="D44">
        <v>0</v>
      </c>
      <c r="E44">
        <v>0</v>
      </c>
      <c r="F44">
        <v>0</v>
      </c>
    </row>
    <row r="45" spans="1:6" x14ac:dyDescent="0.3">
      <c r="A45" t="s">
        <v>351</v>
      </c>
      <c r="B45" t="str">
        <f t="shared" si="0"/>
        <v>TECH_LAB_(BARRACKS)</v>
      </c>
      <c r="C45">
        <v>0</v>
      </c>
      <c r="D45">
        <v>0</v>
      </c>
      <c r="E45">
        <v>0</v>
      </c>
      <c r="F45">
        <v>0</v>
      </c>
    </row>
    <row r="46" spans="1:6" x14ac:dyDescent="0.3">
      <c r="A46" t="s">
        <v>352</v>
      </c>
      <c r="B46" t="str">
        <f t="shared" si="0"/>
        <v>TECH_LAB_(FACTORY)</v>
      </c>
      <c r="C46">
        <v>0</v>
      </c>
      <c r="D46">
        <v>0</v>
      </c>
      <c r="E46">
        <v>0</v>
      </c>
      <c r="F46">
        <v>0</v>
      </c>
    </row>
    <row r="47" spans="1:6" x14ac:dyDescent="0.3">
      <c r="A47" t="s">
        <v>353</v>
      </c>
      <c r="B47" t="str">
        <f t="shared" si="0"/>
        <v>TECH_LAB_(STARPORT)</v>
      </c>
      <c r="C47">
        <v>0</v>
      </c>
      <c r="D47">
        <v>0</v>
      </c>
      <c r="E47">
        <v>0</v>
      </c>
      <c r="F47">
        <v>0</v>
      </c>
    </row>
    <row r="48" spans="1:6" x14ac:dyDescent="0.3">
      <c r="A48" t="s">
        <v>153</v>
      </c>
      <c r="B48" t="str">
        <f t="shared" si="0"/>
        <v>INFANTRY_WEAPONS_LEVEL_1</v>
      </c>
      <c r="C48">
        <v>0</v>
      </c>
      <c r="D48">
        <v>0</v>
      </c>
      <c r="E48">
        <v>0</v>
      </c>
      <c r="F48">
        <v>0</v>
      </c>
    </row>
    <row r="49" spans="1:6" x14ac:dyDescent="0.3">
      <c r="A49" t="s">
        <v>154</v>
      </c>
      <c r="B49" t="str">
        <f t="shared" si="0"/>
        <v>INFANTRY_WEAPONS_LEVEL_2</v>
      </c>
      <c r="C49">
        <v>0</v>
      </c>
      <c r="D49">
        <v>0</v>
      </c>
      <c r="E49">
        <v>0</v>
      </c>
      <c r="F49">
        <v>0</v>
      </c>
    </row>
    <row r="50" spans="1:6" x14ac:dyDescent="0.3">
      <c r="A50" t="s">
        <v>155</v>
      </c>
      <c r="B50" t="str">
        <f t="shared" si="0"/>
        <v>INFANTRY_WEAPONS_LEVEL_3</v>
      </c>
      <c r="C50">
        <v>0</v>
      </c>
      <c r="D50">
        <v>0</v>
      </c>
      <c r="E50">
        <v>0</v>
      </c>
      <c r="F50">
        <v>0</v>
      </c>
    </row>
    <row r="51" spans="1:6" x14ac:dyDescent="0.3">
      <c r="A51" t="s">
        <v>156</v>
      </c>
      <c r="B51" t="str">
        <f t="shared" si="0"/>
        <v>VEHICLE_WEAPONS_LEVEL_1</v>
      </c>
      <c r="C51">
        <v>0</v>
      </c>
      <c r="D51">
        <v>0</v>
      </c>
      <c r="E51">
        <v>0</v>
      </c>
      <c r="F51">
        <v>0</v>
      </c>
    </row>
    <row r="52" spans="1:6" x14ac:dyDescent="0.3">
      <c r="A52" t="s">
        <v>157</v>
      </c>
      <c r="B52" t="str">
        <f t="shared" si="0"/>
        <v>VEHICLE_WEAPONS_LEVEL_2</v>
      </c>
      <c r="C52">
        <v>0</v>
      </c>
      <c r="D52">
        <v>0</v>
      </c>
      <c r="E52">
        <v>0</v>
      </c>
      <c r="F52">
        <v>0</v>
      </c>
    </row>
    <row r="53" spans="1:6" x14ac:dyDescent="0.3">
      <c r="A53" t="s">
        <v>158</v>
      </c>
      <c r="B53" t="str">
        <f t="shared" si="0"/>
        <v>VEHICLE_WEAPONS_LEVEL_3</v>
      </c>
      <c r="C53">
        <v>0</v>
      </c>
      <c r="D53">
        <v>0</v>
      </c>
      <c r="E53">
        <v>0</v>
      </c>
      <c r="F53">
        <v>0</v>
      </c>
    </row>
    <row r="54" spans="1:6" x14ac:dyDescent="0.3">
      <c r="A54" t="s">
        <v>159</v>
      </c>
      <c r="B54" t="str">
        <f t="shared" si="0"/>
        <v>SHIP_WEAPONS_LEVEL_1</v>
      </c>
      <c r="C54">
        <v>0</v>
      </c>
      <c r="D54">
        <v>0</v>
      </c>
      <c r="E54">
        <v>0</v>
      </c>
      <c r="F54">
        <v>0</v>
      </c>
    </row>
    <row r="55" spans="1:6" x14ac:dyDescent="0.3">
      <c r="A55" t="s">
        <v>160</v>
      </c>
      <c r="B55" t="str">
        <f t="shared" si="0"/>
        <v>SHIP_WEAPONS_LEVEL_2</v>
      </c>
      <c r="C55">
        <v>0</v>
      </c>
      <c r="D55">
        <v>0</v>
      </c>
      <c r="E55">
        <v>0</v>
      </c>
      <c r="F55">
        <v>0</v>
      </c>
    </row>
    <row r="56" spans="1:6" x14ac:dyDescent="0.3">
      <c r="A56" t="s">
        <v>161</v>
      </c>
      <c r="B56" t="str">
        <f t="shared" si="0"/>
        <v>SHIP_WEAPONS_LEVEL_3</v>
      </c>
      <c r="C56">
        <v>0</v>
      </c>
      <c r="D56">
        <v>0</v>
      </c>
      <c r="E56">
        <v>0</v>
      </c>
      <c r="F56">
        <v>0</v>
      </c>
    </row>
    <row r="57" spans="1:6" x14ac:dyDescent="0.3">
      <c r="A57" t="s">
        <v>162</v>
      </c>
      <c r="B57" t="str">
        <f t="shared" si="0"/>
        <v>INFANTRY_ARMOR_LEVEL_1</v>
      </c>
      <c r="C57">
        <v>0</v>
      </c>
      <c r="D57">
        <v>0</v>
      </c>
      <c r="E57">
        <v>0</v>
      </c>
      <c r="F57">
        <v>0</v>
      </c>
    </row>
    <row r="58" spans="1:6" x14ac:dyDescent="0.3">
      <c r="A58" t="s">
        <v>163</v>
      </c>
      <c r="B58" t="str">
        <f t="shared" si="0"/>
        <v>INFANTRY_ARMOR_LEVEL_2</v>
      </c>
      <c r="C58">
        <v>0</v>
      </c>
      <c r="D58">
        <v>0</v>
      </c>
      <c r="E58">
        <v>0</v>
      </c>
      <c r="F58">
        <v>0</v>
      </c>
    </row>
    <row r="59" spans="1:6" x14ac:dyDescent="0.3">
      <c r="A59" t="s">
        <v>164</v>
      </c>
      <c r="B59" t="str">
        <f t="shared" si="0"/>
        <v>INFANTRY_ARMOR_LEVEL_3</v>
      </c>
      <c r="C59">
        <v>0</v>
      </c>
      <c r="D59">
        <v>0</v>
      </c>
      <c r="E59">
        <v>0</v>
      </c>
      <c r="F59">
        <v>0</v>
      </c>
    </row>
    <row r="60" spans="1:6" x14ac:dyDescent="0.3">
      <c r="A60" t="s">
        <v>165</v>
      </c>
      <c r="B60" t="str">
        <f t="shared" si="0"/>
        <v>VEHICLE_PLATING_LEVEL_1</v>
      </c>
      <c r="C60">
        <v>0</v>
      </c>
      <c r="D60">
        <v>0</v>
      </c>
      <c r="E60">
        <v>0</v>
      </c>
      <c r="F60">
        <v>0</v>
      </c>
    </row>
    <row r="61" spans="1:6" x14ac:dyDescent="0.3">
      <c r="A61" t="s">
        <v>166</v>
      </c>
      <c r="B61" t="str">
        <f t="shared" si="0"/>
        <v>VEHICLE_PLATING_LEVEL_2</v>
      </c>
      <c r="C61">
        <v>0</v>
      </c>
      <c r="D61">
        <v>0</v>
      </c>
      <c r="E61">
        <v>0</v>
      </c>
      <c r="F61">
        <v>0</v>
      </c>
    </row>
    <row r="62" spans="1:6" x14ac:dyDescent="0.3">
      <c r="A62" t="s">
        <v>167</v>
      </c>
      <c r="B62" t="str">
        <f t="shared" si="0"/>
        <v>VEHICLE_PLATING_LEVEL_3</v>
      </c>
      <c r="C62">
        <v>0</v>
      </c>
      <c r="D62">
        <v>0</v>
      </c>
      <c r="E62">
        <v>0</v>
      </c>
      <c r="F62">
        <v>0</v>
      </c>
    </row>
    <row r="63" spans="1:6" x14ac:dyDescent="0.3">
      <c r="A63" t="s">
        <v>168</v>
      </c>
      <c r="B63" t="str">
        <f t="shared" si="0"/>
        <v>SHIP_PLATING_LEVEL_1</v>
      </c>
      <c r="C63">
        <v>0</v>
      </c>
      <c r="D63">
        <v>0</v>
      </c>
      <c r="E63">
        <v>0</v>
      </c>
      <c r="F63">
        <v>0</v>
      </c>
    </row>
    <row r="64" spans="1:6" x14ac:dyDescent="0.3">
      <c r="A64" t="s">
        <v>169</v>
      </c>
      <c r="B64" t="str">
        <f t="shared" si="0"/>
        <v>SHIP_PLATING_LEVEL_2</v>
      </c>
      <c r="C64">
        <v>0</v>
      </c>
      <c r="D64">
        <v>0</v>
      </c>
      <c r="E64">
        <v>0</v>
      </c>
      <c r="F64">
        <v>0</v>
      </c>
    </row>
    <row r="65" spans="1:6" x14ac:dyDescent="0.3">
      <c r="A65" t="s">
        <v>170</v>
      </c>
      <c r="B65" t="str">
        <f t="shared" si="0"/>
        <v>SHIP_PLATING_LEVEL_3</v>
      </c>
      <c r="C65">
        <v>0</v>
      </c>
      <c r="D65">
        <v>0</v>
      </c>
      <c r="E65">
        <v>0</v>
      </c>
      <c r="F65">
        <v>0</v>
      </c>
    </row>
    <row r="66" spans="1:6" x14ac:dyDescent="0.3">
      <c r="A66" t="s">
        <v>171</v>
      </c>
      <c r="B66" t="str">
        <f t="shared" si="0"/>
        <v>NITRO_PACKS</v>
      </c>
      <c r="C66">
        <v>0</v>
      </c>
      <c r="D66">
        <v>0</v>
      </c>
      <c r="E66">
        <v>0</v>
      </c>
      <c r="F66">
        <v>0</v>
      </c>
    </row>
    <row r="67" spans="1:6" x14ac:dyDescent="0.3">
      <c r="A67" t="s">
        <v>172</v>
      </c>
      <c r="B67" t="str">
        <f t="shared" si="0"/>
        <v>HI-SEC_AUTO_TRACKING</v>
      </c>
      <c r="C67">
        <v>0</v>
      </c>
      <c r="D67">
        <v>0</v>
      </c>
      <c r="E67">
        <v>0</v>
      </c>
      <c r="F67">
        <v>0</v>
      </c>
    </row>
    <row r="68" spans="1:6" x14ac:dyDescent="0.3">
      <c r="A68" t="s">
        <v>173</v>
      </c>
      <c r="B68" t="str">
        <f t="shared" si="0"/>
        <v>CLOAKING_FIELD</v>
      </c>
      <c r="C68">
        <v>0</v>
      </c>
      <c r="D68">
        <v>0</v>
      </c>
      <c r="E68">
        <v>0</v>
      </c>
      <c r="F68">
        <v>0</v>
      </c>
    </row>
    <row r="69" spans="1:6" x14ac:dyDescent="0.3">
      <c r="A69" t="s">
        <v>174</v>
      </c>
      <c r="B69" t="str">
        <f t="shared" si="0"/>
        <v>CONCUSSIVE_SHELLS</v>
      </c>
      <c r="C69">
        <v>0</v>
      </c>
      <c r="D69">
        <v>0</v>
      </c>
      <c r="E69">
        <v>0</v>
      </c>
      <c r="F69">
        <v>0</v>
      </c>
    </row>
    <row r="70" spans="1:6" x14ac:dyDescent="0.3">
      <c r="A70" t="s">
        <v>175</v>
      </c>
      <c r="B70" t="str">
        <f t="shared" si="0"/>
        <v>PERSONAL_CLOAKING</v>
      </c>
      <c r="C70">
        <v>0</v>
      </c>
      <c r="D70">
        <v>0</v>
      </c>
      <c r="E70">
        <v>0</v>
      </c>
      <c r="F70">
        <v>0</v>
      </c>
    </row>
    <row r="71" spans="1:6" x14ac:dyDescent="0.3">
      <c r="A71" t="s">
        <v>176</v>
      </c>
      <c r="B71" t="str">
        <f t="shared" si="0"/>
        <v>STIMPACK</v>
      </c>
      <c r="C71">
        <v>0</v>
      </c>
      <c r="D71">
        <v>0</v>
      </c>
      <c r="E71">
        <v>0</v>
      </c>
      <c r="F71">
        <v>0</v>
      </c>
    </row>
    <row r="72" spans="1:6" x14ac:dyDescent="0.3">
      <c r="A72" t="s">
        <v>177</v>
      </c>
      <c r="B72" t="str">
        <f t="shared" si="0"/>
        <v>WEAPON_REFIT</v>
      </c>
      <c r="C72">
        <v>0</v>
      </c>
      <c r="D72">
        <v>0</v>
      </c>
      <c r="E72">
        <v>0</v>
      </c>
      <c r="F72">
        <v>0</v>
      </c>
    </row>
    <row r="73" spans="1:6" x14ac:dyDescent="0.3">
      <c r="A73" t="s">
        <v>178</v>
      </c>
      <c r="B73" t="str">
        <f t="shared" si="0"/>
        <v>BEHEMOTH_REACTOR</v>
      </c>
      <c r="C73">
        <v>0</v>
      </c>
      <c r="D73">
        <v>0</v>
      </c>
      <c r="E73">
        <v>0</v>
      </c>
      <c r="F73">
        <v>0</v>
      </c>
    </row>
    <row r="74" spans="1:6" x14ac:dyDescent="0.3">
      <c r="A74" t="s">
        <v>179</v>
      </c>
      <c r="B74" t="str">
        <f t="shared" si="0"/>
        <v>CADUCEUS_REACTOR</v>
      </c>
      <c r="C74">
        <v>0</v>
      </c>
      <c r="D74">
        <v>0</v>
      </c>
      <c r="E74">
        <v>0</v>
      </c>
      <c r="F74">
        <v>0</v>
      </c>
    </row>
    <row r="75" spans="1:6" x14ac:dyDescent="0.3">
      <c r="A75" t="s">
        <v>180</v>
      </c>
      <c r="B75" t="str">
        <f t="shared" ref="B75:B139" si="1">UPPER(SUBSTITUTE(A75," ","_"))</f>
        <v>CORVID_REACTOR</v>
      </c>
      <c r="C75">
        <v>0</v>
      </c>
      <c r="D75">
        <v>0</v>
      </c>
      <c r="E75">
        <v>0</v>
      </c>
      <c r="F75">
        <v>0</v>
      </c>
    </row>
    <row r="76" spans="1:6" x14ac:dyDescent="0.3">
      <c r="A76" t="s">
        <v>181</v>
      </c>
      <c r="B76" t="str">
        <f t="shared" si="1"/>
        <v>MOEBIUS_REACTOR</v>
      </c>
      <c r="C76">
        <v>0</v>
      </c>
      <c r="D76">
        <v>0</v>
      </c>
      <c r="E76">
        <v>0</v>
      </c>
      <c r="F76">
        <v>0</v>
      </c>
    </row>
    <row r="77" spans="1:6" x14ac:dyDescent="0.3">
      <c r="A77" t="s">
        <v>182</v>
      </c>
      <c r="B77" t="str">
        <f t="shared" si="1"/>
        <v>BUILDING_ARMOR</v>
      </c>
      <c r="C77">
        <v>0</v>
      </c>
      <c r="D77">
        <v>0</v>
      </c>
      <c r="E77">
        <v>0</v>
      </c>
      <c r="F77">
        <v>0</v>
      </c>
    </row>
    <row r="78" spans="1:6" x14ac:dyDescent="0.3">
      <c r="A78" t="s">
        <v>183</v>
      </c>
      <c r="B78" t="str">
        <f t="shared" si="1"/>
        <v>COMBAT_SHIELD</v>
      </c>
      <c r="C78">
        <v>0</v>
      </c>
      <c r="D78">
        <v>0</v>
      </c>
      <c r="E78">
        <v>0</v>
      </c>
      <c r="F78">
        <v>0</v>
      </c>
    </row>
    <row r="79" spans="1:6" x14ac:dyDescent="0.3">
      <c r="A79" t="s">
        <v>184</v>
      </c>
      <c r="B79" t="str">
        <f t="shared" si="1"/>
        <v>DURABLE_MATERIALS</v>
      </c>
      <c r="C79">
        <v>0</v>
      </c>
      <c r="D79">
        <v>0</v>
      </c>
      <c r="E79">
        <v>0</v>
      </c>
      <c r="F79">
        <v>0</v>
      </c>
    </row>
    <row r="80" spans="1:6" x14ac:dyDescent="0.3">
      <c r="A80" t="s">
        <v>185</v>
      </c>
      <c r="B80" t="str">
        <f t="shared" si="1"/>
        <v>INFERNAL_PRE-IGNITER</v>
      </c>
      <c r="C80">
        <v>0</v>
      </c>
      <c r="D80">
        <v>0</v>
      </c>
      <c r="E80">
        <v>0</v>
      </c>
      <c r="F80">
        <v>0</v>
      </c>
    </row>
    <row r="81" spans="1:6" x14ac:dyDescent="0.3">
      <c r="A81" t="s">
        <v>186</v>
      </c>
      <c r="B81" t="str">
        <f t="shared" si="1"/>
        <v>NEOSTEEL_FRAME</v>
      </c>
      <c r="C81">
        <v>0</v>
      </c>
      <c r="D81">
        <v>0</v>
      </c>
      <c r="E81">
        <v>0</v>
      </c>
      <c r="F81">
        <v>0</v>
      </c>
    </row>
    <row r="82" spans="1:6" x14ac:dyDescent="0.3">
      <c r="A82" t="s">
        <v>330</v>
      </c>
      <c r="B82" t="str">
        <f t="shared" si="1"/>
        <v>TRANSFORMATION_SERVOS</v>
      </c>
      <c r="C82">
        <v>0</v>
      </c>
      <c r="D82">
        <v>0</v>
      </c>
      <c r="E82">
        <v>0</v>
      </c>
      <c r="F82">
        <v>0</v>
      </c>
    </row>
    <row r="83" spans="1:6" x14ac:dyDescent="0.3">
      <c r="A83" t="s">
        <v>331</v>
      </c>
      <c r="B83" t="str">
        <f t="shared" si="1"/>
        <v>DRILLING_CLAWS</v>
      </c>
      <c r="C83">
        <v>0</v>
      </c>
      <c r="D83">
        <v>0</v>
      </c>
      <c r="E83">
        <v>0</v>
      </c>
      <c r="F83">
        <v>0</v>
      </c>
    </row>
    <row r="84" spans="1:6" x14ac:dyDescent="0.3">
      <c r="A84" t="s">
        <v>128</v>
      </c>
      <c r="B84" t="str">
        <f t="shared" si="1"/>
        <v>LARVA</v>
      </c>
      <c r="C84">
        <v>0</v>
      </c>
      <c r="D84">
        <v>0</v>
      </c>
      <c r="E84">
        <v>0</v>
      </c>
      <c r="F84">
        <v>0</v>
      </c>
    </row>
    <row r="85" spans="1:6" x14ac:dyDescent="0.3">
      <c r="A85" t="s">
        <v>6</v>
      </c>
      <c r="B85" t="str">
        <f t="shared" si="1"/>
        <v>DRONE</v>
      </c>
      <c r="C85">
        <v>1</v>
      </c>
      <c r="D85">
        <v>0</v>
      </c>
      <c r="E85">
        <v>0</v>
      </c>
      <c r="F85">
        <v>0</v>
      </c>
    </row>
    <row r="86" spans="1:6" x14ac:dyDescent="0.3">
      <c r="A86" t="s">
        <v>12</v>
      </c>
      <c r="B86" t="str">
        <f t="shared" si="1"/>
        <v>OVERLORD</v>
      </c>
      <c r="C86">
        <v>0</v>
      </c>
      <c r="D86">
        <v>8</v>
      </c>
      <c r="E86">
        <v>0</v>
      </c>
      <c r="F86">
        <v>0</v>
      </c>
    </row>
    <row r="87" spans="1:6" x14ac:dyDescent="0.3">
      <c r="A87" t="s">
        <v>11</v>
      </c>
      <c r="B87" t="str">
        <f t="shared" si="1"/>
        <v>ZERGLING</v>
      </c>
      <c r="C87">
        <v>0.5</v>
      </c>
      <c r="D87">
        <v>0</v>
      </c>
      <c r="E87">
        <v>0</v>
      </c>
      <c r="F87">
        <v>0</v>
      </c>
    </row>
    <row r="88" spans="1:6" x14ac:dyDescent="0.3">
      <c r="A88" t="s">
        <v>10</v>
      </c>
      <c r="B88" t="str">
        <f t="shared" si="1"/>
        <v>QUEEN</v>
      </c>
      <c r="C88">
        <v>2</v>
      </c>
      <c r="D88">
        <v>0</v>
      </c>
      <c r="E88">
        <v>25</v>
      </c>
      <c r="F88">
        <v>200</v>
      </c>
    </row>
    <row r="89" spans="1:6" x14ac:dyDescent="0.3">
      <c r="A89" t="s">
        <v>15</v>
      </c>
      <c r="B89" t="str">
        <f t="shared" si="1"/>
        <v>HYDRALISK</v>
      </c>
      <c r="C89">
        <v>2</v>
      </c>
      <c r="D89">
        <v>0</v>
      </c>
      <c r="E89">
        <v>0</v>
      </c>
      <c r="F89">
        <v>0</v>
      </c>
    </row>
    <row r="90" spans="1:6" x14ac:dyDescent="0.3">
      <c r="A90" t="s">
        <v>14</v>
      </c>
      <c r="B90" t="str">
        <f t="shared" si="1"/>
        <v>BANELING</v>
      </c>
      <c r="C90">
        <v>0.5</v>
      </c>
      <c r="D90">
        <v>0</v>
      </c>
      <c r="E90">
        <v>0</v>
      </c>
      <c r="F90">
        <v>0</v>
      </c>
    </row>
    <row r="91" spans="1:6" x14ac:dyDescent="0.3">
      <c r="A91" t="s">
        <v>333</v>
      </c>
      <c r="B91" t="str">
        <f t="shared" si="1"/>
        <v>OVERSEER</v>
      </c>
      <c r="C91">
        <v>0</v>
      </c>
      <c r="D91">
        <v>8</v>
      </c>
      <c r="E91">
        <v>50</v>
      </c>
      <c r="F91">
        <v>200</v>
      </c>
    </row>
    <row r="92" spans="1:6" x14ac:dyDescent="0.3">
      <c r="A92" t="s">
        <v>13</v>
      </c>
      <c r="B92" t="str">
        <f t="shared" si="1"/>
        <v>ROACH</v>
      </c>
      <c r="C92">
        <v>2</v>
      </c>
      <c r="D92">
        <v>0</v>
      </c>
      <c r="E92">
        <v>0</v>
      </c>
      <c r="F92">
        <v>0</v>
      </c>
    </row>
    <row r="93" spans="1:6" x14ac:dyDescent="0.3">
      <c r="A93" t="s">
        <v>16</v>
      </c>
      <c r="B93" t="str">
        <f t="shared" si="1"/>
        <v>INFESTOR</v>
      </c>
      <c r="C93">
        <v>2</v>
      </c>
      <c r="D93">
        <v>0</v>
      </c>
      <c r="E93">
        <v>50</v>
      </c>
      <c r="F93">
        <v>200</v>
      </c>
    </row>
    <row r="94" spans="1:6" x14ac:dyDescent="0.3">
      <c r="A94" t="s">
        <v>17</v>
      </c>
      <c r="B94" t="str">
        <f t="shared" si="1"/>
        <v>MUTALISK</v>
      </c>
      <c r="C94">
        <v>2</v>
      </c>
      <c r="D94">
        <v>0</v>
      </c>
      <c r="E94">
        <v>0</v>
      </c>
      <c r="F94">
        <v>0</v>
      </c>
    </row>
    <row r="95" spans="1:6" x14ac:dyDescent="0.3">
      <c r="A95" t="s">
        <v>18</v>
      </c>
      <c r="B95" t="str">
        <f t="shared" si="1"/>
        <v>CORRUPTOR</v>
      </c>
      <c r="C95">
        <v>2</v>
      </c>
      <c r="D95">
        <v>0</v>
      </c>
      <c r="E95">
        <v>0</v>
      </c>
      <c r="F95">
        <v>0</v>
      </c>
    </row>
    <row r="96" spans="1:6" x14ac:dyDescent="0.3">
      <c r="A96" t="s">
        <v>62</v>
      </c>
      <c r="B96" t="str">
        <f t="shared" si="1"/>
        <v>NYDUS_WORM</v>
      </c>
      <c r="C96">
        <v>0</v>
      </c>
      <c r="D96">
        <v>0</v>
      </c>
      <c r="E96">
        <v>0</v>
      </c>
      <c r="F96">
        <v>0</v>
      </c>
    </row>
    <row r="97" spans="1:7" x14ac:dyDescent="0.3">
      <c r="A97" t="s">
        <v>19</v>
      </c>
      <c r="B97" t="str">
        <f t="shared" si="1"/>
        <v>ULTRALISK</v>
      </c>
      <c r="C97">
        <v>6</v>
      </c>
      <c r="D97">
        <v>0</v>
      </c>
      <c r="E97">
        <v>0</v>
      </c>
      <c r="F97">
        <v>0</v>
      </c>
    </row>
    <row r="98" spans="1:7" x14ac:dyDescent="0.3">
      <c r="A98" t="s">
        <v>20</v>
      </c>
      <c r="B98" t="str">
        <f t="shared" si="1"/>
        <v>BROOD_LORD</v>
      </c>
      <c r="C98">
        <v>4</v>
      </c>
      <c r="D98">
        <v>0</v>
      </c>
      <c r="E98">
        <v>0</v>
      </c>
      <c r="F98">
        <v>0</v>
      </c>
    </row>
    <row r="99" spans="1:7" x14ac:dyDescent="0.3">
      <c r="A99" t="s">
        <v>334</v>
      </c>
      <c r="B99" t="str">
        <f t="shared" si="1"/>
        <v>SWARM_HOST</v>
      </c>
      <c r="C99">
        <v>3</v>
      </c>
      <c r="D99">
        <v>0</v>
      </c>
      <c r="E99">
        <v>0</v>
      </c>
      <c r="F99">
        <v>0</v>
      </c>
    </row>
    <row r="100" spans="1:7" x14ac:dyDescent="0.3">
      <c r="A100" t="s">
        <v>335</v>
      </c>
      <c r="B100" t="str">
        <f t="shared" si="1"/>
        <v>VIPER</v>
      </c>
      <c r="C100">
        <v>3</v>
      </c>
      <c r="D100">
        <v>0</v>
      </c>
      <c r="E100">
        <v>50</v>
      </c>
      <c r="F100">
        <v>200</v>
      </c>
    </row>
    <row r="101" spans="1:7" x14ac:dyDescent="0.3">
      <c r="A101" t="s">
        <v>7</v>
      </c>
      <c r="B101" t="str">
        <f t="shared" si="1"/>
        <v>HATCHERY</v>
      </c>
      <c r="C101">
        <v>0</v>
      </c>
      <c r="D101">
        <v>2</v>
      </c>
      <c r="E101">
        <v>0</v>
      </c>
      <c r="F101">
        <v>0</v>
      </c>
      <c r="G101" t="str">
        <f>CONCATENATE(B109,",",B114)</f>
        <v>LAIR,HIVE</v>
      </c>
    </row>
    <row r="102" spans="1:7" x14ac:dyDescent="0.3">
      <c r="A102" t="s">
        <v>61</v>
      </c>
      <c r="B102" t="str">
        <f t="shared" si="1"/>
        <v>EXTRACTOR</v>
      </c>
      <c r="C102">
        <v>0</v>
      </c>
      <c r="D102">
        <v>0</v>
      </c>
      <c r="E102">
        <v>0</v>
      </c>
      <c r="F102">
        <v>0</v>
      </c>
    </row>
    <row r="103" spans="1:7" x14ac:dyDescent="0.3">
      <c r="A103" t="s">
        <v>9</v>
      </c>
      <c r="B103" t="str">
        <f t="shared" si="1"/>
        <v>SPAWNING_POOL</v>
      </c>
      <c r="C103">
        <v>0</v>
      </c>
      <c r="D103">
        <v>0</v>
      </c>
      <c r="E103">
        <v>0</v>
      </c>
      <c r="F103">
        <v>0</v>
      </c>
    </row>
    <row r="104" spans="1:7" x14ac:dyDescent="0.3">
      <c r="A104" t="s">
        <v>22</v>
      </c>
      <c r="B104" t="str">
        <f t="shared" si="1"/>
        <v>EVOLUTION_CHAMBER</v>
      </c>
      <c r="C104">
        <v>0</v>
      </c>
      <c r="D104">
        <v>0</v>
      </c>
      <c r="E104">
        <v>0</v>
      </c>
      <c r="F104">
        <v>0</v>
      </c>
    </row>
    <row r="105" spans="1:7" x14ac:dyDescent="0.3">
      <c r="A105" t="s">
        <v>24</v>
      </c>
      <c r="B105" t="str">
        <f t="shared" si="1"/>
        <v>SPINE_CRAWLER</v>
      </c>
      <c r="C105">
        <v>0</v>
      </c>
      <c r="D105">
        <v>0</v>
      </c>
      <c r="E105">
        <v>0</v>
      </c>
      <c r="F105">
        <v>0</v>
      </c>
    </row>
    <row r="106" spans="1:7" x14ac:dyDescent="0.3">
      <c r="A106" t="s">
        <v>23</v>
      </c>
      <c r="B106" t="str">
        <f t="shared" si="1"/>
        <v>SPORE_CRAWLER</v>
      </c>
      <c r="C106">
        <v>0</v>
      </c>
      <c r="D106">
        <v>0</v>
      </c>
      <c r="E106">
        <v>0</v>
      </c>
      <c r="F106">
        <v>0</v>
      </c>
    </row>
    <row r="107" spans="1:7" x14ac:dyDescent="0.3">
      <c r="A107" t="s">
        <v>21</v>
      </c>
      <c r="B107" t="str">
        <f t="shared" si="1"/>
        <v>ROACH_WARREN</v>
      </c>
      <c r="C107">
        <v>0</v>
      </c>
      <c r="D107">
        <v>0</v>
      </c>
      <c r="E107">
        <v>0</v>
      </c>
      <c r="F107">
        <v>0</v>
      </c>
    </row>
    <row r="108" spans="1:7" x14ac:dyDescent="0.3">
      <c r="A108" t="s">
        <v>25</v>
      </c>
      <c r="B108" t="str">
        <f t="shared" si="1"/>
        <v>BANELING_NEST</v>
      </c>
      <c r="C108">
        <v>0</v>
      </c>
      <c r="D108">
        <v>0</v>
      </c>
      <c r="E108">
        <v>0</v>
      </c>
      <c r="F108">
        <v>0</v>
      </c>
    </row>
    <row r="109" spans="1:7" x14ac:dyDescent="0.3">
      <c r="A109" t="s">
        <v>29</v>
      </c>
      <c r="B109" t="str">
        <f t="shared" si="1"/>
        <v>LAIR</v>
      </c>
      <c r="C109">
        <v>0</v>
      </c>
      <c r="D109">
        <v>2</v>
      </c>
      <c r="E109">
        <v>0</v>
      </c>
      <c r="F109">
        <v>0</v>
      </c>
      <c r="G109" t="str">
        <f>B114</f>
        <v>HIVE</v>
      </c>
    </row>
    <row r="110" spans="1:7" x14ac:dyDescent="0.3">
      <c r="A110" t="s">
        <v>63</v>
      </c>
      <c r="B110" t="str">
        <f t="shared" si="1"/>
        <v>HYDRALISK_DEN</v>
      </c>
      <c r="C110">
        <v>0</v>
      </c>
      <c r="D110">
        <v>0</v>
      </c>
      <c r="E110">
        <v>0</v>
      </c>
      <c r="F110">
        <v>0</v>
      </c>
    </row>
    <row r="111" spans="1:7" x14ac:dyDescent="0.3">
      <c r="A111" t="s">
        <v>28</v>
      </c>
      <c r="B111" t="str">
        <f t="shared" si="1"/>
        <v>INFESTATION_PIT</v>
      </c>
      <c r="C111">
        <v>0</v>
      </c>
      <c r="D111">
        <v>0</v>
      </c>
      <c r="E111">
        <v>0</v>
      </c>
      <c r="F111">
        <v>0</v>
      </c>
    </row>
    <row r="112" spans="1:7" x14ac:dyDescent="0.3">
      <c r="A112" t="s">
        <v>26</v>
      </c>
      <c r="B112" t="str">
        <f t="shared" si="1"/>
        <v>SPIRE</v>
      </c>
      <c r="C112">
        <v>0</v>
      </c>
      <c r="D112">
        <v>0</v>
      </c>
      <c r="E112">
        <v>0</v>
      </c>
      <c r="F112">
        <v>0</v>
      </c>
      <c r="G112" t="str">
        <f>B116</f>
        <v>GREATER_SPIRE</v>
      </c>
    </row>
    <row r="113" spans="1:6" x14ac:dyDescent="0.3">
      <c r="A113" t="s">
        <v>27</v>
      </c>
      <c r="B113" t="str">
        <f t="shared" si="1"/>
        <v>NYDUS_NETWORK</v>
      </c>
      <c r="C113">
        <v>0</v>
      </c>
      <c r="D113">
        <v>0</v>
      </c>
      <c r="E113">
        <v>0</v>
      </c>
      <c r="F113">
        <v>0</v>
      </c>
    </row>
    <row r="114" spans="1:6" x14ac:dyDescent="0.3">
      <c r="A114" t="s">
        <v>30</v>
      </c>
      <c r="B114" t="str">
        <f t="shared" si="1"/>
        <v>HIVE</v>
      </c>
      <c r="C114">
        <v>0</v>
      </c>
      <c r="D114">
        <v>2</v>
      </c>
      <c r="E114">
        <v>0</v>
      </c>
      <c r="F114">
        <v>0</v>
      </c>
    </row>
    <row r="115" spans="1:6" x14ac:dyDescent="0.3">
      <c r="A115" t="s">
        <v>64</v>
      </c>
      <c r="B115" t="str">
        <f t="shared" si="1"/>
        <v>ULTRALISK_CAVERN</v>
      </c>
      <c r="C115">
        <v>0</v>
      </c>
      <c r="D115">
        <v>0</v>
      </c>
      <c r="E115">
        <v>0</v>
      </c>
      <c r="F115">
        <v>0</v>
      </c>
    </row>
    <row r="116" spans="1:6" x14ac:dyDescent="0.3">
      <c r="A116" t="s">
        <v>32</v>
      </c>
      <c r="B116" t="str">
        <f t="shared" si="1"/>
        <v>GREATER_SPIRE</v>
      </c>
      <c r="C116">
        <v>0</v>
      </c>
      <c r="D116">
        <v>0</v>
      </c>
      <c r="E116">
        <v>0</v>
      </c>
      <c r="F116">
        <v>0</v>
      </c>
    </row>
    <row r="117" spans="1:6" x14ac:dyDescent="0.3">
      <c r="A117" t="s">
        <v>65</v>
      </c>
      <c r="B117" t="str">
        <f t="shared" si="1"/>
        <v>CREEP_TUMOR</v>
      </c>
      <c r="C117">
        <v>0</v>
      </c>
      <c r="D117">
        <v>0</v>
      </c>
      <c r="E117">
        <v>0</v>
      </c>
      <c r="F117">
        <v>0</v>
      </c>
    </row>
    <row r="118" spans="1:6" x14ac:dyDescent="0.3">
      <c r="A118" t="s">
        <v>409</v>
      </c>
      <c r="B118" t="str">
        <f t="shared" si="1"/>
        <v>CREEP_TUMOR_(USED)</v>
      </c>
      <c r="C118">
        <v>0</v>
      </c>
      <c r="D118">
        <v>0</v>
      </c>
      <c r="E118">
        <v>0</v>
      </c>
      <c r="F118">
        <v>0</v>
      </c>
    </row>
    <row r="119" spans="1:6" x14ac:dyDescent="0.3">
      <c r="A119" t="s">
        <v>34</v>
      </c>
      <c r="B119" t="str">
        <f t="shared" si="1"/>
        <v>MELEE_ATTACKS_LEVEL_1</v>
      </c>
      <c r="C119">
        <v>0</v>
      </c>
      <c r="D119">
        <v>0</v>
      </c>
      <c r="E119">
        <v>0</v>
      </c>
      <c r="F119">
        <v>0</v>
      </c>
    </row>
    <row r="120" spans="1:6" x14ac:dyDescent="0.3">
      <c r="A120" t="s">
        <v>35</v>
      </c>
      <c r="B120" t="str">
        <f t="shared" si="1"/>
        <v>MELEE_ATTACKS_LEVEL_2</v>
      </c>
      <c r="C120">
        <v>0</v>
      </c>
      <c r="D120">
        <v>0</v>
      </c>
      <c r="E120">
        <v>0</v>
      </c>
      <c r="F120">
        <v>0</v>
      </c>
    </row>
    <row r="121" spans="1:6" x14ac:dyDescent="0.3">
      <c r="A121" t="s">
        <v>36</v>
      </c>
      <c r="B121" t="str">
        <f t="shared" si="1"/>
        <v>MELEE_ATTACKS_LEVEL_3</v>
      </c>
      <c r="C121">
        <v>0</v>
      </c>
      <c r="D121">
        <v>0</v>
      </c>
      <c r="E121">
        <v>0</v>
      </c>
      <c r="F121">
        <v>0</v>
      </c>
    </row>
    <row r="122" spans="1:6" x14ac:dyDescent="0.3">
      <c r="A122" t="s">
        <v>37</v>
      </c>
      <c r="B122" t="str">
        <f t="shared" si="1"/>
        <v>MISSILE_ATTACKS_LEVEL_1</v>
      </c>
      <c r="C122">
        <v>0</v>
      </c>
      <c r="D122">
        <v>0</v>
      </c>
      <c r="E122">
        <v>0</v>
      </c>
      <c r="F122">
        <v>0</v>
      </c>
    </row>
    <row r="123" spans="1:6" x14ac:dyDescent="0.3">
      <c r="A123" t="s">
        <v>38</v>
      </c>
      <c r="B123" t="str">
        <f t="shared" si="1"/>
        <v>MISSILE_ATTACKS_LEVEL_2</v>
      </c>
      <c r="C123">
        <v>0</v>
      </c>
      <c r="D123">
        <v>0</v>
      </c>
      <c r="E123">
        <v>0</v>
      </c>
      <c r="F123">
        <v>0</v>
      </c>
    </row>
    <row r="124" spans="1:6" x14ac:dyDescent="0.3">
      <c r="A124" t="s">
        <v>39</v>
      </c>
      <c r="B124" t="str">
        <f t="shared" si="1"/>
        <v>MISSILE_ATTACKS_LEVEL_3</v>
      </c>
      <c r="C124">
        <v>0</v>
      </c>
      <c r="D124">
        <v>0</v>
      </c>
      <c r="E124">
        <v>0</v>
      </c>
      <c r="F124">
        <v>0</v>
      </c>
    </row>
    <row r="125" spans="1:6" x14ac:dyDescent="0.3">
      <c r="A125" t="s">
        <v>40</v>
      </c>
      <c r="B125" t="str">
        <f t="shared" si="1"/>
        <v>FLYER_ATTACKS_LEVEL_1</v>
      </c>
      <c r="C125">
        <v>0</v>
      </c>
      <c r="D125">
        <v>0</v>
      </c>
      <c r="E125">
        <v>0</v>
      </c>
      <c r="F125">
        <v>0</v>
      </c>
    </row>
    <row r="126" spans="1:6" x14ac:dyDescent="0.3">
      <c r="A126" t="s">
        <v>41</v>
      </c>
      <c r="B126" t="str">
        <f t="shared" si="1"/>
        <v>FLYER_ATTACKS_LEVEL_2</v>
      </c>
      <c r="C126">
        <v>0</v>
      </c>
      <c r="D126">
        <v>0</v>
      </c>
      <c r="E126">
        <v>0</v>
      </c>
      <c r="F126">
        <v>0</v>
      </c>
    </row>
    <row r="127" spans="1:6" x14ac:dyDescent="0.3">
      <c r="A127" t="s">
        <v>42</v>
      </c>
      <c r="B127" t="str">
        <f t="shared" si="1"/>
        <v>FLYER_ATTACKS_LEVEL_3</v>
      </c>
      <c r="C127">
        <v>0</v>
      </c>
      <c r="D127">
        <v>0</v>
      </c>
      <c r="E127">
        <v>0</v>
      </c>
      <c r="F127">
        <v>0</v>
      </c>
    </row>
    <row r="128" spans="1:6" x14ac:dyDescent="0.3">
      <c r="A128" t="s">
        <v>43</v>
      </c>
      <c r="B128" t="str">
        <f t="shared" si="1"/>
        <v>GROUND_CARAPACE_LEVEL_1</v>
      </c>
      <c r="C128">
        <v>0</v>
      </c>
      <c r="D128">
        <v>0</v>
      </c>
      <c r="E128">
        <v>0</v>
      </c>
      <c r="F128">
        <v>0</v>
      </c>
    </row>
    <row r="129" spans="1:6" x14ac:dyDescent="0.3">
      <c r="A129" t="s">
        <v>44</v>
      </c>
      <c r="B129" t="str">
        <f t="shared" si="1"/>
        <v>GROUND_CARAPACE_LEVEL_2</v>
      </c>
      <c r="C129">
        <v>0</v>
      </c>
      <c r="D129">
        <v>0</v>
      </c>
      <c r="E129">
        <v>0</v>
      </c>
      <c r="F129">
        <v>0</v>
      </c>
    </row>
    <row r="130" spans="1:6" x14ac:dyDescent="0.3">
      <c r="A130" t="s">
        <v>45</v>
      </c>
      <c r="B130" t="str">
        <f t="shared" si="1"/>
        <v>GROUND_CARAPACE_LEVEL_3</v>
      </c>
      <c r="C130">
        <v>0</v>
      </c>
      <c r="D130">
        <v>0</v>
      </c>
      <c r="E130">
        <v>0</v>
      </c>
      <c r="F130">
        <v>0</v>
      </c>
    </row>
    <row r="131" spans="1:6" x14ac:dyDescent="0.3">
      <c r="A131" t="s">
        <v>46</v>
      </c>
      <c r="B131" t="str">
        <f t="shared" si="1"/>
        <v>FLYER_CARAPACE_LEVEL_1</v>
      </c>
      <c r="C131">
        <v>0</v>
      </c>
      <c r="D131">
        <v>0</v>
      </c>
      <c r="E131">
        <v>0</v>
      </c>
      <c r="F131">
        <v>0</v>
      </c>
    </row>
    <row r="132" spans="1:6" x14ac:dyDescent="0.3">
      <c r="A132" t="s">
        <v>47</v>
      </c>
      <c r="B132" t="str">
        <f t="shared" si="1"/>
        <v>FLYER_CARAPACE_LEVEL_2</v>
      </c>
      <c r="C132">
        <v>0</v>
      </c>
      <c r="D132">
        <v>0</v>
      </c>
      <c r="E132">
        <v>0</v>
      </c>
      <c r="F132">
        <v>0</v>
      </c>
    </row>
    <row r="133" spans="1:6" x14ac:dyDescent="0.3">
      <c r="A133" t="s">
        <v>48</v>
      </c>
      <c r="B133" t="str">
        <f t="shared" si="1"/>
        <v>FLYER_CARAPACE_LEVEL_3</v>
      </c>
      <c r="C133">
        <v>0</v>
      </c>
      <c r="D133">
        <v>0</v>
      </c>
      <c r="E133">
        <v>0</v>
      </c>
      <c r="F133">
        <v>0</v>
      </c>
    </row>
    <row r="134" spans="1:6" x14ac:dyDescent="0.3">
      <c r="A134" t="s">
        <v>49</v>
      </c>
      <c r="B134" t="str">
        <f t="shared" si="1"/>
        <v>CHITINOUS_PLATING</v>
      </c>
      <c r="C134">
        <v>0</v>
      </c>
      <c r="D134">
        <v>0</v>
      </c>
      <c r="E134">
        <v>0</v>
      </c>
      <c r="F134">
        <v>0</v>
      </c>
    </row>
    <row r="135" spans="1:6" x14ac:dyDescent="0.3">
      <c r="A135" t="s">
        <v>50</v>
      </c>
      <c r="B135" t="str">
        <f t="shared" si="1"/>
        <v>CENTRIFUGAL_HOOKS</v>
      </c>
      <c r="C135">
        <v>0</v>
      </c>
      <c r="D135">
        <v>0</v>
      </c>
      <c r="E135">
        <v>0</v>
      </c>
      <c r="F135">
        <v>0</v>
      </c>
    </row>
    <row r="136" spans="1:6" x14ac:dyDescent="0.3">
      <c r="A136" t="s">
        <v>337</v>
      </c>
      <c r="B136" t="str">
        <f t="shared" si="1"/>
        <v>GLIAL_RECONSTRUCTION</v>
      </c>
      <c r="C136">
        <v>0</v>
      </c>
      <c r="D136">
        <v>0</v>
      </c>
      <c r="E136">
        <v>0</v>
      </c>
      <c r="F136">
        <v>0</v>
      </c>
    </row>
    <row r="137" spans="1:6" x14ac:dyDescent="0.3">
      <c r="A137" t="s">
        <v>51</v>
      </c>
      <c r="B137" t="str">
        <f t="shared" si="1"/>
        <v>METABOLIC_BOOST</v>
      </c>
      <c r="C137">
        <v>0</v>
      </c>
      <c r="D137">
        <v>0</v>
      </c>
      <c r="E137">
        <v>0</v>
      </c>
      <c r="F137">
        <v>0</v>
      </c>
    </row>
    <row r="138" spans="1:6" x14ac:dyDescent="0.3">
      <c r="A138" t="s">
        <v>52</v>
      </c>
      <c r="B138" t="str">
        <f t="shared" si="1"/>
        <v>PNEUMATIZED_CARAPACE</v>
      </c>
      <c r="C138">
        <v>0</v>
      </c>
      <c r="D138">
        <v>0</v>
      </c>
      <c r="E138">
        <v>0</v>
      </c>
      <c r="F138">
        <v>0</v>
      </c>
    </row>
    <row r="139" spans="1:6" x14ac:dyDescent="0.3">
      <c r="A139" t="s">
        <v>53</v>
      </c>
      <c r="B139" t="str">
        <f t="shared" si="1"/>
        <v>GROOVED_SPINES</v>
      </c>
      <c r="C139">
        <v>0</v>
      </c>
      <c r="D139">
        <v>0</v>
      </c>
      <c r="E139">
        <v>0</v>
      </c>
      <c r="F139">
        <v>0</v>
      </c>
    </row>
    <row r="140" spans="1:6" x14ac:dyDescent="0.3">
      <c r="A140" t="s">
        <v>54</v>
      </c>
      <c r="B140" t="str">
        <f t="shared" ref="B140:B203" si="2">UPPER(SUBSTITUTE(A140," ","_"))</f>
        <v>BURROW</v>
      </c>
      <c r="C140">
        <v>0</v>
      </c>
      <c r="D140">
        <v>0</v>
      </c>
      <c r="E140">
        <v>0</v>
      </c>
      <c r="F140">
        <v>0</v>
      </c>
    </row>
    <row r="141" spans="1:6" x14ac:dyDescent="0.3">
      <c r="A141" t="s">
        <v>55</v>
      </c>
      <c r="B141" t="str">
        <f t="shared" si="2"/>
        <v>NEURAL_PARASITE</v>
      </c>
      <c r="C141">
        <v>0</v>
      </c>
      <c r="D141">
        <v>0</v>
      </c>
      <c r="E141">
        <v>0</v>
      </c>
      <c r="F141">
        <v>0</v>
      </c>
    </row>
    <row r="142" spans="1:6" x14ac:dyDescent="0.3">
      <c r="A142" t="s">
        <v>56</v>
      </c>
      <c r="B142" t="str">
        <f t="shared" si="2"/>
        <v>PATHOGEN_GLANDS</v>
      </c>
      <c r="C142">
        <v>0</v>
      </c>
      <c r="D142">
        <v>0</v>
      </c>
      <c r="E142">
        <v>0</v>
      </c>
      <c r="F142">
        <v>0</v>
      </c>
    </row>
    <row r="143" spans="1:6" x14ac:dyDescent="0.3">
      <c r="A143" t="s">
        <v>57</v>
      </c>
      <c r="B143" t="str">
        <f t="shared" si="2"/>
        <v>ADRENAL_GLANDS</v>
      </c>
      <c r="C143">
        <v>0</v>
      </c>
      <c r="D143">
        <v>0</v>
      </c>
      <c r="E143">
        <v>0</v>
      </c>
      <c r="F143">
        <v>0</v>
      </c>
    </row>
    <row r="144" spans="1:6" x14ac:dyDescent="0.3">
      <c r="A144" t="s">
        <v>58</v>
      </c>
      <c r="B144" t="str">
        <f t="shared" si="2"/>
        <v>TUNNELING_CLAWS</v>
      </c>
      <c r="C144">
        <v>0</v>
      </c>
      <c r="D144">
        <v>0</v>
      </c>
      <c r="E144">
        <v>0</v>
      </c>
      <c r="F144">
        <v>0</v>
      </c>
    </row>
    <row r="145" spans="1:6" x14ac:dyDescent="0.3">
      <c r="A145" t="s">
        <v>59</v>
      </c>
      <c r="B145" t="str">
        <f t="shared" si="2"/>
        <v>VENTRAL_SACS</v>
      </c>
      <c r="C145">
        <v>0</v>
      </c>
      <c r="D145">
        <v>0</v>
      </c>
      <c r="E145">
        <v>0</v>
      </c>
      <c r="F145">
        <v>0</v>
      </c>
    </row>
    <row r="146" spans="1:6" x14ac:dyDescent="0.3">
      <c r="A146" t="s">
        <v>338</v>
      </c>
      <c r="B146" t="str">
        <f t="shared" si="2"/>
        <v>MUSCULAR_AUGMENTS</v>
      </c>
      <c r="C146">
        <v>0</v>
      </c>
      <c r="D146">
        <v>0</v>
      </c>
      <c r="E146">
        <v>0</v>
      </c>
      <c r="F146">
        <v>0</v>
      </c>
    </row>
    <row r="147" spans="1:6" x14ac:dyDescent="0.3">
      <c r="A147" t="s">
        <v>339</v>
      </c>
      <c r="B147" t="str">
        <f t="shared" si="2"/>
        <v>INCREASED_LOCUST_LIFETIME</v>
      </c>
      <c r="C147">
        <v>0</v>
      </c>
      <c r="D147">
        <v>0</v>
      </c>
      <c r="E147">
        <v>0</v>
      </c>
      <c r="F147">
        <v>0</v>
      </c>
    </row>
    <row r="148" spans="1:6" x14ac:dyDescent="0.3">
      <c r="A148" t="s">
        <v>111</v>
      </c>
      <c r="B148" t="str">
        <f t="shared" si="2"/>
        <v>PROBE</v>
      </c>
      <c r="C148">
        <v>1</v>
      </c>
      <c r="D148">
        <v>0</v>
      </c>
      <c r="E148">
        <v>0</v>
      </c>
      <c r="F148">
        <v>0</v>
      </c>
    </row>
    <row r="149" spans="1:6" x14ac:dyDescent="0.3">
      <c r="A149" t="s">
        <v>112</v>
      </c>
      <c r="B149" t="str">
        <f t="shared" si="2"/>
        <v>ZEALOT</v>
      </c>
      <c r="C149">
        <v>2</v>
      </c>
      <c r="D149">
        <v>0</v>
      </c>
      <c r="E149">
        <v>0</v>
      </c>
      <c r="F149">
        <v>0</v>
      </c>
    </row>
    <row r="150" spans="1:6" x14ac:dyDescent="0.3">
      <c r="A150" t="s">
        <v>113</v>
      </c>
      <c r="B150" t="str">
        <f t="shared" si="2"/>
        <v>STALKER</v>
      </c>
      <c r="C150">
        <v>2</v>
      </c>
      <c r="D150">
        <v>0</v>
      </c>
      <c r="E150">
        <v>0</v>
      </c>
      <c r="F150">
        <v>0</v>
      </c>
    </row>
    <row r="151" spans="1:6" x14ac:dyDescent="0.3">
      <c r="A151" t="s">
        <v>114</v>
      </c>
      <c r="B151" t="str">
        <f t="shared" si="2"/>
        <v>SENTRY</v>
      </c>
      <c r="C151">
        <v>2</v>
      </c>
      <c r="D151">
        <v>0</v>
      </c>
      <c r="E151">
        <v>50</v>
      </c>
      <c r="F151">
        <v>200</v>
      </c>
    </row>
    <row r="152" spans="1:6" x14ac:dyDescent="0.3">
      <c r="A152" t="s">
        <v>120</v>
      </c>
      <c r="B152" t="str">
        <f t="shared" si="2"/>
        <v>OBSERVER</v>
      </c>
      <c r="C152">
        <v>1</v>
      </c>
      <c r="D152">
        <v>0</v>
      </c>
      <c r="E152">
        <v>0</v>
      </c>
      <c r="F152">
        <v>0</v>
      </c>
    </row>
    <row r="153" spans="1:6" x14ac:dyDescent="0.3">
      <c r="A153" t="s">
        <v>117</v>
      </c>
      <c r="B153" t="str">
        <f t="shared" si="2"/>
        <v>IMMORTAL</v>
      </c>
      <c r="C153">
        <v>4</v>
      </c>
      <c r="D153">
        <v>0</v>
      </c>
      <c r="E153">
        <v>0</v>
      </c>
      <c r="F153">
        <v>0</v>
      </c>
    </row>
    <row r="154" spans="1:6" x14ac:dyDescent="0.3">
      <c r="A154" t="s">
        <v>121</v>
      </c>
      <c r="B154" t="str">
        <f t="shared" si="2"/>
        <v>WARP_PRISM</v>
      </c>
      <c r="C154">
        <v>2</v>
      </c>
      <c r="D154">
        <v>0</v>
      </c>
      <c r="E154">
        <v>0</v>
      </c>
      <c r="F154">
        <v>0</v>
      </c>
    </row>
    <row r="155" spans="1:6" x14ac:dyDescent="0.3">
      <c r="A155" t="s">
        <v>118</v>
      </c>
      <c r="B155" t="str">
        <f t="shared" si="2"/>
        <v>COLOSSUS</v>
      </c>
      <c r="C155">
        <v>6</v>
      </c>
      <c r="D155">
        <v>0</v>
      </c>
      <c r="E155">
        <v>0</v>
      </c>
      <c r="F155">
        <v>0</v>
      </c>
    </row>
    <row r="156" spans="1:6" x14ac:dyDescent="0.3">
      <c r="A156" t="s">
        <v>122</v>
      </c>
      <c r="B156" t="str">
        <f t="shared" si="2"/>
        <v>PHOENIX</v>
      </c>
      <c r="C156">
        <v>2</v>
      </c>
      <c r="D156">
        <v>0</v>
      </c>
      <c r="E156">
        <v>50</v>
      </c>
      <c r="F156">
        <v>200</v>
      </c>
    </row>
    <row r="157" spans="1:6" x14ac:dyDescent="0.3">
      <c r="A157" t="s">
        <v>123</v>
      </c>
      <c r="B157" t="str">
        <f t="shared" si="2"/>
        <v>VOID_RAY</v>
      </c>
      <c r="C157">
        <v>3</v>
      </c>
      <c r="D157">
        <v>0</v>
      </c>
      <c r="E157">
        <v>0</v>
      </c>
      <c r="F157">
        <v>0</v>
      </c>
    </row>
    <row r="158" spans="1:6" x14ac:dyDescent="0.3">
      <c r="A158" t="s">
        <v>115</v>
      </c>
      <c r="B158" t="str">
        <f t="shared" si="2"/>
        <v>HIGH_TEMPLAR</v>
      </c>
      <c r="C158">
        <v>2</v>
      </c>
      <c r="D158">
        <v>0</v>
      </c>
      <c r="E158">
        <v>50</v>
      </c>
      <c r="F158">
        <v>200</v>
      </c>
    </row>
    <row r="159" spans="1:6" x14ac:dyDescent="0.3">
      <c r="A159" t="s">
        <v>116</v>
      </c>
      <c r="B159" t="str">
        <f t="shared" si="2"/>
        <v>DARK_TEMPLAR</v>
      </c>
      <c r="C159">
        <v>2</v>
      </c>
      <c r="D159">
        <v>0</v>
      </c>
      <c r="E159">
        <v>0</v>
      </c>
      <c r="F159">
        <v>0</v>
      </c>
    </row>
    <row r="160" spans="1:6" x14ac:dyDescent="0.3">
      <c r="A160" t="s">
        <v>119</v>
      </c>
      <c r="B160" t="str">
        <f t="shared" si="2"/>
        <v>ARCHON</v>
      </c>
      <c r="C160">
        <v>4</v>
      </c>
      <c r="D160">
        <v>0</v>
      </c>
      <c r="E160">
        <v>0</v>
      </c>
      <c r="F160">
        <v>0</v>
      </c>
    </row>
    <row r="161" spans="1:6" x14ac:dyDescent="0.3">
      <c r="A161" t="s">
        <v>124</v>
      </c>
      <c r="B161" t="str">
        <f t="shared" si="2"/>
        <v>CARRIER</v>
      </c>
      <c r="C161">
        <v>6</v>
      </c>
      <c r="D161">
        <v>0</v>
      </c>
      <c r="E161">
        <v>0</v>
      </c>
      <c r="F161">
        <v>0</v>
      </c>
    </row>
    <row r="162" spans="1:6" x14ac:dyDescent="0.3">
      <c r="A162" t="s">
        <v>125</v>
      </c>
      <c r="B162" t="str">
        <f t="shared" si="2"/>
        <v>MOTHERSHIP</v>
      </c>
      <c r="C162">
        <v>8</v>
      </c>
      <c r="D162">
        <v>0</v>
      </c>
      <c r="E162">
        <v>50</v>
      </c>
      <c r="F162">
        <v>200</v>
      </c>
    </row>
    <row r="163" spans="1:6" x14ac:dyDescent="0.3">
      <c r="A163" t="s">
        <v>341</v>
      </c>
      <c r="B163" t="str">
        <f t="shared" si="2"/>
        <v>MOTHERSHIP_CORE</v>
      </c>
      <c r="C163">
        <v>2</v>
      </c>
      <c r="D163">
        <v>0</v>
      </c>
      <c r="E163">
        <v>50</v>
      </c>
      <c r="F163">
        <v>200</v>
      </c>
    </row>
    <row r="164" spans="1:6" x14ac:dyDescent="0.3">
      <c r="A164" t="s">
        <v>342</v>
      </c>
      <c r="B164" t="str">
        <f t="shared" si="2"/>
        <v>ORACLE</v>
      </c>
      <c r="C164">
        <v>3</v>
      </c>
      <c r="D164">
        <v>0</v>
      </c>
      <c r="E164">
        <v>50</v>
      </c>
      <c r="F164">
        <v>200</v>
      </c>
    </row>
    <row r="165" spans="1:6" x14ac:dyDescent="0.3">
      <c r="A165" t="s">
        <v>343</v>
      </c>
      <c r="B165" t="str">
        <f t="shared" si="2"/>
        <v>TEMPEST</v>
      </c>
      <c r="C165">
        <v>4</v>
      </c>
      <c r="D165">
        <v>0</v>
      </c>
      <c r="E165">
        <v>0</v>
      </c>
      <c r="F165">
        <v>0</v>
      </c>
    </row>
    <row r="166" spans="1:6" x14ac:dyDescent="0.3">
      <c r="A166" t="s">
        <v>84</v>
      </c>
      <c r="B166" t="str">
        <f t="shared" si="2"/>
        <v>NEXUS</v>
      </c>
      <c r="C166">
        <v>0</v>
      </c>
      <c r="D166">
        <v>10</v>
      </c>
      <c r="E166">
        <v>0</v>
      </c>
      <c r="F166">
        <v>100</v>
      </c>
    </row>
    <row r="167" spans="1:6" x14ac:dyDescent="0.3">
      <c r="A167" t="s">
        <v>85</v>
      </c>
      <c r="B167" t="str">
        <f t="shared" si="2"/>
        <v>PYLON</v>
      </c>
      <c r="C167">
        <v>0</v>
      </c>
      <c r="D167">
        <v>8</v>
      </c>
      <c r="E167">
        <v>0</v>
      </c>
      <c r="F167">
        <v>0</v>
      </c>
    </row>
    <row r="168" spans="1:6" x14ac:dyDescent="0.3">
      <c r="A168" t="s">
        <v>86</v>
      </c>
      <c r="B168" t="str">
        <f t="shared" si="2"/>
        <v>ASSIMILATOR</v>
      </c>
      <c r="C168">
        <v>0</v>
      </c>
      <c r="D168">
        <v>0</v>
      </c>
      <c r="E168">
        <v>0</v>
      </c>
      <c r="F168">
        <v>0</v>
      </c>
    </row>
    <row r="169" spans="1:6" x14ac:dyDescent="0.3">
      <c r="A169" t="s">
        <v>87</v>
      </c>
      <c r="B169" t="str">
        <f t="shared" si="2"/>
        <v>GATEWAY</v>
      </c>
      <c r="C169">
        <v>0</v>
      </c>
      <c r="D169">
        <v>0</v>
      </c>
      <c r="E169">
        <v>0</v>
      </c>
      <c r="F169">
        <v>0</v>
      </c>
    </row>
    <row r="170" spans="1:6" x14ac:dyDescent="0.3">
      <c r="A170" t="s">
        <v>88</v>
      </c>
      <c r="B170" t="str">
        <f t="shared" si="2"/>
        <v>FORGE</v>
      </c>
      <c r="C170">
        <v>0</v>
      </c>
      <c r="D170">
        <v>0</v>
      </c>
      <c r="E170">
        <v>0</v>
      </c>
      <c r="F170">
        <v>0</v>
      </c>
    </row>
    <row r="171" spans="1:6" x14ac:dyDescent="0.3">
      <c r="A171" t="s">
        <v>90</v>
      </c>
      <c r="B171" t="str">
        <f t="shared" si="2"/>
        <v>PHOTON_CANNON</v>
      </c>
      <c r="C171">
        <v>0</v>
      </c>
      <c r="D171">
        <v>0</v>
      </c>
      <c r="E171">
        <v>0</v>
      </c>
      <c r="F171">
        <v>0</v>
      </c>
    </row>
    <row r="172" spans="1:6" x14ac:dyDescent="0.3">
      <c r="A172" t="s">
        <v>92</v>
      </c>
      <c r="B172" t="str">
        <f t="shared" si="2"/>
        <v>WARPGATE</v>
      </c>
      <c r="C172">
        <v>0</v>
      </c>
      <c r="D172">
        <v>0</v>
      </c>
      <c r="E172">
        <v>0</v>
      </c>
      <c r="F172">
        <v>0</v>
      </c>
    </row>
    <row r="173" spans="1:6" x14ac:dyDescent="0.3">
      <c r="A173" t="s">
        <v>89</v>
      </c>
      <c r="B173" t="str">
        <f t="shared" si="2"/>
        <v>CYBERNETICS_CORE</v>
      </c>
      <c r="C173">
        <v>0</v>
      </c>
      <c r="D173">
        <v>0</v>
      </c>
      <c r="E173">
        <v>0</v>
      </c>
      <c r="F173">
        <v>0</v>
      </c>
    </row>
    <row r="174" spans="1:6" x14ac:dyDescent="0.3">
      <c r="A174" t="s">
        <v>94</v>
      </c>
      <c r="B174" t="str">
        <f t="shared" si="2"/>
        <v>TWILIGHT_COUNCIL</v>
      </c>
      <c r="C174">
        <v>0</v>
      </c>
      <c r="D174">
        <v>0</v>
      </c>
      <c r="E174">
        <v>0</v>
      </c>
      <c r="F174">
        <v>0</v>
      </c>
    </row>
    <row r="175" spans="1:6" x14ac:dyDescent="0.3">
      <c r="A175" t="s">
        <v>91</v>
      </c>
      <c r="B175" t="str">
        <f t="shared" si="2"/>
        <v>ROBOTICS_FACILITY</v>
      </c>
      <c r="C175">
        <v>0</v>
      </c>
      <c r="D175">
        <v>0</v>
      </c>
      <c r="E175">
        <v>0</v>
      </c>
      <c r="F175">
        <v>0</v>
      </c>
    </row>
    <row r="176" spans="1:6" x14ac:dyDescent="0.3">
      <c r="A176" t="s">
        <v>93</v>
      </c>
      <c r="B176" t="str">
        <f t="shared" si="2"/>
        <v>STARGATE</v>
      </c>
      <c r="C176">
        <v>0</v>
      </c>
      <c r="D176">
        <v>0</v>
      </c>
      <c r="E176">
        <v>0</v>
      </c>
      <c r="F176">
        <v>0</v>
      </c>
    </row>
    <row r="177" spans="1:6" x14ac:dyDescent="0.3">
      <c r="A177" t="s">
        <v>97</v>
      </c>
      <c r="B177" t="str">
        <f t="shared" si="2"/>
        <v>TEMPLAR_ARCHIVES</v>
      </c>
      <c r="C177">
        <v>0</v>
      </c>
      <c r="D177">
        <v>0</v>
      </c>
      <c r="E177">
        <v>0</v>
      </c>
      <c r="F177">
        <v>0</v>
      </c>
    </row>
    <row r="178" spans="1:6" x14ac:dyDescent="0.3">
      <c r="A178" t="s">
        <v>98</v>
      </c>
      <c r="B178" t="str">
        <f t="shared" si="2"/>
        <v>DARK_SHRINE</v>
      </c>
      <c r="C178">
        <v>0</v>
      </c>
      <c r="D178">
        <v>0</v>
      </c>
      <c r="E178">
        <v>0</v>
      </c>
      <c r="F178">
        <v>0</v>
      </c>
    </row>
    <row r="179" spans="1:6" x14ac:dyDescent="0.3">
      <c r="A179" t="s">
        <v>95</v>
      </c>
      <c r="B179" t="str">
        <f t="shared" si="2"/>
        <v>ROBOTICS_BAY</v>
      </c>
      <c r="C179">
        <v>0</v>
      </c>
      <c r="D179">
        <v>0</v>
      </c>
      <c r="E179">
        <v>0</v>
      </c>
      <c r="F179">
        <v>0</v>
      </c>
    </row>
    <row r="180" spans="1:6" x14ac:dyDescent="0.3">
      <c r="A180" t="s">
        <v>96</v>
      </c>
      <c r="B180" t="str">
        <f t="shared" si="2"/>
        <v>FLEET_BEACON</v>
      </c>
      <c r="C180">
        <v>0</v>
      </c>
      <c r="D180">
        <v>0</v>
      </c>
      <c r="E180">
        <v>0</v>
      </c>
      <c r="F180">
        <v>0</v>
      </c>
    </row>
    <row r="181" spans="1:6" x14ac:dyDescent="0.3">
      <c r="A181" t="s">
        <v>129</v>
      </c>
      <c r="B181" t="str">
        <f t="shared" si="2"/>
        <v>GROUND_WEAPONS_LEVEL_1</v>
      </c>
      <c r="C181">
        <v>0</v>
      </c>
      <c r="D181">
        <v>0</v>
      </c>
      <c r="E181">
        <v>0</v>
      </c>
      <c r="F181">
        <v>0</v>
      </c>
    </row>
    <row r="182" spans="1:6" x14ac:dyDescent="0.3">
      <c r="A182" t="s">
        <v>130</v>
      </c>
      <c r="B182" t="str">
        <f t="shared" si="2"/>
        <v>GROUND_WEAPONS_LEVEL_2</v>
      </c>
      <c r="C182">
        <v>0</v>
      </c>
      <c r="D182">
        <v>0</v>
      </c>
      <c r="E182">
        <v>0</v>
      </c>
      <c r="F182">
        <v>0</v>
      </c>
    </row>
    <row r="183" spans="1:6" x14ac:dyDescent="0.3">
      <c r="A183" t="s">
        <v>131</v>
      </c>
      <c r="B183" t="str">
        <f t="shared" si="2"/>
        <v>GROUND_WEAPONS_LEVEL_3</v>
      </c>
      <c r="C183">
        <v>0</v>
      </c>
      <c r="D183">
        <v>0</v>
      </c>
      <c r="E183">
        <v>0</v>
      </c>
      <c r="F183">
        <v>0</v>
      </c>
    </row>
    <row r="184" spans="1:6" x14ac:dyDescent="0.3">
      <c r="A184" t="s">
        <v>132</v>
      </c>
      <c r="B184" t="str">
        <f t="shared" si="2"/>
        <v>AIR_WEAPONS_LEVEL_1</v>
      </c>
      <c r="C184">
        <v>0</v>
      </c>
      <c r="D184">
        <v>0</v>
      </c>
      <c r="E184">
        <v>0</v>
      </c>
      <c r="F184">
        <v>0</v>
      </c>
    </row>
    <row r="185" spans="1:6" x14ac:dyDescent="0.3">
      <c r="A185" t="s">
        <v>133</v>
      </c>
      <c r="B185" t="str">
        <f t="shared" si="2"/>
        <v>AIR_WEAPONS_LEVEL_2</v>
      </c>
      <c r="C185">
        <v>0</v>
      </c>
      <c r="D185">
        <v>0</v>
      </c>
      <c r="E185">
        <v>0</v>
      </c>
      <c r="F185">
        <v>0</v>
      </c>
    </row>
    <row r="186" spans="1:6" x14ac:dyDescent="0.3">
      <c r="A186" t="s">
        <v>134</v>
      </c>
      <c r="B186" t="str">
        <f t="shared" si="2"/>
        <v>AIR_WEAPONS_LEVEL_3</v>
      </c>
      <c r="C186">
        <v>0</v>
      </c>
      <c r="D186">
        <v>0</v>
      </c>
      <c r="E186">
        <v>0</v>
      </c>
      <c r="F186">
        <v>0</v>
      </c>
    </row>
    <row r="187" spans="1:6" x14ac:dyDescent="0.3">
      <c r="A187" t="s">
        <v>135</v>
      </c>
      <c r="B187" t="str">
        <f t="shared" si="2"/>
        <v>GROUND_ARMOR_LEVEL_1</v>
      </c>
      <c r="C187">
        <v>0</v>
      </c>
      <c r="D187">
        <v>0</v>
      </c>
      <c r="E187">
        <v>0</v>
      </c>
      <c r="F187">
        <v>0</v>
      </c>
    </row>
    <row r="188" spans="1:6" x14ac:dyDescent="0.3">
      <c r="A188" t="s">
        <v>136</v>
      </c>
      <c r="B188" t="str">
        <f t="shared" si="2"/>
        <v>GROUND_ARMOR_LEVEL_2</v>
      </c>
      <c r="C188">
        <v>0</v>
      </c>
      <c r="D188">
        <v>0</v>
      </c>
      <c r="E188">
        <v>0</v>
      </c>
      <c r="F188">
        <v>0</v>
      </c>
    </row>
    <row r="189" spans="1:6" x14ac:dyDescent="0.3">
      <c r="A189" t="s">
        <v>137</v>
      </c>
      <c r="B189" t="str">
        <f t="shared" si="2"/>
        <v>GROUND_ARMOR_LEVEL_3</v>
      </c>
      <c r="C189">
        <v>0</v>
      </c>
      <c r="D189">
        <v>0</v>
      </c>
      <c r="E189">
        <v>0</v>
      </c>
      <c r="F189">
        <v>0</v>
      </c>
    </row>
    <row r="190" spans="1:6" x14ac:dyDescent="0.3">
      <c r="A190" t="s">
        <v>138</v>
      </c>
      <c r="B190" t="str">
        <f t="shared" si="2"/>
        <v>AIR_ARMOR_LEVEL_1</v>
      </c>
      <c r="C190">
        <v>0</v>
      </c>
      <c r="D190">
        <v>0</v>
      </c>
      <c r="E190">
        <v>0</v>
      </c>
      <c r="F190">
        <v>0</v>
      </c>
    </row>
    <row r="191" spans="1:6" x14ac:dyDescent="0.3">
      <c r="A191" t="s">
        <v>139</v>
      </c>
      <c r="B191" t="str">
        <f t="shared" si="2"/>
        <v>AIR_ARMOR_LEVEL_2</v>
      </c>
      <c r="C191">
        <v>0</v>
      </c>
      <c r="D191">
        <v>0</v>
      </c>
      <c r="E191">
        <v>0</v>
      </c>
      <c r="F191">
        <v>0</v>
      </c>
    </row>
    <row r="192" spans="1:6" x14ac:dyDescent="0.3">
      <c r="A192" t="s">
        <v>140</v>
      </c>
      <c r="B192" t="str">
        <f t="shared" si="2"/>
        <v>AIR_ARMOR_LEVEL_3</v>
      </c>
      <c r="C192">
        <v>0</v>
      </c>
      <c r="D192">
        <v>0</v>
      </c>
      <c r="E192">
        <v>0</v>
      </c>
      <c r="F192">
        <v>0</v>
      </c>
    </row>
    <row r="193" spans="1:6" x14ac:dyDescent="0.3">
      <c r="A193" t="s">
        <v>141</v>
      </c>
      <c r="B193" t="str">
        <f t="shared" si="2"/>
        <v>SHIELDS_LEVEL_1</v>
      </c>
      <c r="C193">
        <v>0</v>
      </c>
      <c r="D193">
        <v>0</v>
      </c>
      <c r="E193">
        <v>0</v>
      </c>
      <c r="F193">
        <v>0</v>
      </c>
    </row>
    <row r="194" spans="1:6" x14ac:dyDescent="0.3">
      <c r="A194" t="s">
        <v>142</v>
      </c>
      <c r="B194" t="str">
        <f t="shared" si="2"/>
        <v>SHIELDS_LEVEL_2</v>
      </c>
      <c r="C194">
        <v>0</v>
      </c>
      <c r="D194">
        <v>0</v>
      </c>
      <c r="E194">
        <v>0</v>
      </c>
      <c r="F194">
        <v>0</v>
      </c>
    </row>
    <row r="195" spans="1:6" x14ac:dyDescent="0.3">
      <c r="A195" t="s">
        <v>143</v>
      </c>
      <c r="B195" t="str">
        <f t="shared" si="2"/>
        <v>SHIELDS_LEVEL_3</v>
      </c>
      <c r="C195">
        <v>0</v>
      </c>
      <c r="D195">
        <v>0</v>
      </c>
      <c r="E195">
        <v>0</v>
      </c>
      <c r="F195">
        <v>0</v>
      </c>
    </row>
    <row r="196" spans="1:6" x14ac:dyDescent="0.3">
      <c r="A196" t="s">
        <v>144</v>
      </c>
      <c r="B196" t="str">
        <f t="shared" si="2"/>
        <v>CHARGE</v>
      </c>
      <c r="C196">
        <v>0</v>
      </c>
      <c r="D196">
        <v>0</v>
      </c>
      <c r="E196">
        <v>0</v>
      </c>
      <c r="F196">
        <v>0</v>
      </c>
    </row>
    <row r="197" spans="1:6" x14ac:dyDescent="0.3">
      <c r="A197" t="s">
        <v>145</v>
      </c>
      <c r="B197" t="str">
        <f t="shared" si="2"/>
        <v>GRAVITIC_BOOSTERS</v>
      </c>
      <c r="C197">
        <v>0</v>
      </c>
      <c r="D197">
        <v>0</v>
      </c>
      <c r="E197">
        <v>0</v>
      </c>
      <c r="F197">
        <v>0</v>
      </c>
    </row>
    <row r="198" spans="1:6" x14ac:dyDescent="0.3">
      <c r="A198" t="s">
        <v>146</v>
      </c>
      <c r="B198" t="str">
        <f t="shared" si="2"/>
        <v>GRAVITIC_DRIVE</v>
      </c>
      <c r="C198">
        <v>0</v>
      </c>
      <c r="D198">
        <v>0</v>
      </c>
      <c r="E198">
        <v>0</v>
      </c>
      <c r="F198">
        <v>0</v>
      </c>
    </row>
    <row r="199" spans="1:6" x14ac:dyDescent="0.3">
      <c r="A199" t="s">
        <v>147</v>
      </c>
      <c r="B199" t="str">
        <f t="shared" si="2"/>
        <v>ANION_PULSE-CRYSTALS</v>
      </c>
      <c r="C199">
        <v>0</v>
      </c>
      <c r="D199">
        <v>0</v>
      </c>
      <c r="E199">
        <v>0</v>
      </c>
      <c r="F199">
        <v>0</v>
      </c>
    </row>
    <row r="200" spans="1:6" x14ac:dyDescent="0.3">
      <c r="A200" t="s">
        <v>148</v>
      </c>
      <c r="B200" t="str">
        <f t="shared" si="2"/>
        <v>EXTENDED_THERMAL_LANCE</v>
      </c>
      <c r="C200">
        <v>0</v>
      </c>
      <c r="D200">
        <v>0</v>
      </c>
      <c r="E200">
        <v>0</v>
      </c>
      <c r="F200">
        <v>0</v>
      </c>
    </row>
    <row r="201" spans="1:6" x14ac:dyDescent="0.3">
      <c r="A201" t="s">
        <v>149</v>
      </c>
      <c r="B201" t="str">
        <f t="shared" si="2"/>
        <v>PSIONIC_STORM</v>
      </c>
      <c r="C201">
        <v>0</v>
      </c>
      <c r="D201">
        <v>0</v>
      </c>
      <c r="E201">
        <v>0</v>
      </c>
      <c r="F201">
        <v>0</v>
      </c>
    </row>
    <row r="202" spans="1:6" x14ac:dyDescent="0.3">
      <c r="A202" t="s">
        <v>150</v>
      </c>
      <c r="B202" t="str">
        <f t="shared" si="2"/>
        <v>HALLUCINATION</v>
      </c>
      <c r="C202">
        <v>0</v>
      </c>
      <c r="D202">
        <v>0</v>
      </c>
      <c r="E202">
        <v>0</v>
      </c>
      <c r="F202">
        <v>0</v>
      </c>
    </row>
    <row r="203" spans="1:6" x14ac:dyDescent="0.3">
      <c r="A203" t="s">
        <v>151</v>
      </c>
      <c r="B203" t="str">
        <f t="shared" si="2"/>
        <v>BLINK</v>
      </c>
      <c r="C203">
        <v>0</v>
      </c>
      <c r="D203">
        <v>0</v>
      </c>
      <c r="E203">
        <v>0</v>
      </c>
      <c r="F203">
        <v>0</v>
      </c>
    </row>
    <row r="204" spans="1:6" x14ac:dyDescent="0.3">
      <c r="A204" t="s">
        <v>152</v>
      </c>
      <c r="B204" t="str">
        <f t="shared" ref="B204" si="3">UPPER(SUBSTITUTE(A204," ","_"))</f>
        <v>GRAVITON_CATAPULT</v>
      </c>
      <c r="C204">
        <v>0</v>
      </c>
      <c r="D204">
        <v>0</v>
      </c>
      <c r="E204">
        <v>0</v>
      </c>
      <c r="F20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4"/>
  <sheetViews>
    <sheetView tabSelected="1" topLeftCell="A166" zoomScale="85" zoomScaleNormal="85" workbookViewId="0">
      <selection activeCell="H176" sqref="H176"/>
    </sheetView>
  </sheetViews>
  <sheetFormatPr defaultRowHeight="14.4" x14ac:dyDescent="0.3"/>
  <cols>
    <col min="1" max="1" width="23" bestFit="1" customWidth="1"/>
    <col min="2" max="2" width="28" bestFit="1" customWidth="1"/>
    <col min="3" max="3" width="10.21875" customWidth="1"/>
    <col min="4" max="4" width="5.88671875" customWidth="1"/>
    <col min="5" max="5" width="4.5546875" customWidth="1"/>
    <col min="6" max="6" width="3.109375" customWidth="1"/>
    <col min="7" max="7" width="4.21875" customWidth="1"/>
    <col min="8" max="8" width="11.6640625" customWidth="1"/>
    <col min="9" max="9" width="26.5546875" bestFit="1" customWidth="1"/>
    <col min="10" max="10" width="18.21875" bestFit="1" customWidth="1"/>
    <col min="14" max="14" width="28" bestFit="1" customWidth="1"/>
  </cols>
  <sheetData>
    <row r="1" spans="1:17" x14ac:dyDescent="0.3">
      <c r="A1" t="s">
        <v>0</v>
      </c>
      <c r="B1" t="s">
        <v>344</v>
      </c>
      <c r="C1" t="s">
        <v>187</v>
      </c>
      <c r="D1" t="s">
        <v>1</v>
      </c>
      <c r="E1" t="s">
        <v>2</v>
      </c>
      <c r="F1" t="s">
        <v>8</v>
      </c>
      <c r="G1" t="s">
        <v>3</v>
      </c>
      <c r="H1" t="s">
        <v>195</v>
      </c>
      <c r="I1" t="s">
        <v>4</v>
      </c>
      <c r="J1" t="s">
        <v>189</v>
      </c>
      <c r="K1" t="s">
        <v>60</v>
      </c>
      <c r="L1" t="s">
        <v>190</v>
      </c>
      <c r="M1" t="s">
        <v>60</v>
      </c>
      <c r="N1" t="s">
        <v>191</v>
      </c>
      <c r="O1" t="s">
        <v>60</v>
      </c>
      <c r="P1" t="s">
        <v>192</v>
      </c>
      <c r="Q1" t="s">
        <v>60</v>
      </c>
    </row>
    <row r="2" spans="1:17" x14ac:dyDescent="0.3">
      <c r="A2" t="s">
        <v>66</v>
      </c>
      <c r="B2" t="str">
        <f>UPPER(SUBSTITUTE(A2," ","_"))</f>
        <v>SCV</v>
      </c>
      <c r="C2" t="s">
        <v>355</v>
      </c>
      <c r="D2">
        <v>50</v>
      </c>
      <c r="E2">
        <v>0</v>
      </c>
      <c r="F2">
        <v>1</v>
      </c>
      <c r="G2">
        <v>17</v>
      </c>
      <c r="I2" t="str">
        <f>B2</f>
        <v>SCV</v>
      </c>
      <c r="J2" t="str">
        <f>$B$17</f>
        <v>COMMAND_CENTER</v>
      </c>
      <c r="K2" t="s">
        <v>209</v>
      </c>
    </row>
    <row r="3" spans="1:17" x14ac:dyDescent="0.3">
      <c r="A3" t="s">
        <v>99</v>
      </c>
      <c r="B3" t="str">
        <f t="shared" ref="B3:B73" si="0">UPPER(SUBSTITUTE(A3," ","_"))</f>
        <v>MARINE</v>
      </c>
      <c r="C3" t="s">
        <v>356</v>
      </c>
      <c r="D3">
        <v>50</v>
      </c>
      <c r="E3">
        <v>0</v>
      </c>
      <c r="F3">
        <v>1</v>
      </c>
      <c r="G3">
        <v>25</v>
      </c>
      <c r="H3" t="s">
        <v>413</v>
      </c>
      <c r="I3" t="str">
        <f t="shared" ref="I3:I36" si="1">B3</f>
        <v>MARINE</v>
      </c>
      <c r="J3" t="str">
        <f>$B$23</f>
        <v>BARRACKS</v>
      </c>
      <c r="K3" t="s">
        <v>209</v>
      </c>
    </row>
    <row r="4" spans="1:17" x14ac:dyDescent="0.3">
      <c r="A4" t="s">
        <v>100</v>
      </c>
      <c r="B4" t="str">
        <f t="shared" si="0"/>
        <v>MARAUDER</v>
      </c>
      <c r="C4" t="s">
        <v>357</v>
      </c>
      <c r="D4">
        <v>100</v>
      </c>
      <c r="E4">
        <v>25</v>
      </c>
      <c r="F4">
        <v>2</v>
      </c>
      <c r="G4">
        <v>30</v>
      </c>
      <c r="H4" t="s">
        <v>413</v>
      </c>
      <c r="I4" t="str">
        <f t="shared" si="1"/>
        <v>MARAUDER</v>
      </c>
      <c r="J4" t="str">
        <f>$B$38</f>
        <v>BARRACKS_(TECH_LAB)</v>
      </c>
      <c r="K4" t="s">
        <v>209</v>
      </c>
    </row>
    <row r="5" spans="1:17" x14ac:dyDescent="0.3">
      <c r="A5" t="s">
        <v>101</v>
      </c>
      <c r="B5" t="str">
        <f t="shared" si="0"/>
        <v>REAPER</v>
      </c>
      <c r="C5" t="s">
        <v>358</v>
      </c>
      <c r="D5">
        <v>50</v>
      </c>
      <c r="E5">
        <v>50</v>
      </c>
      <c r="F5">
        <v>1</v>
      </c>
      <c r="G5">
        <v>45</v>
      </c>
      <c r="H5" t="s">
        <v>413</v>
      </c>
      <c r="I5" t="str">
        <f t="shared" si="1"/>
        <v>REAPER</v>
      </c>
      <c r="J5" t="str">
        <f>$B$23</f>
        <v>BARRACKS</v>
      </c>
      <c r="K5" t="s">
        <v>209</v>
      </c>
    </row>
    <row r="6" spans="1:17" x14ac:dyDescent="0.3">
      <c r="A6" t="s">
        <v>102</v>
      </c>
      <c r="B6" t="str">
        <f t="shared" si="0"/>
        <v>GHOST</v>
      </c>
      <c r="C6" t="s">
        <v>359</v>
      </c>
      <c r="D6">
        <v>200</v>
      </c>
      <c r="E6">
        <v>100</v>
      </c>
      <c r="F6">
        <v>2</v>
      </c>
      <c r="G6">
        <v>40</v>
      </c>
      <c r="H6" t="s">
        <v>413</v>
      </c>
      <c r="I6" t="str">
        <f t="shared" si="1"/>
        <v>GHOST</v>
      </c>
      <c r="J6" t="str">
        <f>$B$38</f>
        <v>BARRACKS_(TECH_LAB)</v>
      </c>
      <c r="K6" t="s">
        <v>209</v>
      </c>
    </row>
    <row r="7" spans="1:17" x14ac:dyDescent="0.3">
      <c r="A7" t="s">
        <v>103</v>
      </c>
      <c r="B7" t="str">
        <f t="shared" si="0"/>
        <v>HELLION</v>
      </c>
      <c r="C7" t="s">
        <v>360</v>
      </c>
      <c r="D7">
        <v>100</v>
      </c>
      <c r="E7">
        <v>0</v>
      </c>
      <c r="F7">
        <v>2</v>
      </c>
      <c r="G7">
        <v>30</v>
      </c>
      <c r="H7" t="s">
        <v>413</v>
      </c>
      <c r="I7" t="str">
        <f t="shared" si="1"/>
        <v>HELLION</v>
      </c>
      <c r="J7" t="str">
        <f>$B$28</f>
        <v>FACTORY</v>
      </c>
      <c r="K7" t="s">
        <v>209</v>
      </c>
    </row>
    <row r="8" spans="1:17" x14ac:dyDescent="0.3">
      <c r="A8" t="s">
        <v>104</v>
      </c>
      <c r="B8" t="str">
        <f t="shared" si="0"/>
        <v>SIEGE_TANK</v>
      </c>
      <c r="C8" t="s">
        <v>361</v>
      </c>
      <c r="D8">
        <v>150</v>
      </c>
      <c r="E8">
        <v>125</v>
      </c>
      <c r="F8">
        <v>3</v>
      </c>
      <c r="G8">
        <v>45</v>
      </c>
      <c r="H8" t="s">
        <v>413</v>
      </c>
      <c r="I8" t="str">
        <f t="shared" si="1"/>
        <v>SIEGE_TANK</v>
      </c>
      <c r="J8" t="str">
        <f>$B$40</f>
        <v>FACTORY_(TECH_LAB)</v>
      </c>
      <c r="K8" t="s">
        <v>209</v>
      </c>
    </row>
    <row r="9" spans="1:17" x14ac:dyDescent="0.3">
      <c r="A9" t="s">
        <v>105</v>
      </c>
      <c r="B9" t="str">
        <f t="shared" si="0"/>
        <v>THOR</v>
      </c>
      <c r="C9" t="s">
        <v>362</v>
      </c>
      <c r="D9">
        <v>300</v>
      </c>
      <c r="E9">
        <v>200</v>
      </c>
      <c r="F9">
        <v>6</v>
      </c>
      <c r="G9">
        <v>60</v>
      </c>
      <c r="H9" t="s">
        <v>413</v>
      </c>
      <c r="I9" t="str">
        <f t="shared" si="1"/>
        <v>THOR</v>
      </c>
      <c r="J9" t="str">
        <f>$B$40</f>
        <v>FACTORY_(TECH_LAB)</v>
      </c>
      <c r="K9" t="s">
        <v>209</v>
      </c>
      <c r="L9" t="str">
        <f>B32</f>
        <v>ARMORY</v>
      </c>
      <c r="M9" t="s">
        <v>218</v>
      </c>
    </row>
    <row r="10" spans="1:17" x14ac:dyDescent="0.3">
      <c r="A10" t="s">
        <v>106</v>
      </c>
      <c r="B10" t="str">
        <f t="shared" si="0"/>
        <v>VIKING</v>
      </c>
      <c r="C10" t="s">
        <v>363</v>
      </c>
      <c r="D10">
        <v>150</v>
      </c>
      <c r="E10">
        <v>75</v>
      </c>
      <c r="F10">
        <v>2</v>
      </c>
      <c r="G10">
        <v>42</v>
      </c>
      <c r="H10" t="s">
        <v>413</v>
      </c>
      <c r="I10" t="str">
        <f t="shared" si="1"/>
        <v>VIKING</v>
      </c>
      <c r="J10" t="str">
        <f>$B$33</f>
        <v>STARPORT</v>
      </c>
      <c r="K10" t="s">
        <v>209</v>
      </c>
    </row>
    <row r="11" spans="1:17" x14ac:dyDescent="0.3">
      <c r="A11" t="s">
        <v>107</v>
      </c>
      <c r="B11" t="str">
        <f t="shared" si="0"/>
        <v>MEDIVAC</v>
      </c>
      <c r="C11" t="s">
        <v>364</v>
      </c>
      <c r="D11">
        <v>100</v>
      </c>
      <c r="E11">
        <v>100</v>
      </c>
      <c r="F11">
        <v>2</v>
      </c>
      <c r="G11">
        <v>42</v>
      </c>
      <c r="H11" t="s">
        <v>413</v>
      </c>
      <c r="I11" t="str">
        <f t="shared" si="1"/>
        <v>MEDIVAC</v>
      </c>
      <c r="J11" t="str">
        <f>$B$33</f>
        <v>STARPORT</v>
      </c>
      <c r="K11" t="s">
        <v>209</v>
      </c>
    </row>
    <row r="12" spans="1:17" x14ac:dyDescent="0.3">
      <c r="A12" t="s">
        <v>108</v>
      </c>
      <c r="B12" t="str">
        <f t="shared" si="0"/>
        <v>RAVEN</v>
      </c>
      <c r="C12" t="s">
        <v>365</v>
      </c>
      <c r="D12">
        <v>100</v>
      </c>
      <c r="E12">
        <v>200</v>
      </c>
      <c r="F12">
        <v>2</v>
      </c>
      <c r="G12">
        <v>60</v>
      </c>
      <c r="H12" t="s">
        <v>413</v>
      </c>
      <c r="I12" t="str">
        <f t="shared" si="1"/>
        <v>RAVEN</v>
      </c>
      <c r="J12" t="str">
        <f>$B$42</f>
        <v>STARPORT_(TECH_LAB)</v>
      </c>
      <c r="K12" t="s">
        <v>209</v>
      </c>
    </row>
    <row r="13" spans="1:17" x14ac:dyDescent="0.3">
      <c r="A13" t="s">
        <v>109</v>
      </c>
      <c r="B13" t="str">
        <f t="shared" si="0"/>
        <v>BANSHEE</v>
      </c>
      <c r="C13" t="s">
        <v>366</v>
      </c>
      <c r="D13">
        <v>150</v>
      </c>
      <c r="E13">
        <v>100</v>
      </c>
      <c r="F13">
        <v>3</v>
      </c>
      <c r="G13">
        <v>60</v>
      </c>
      <c r="H13" t="s">
        <v>413</v>
      </c>
      <c r="I13" t="str">
        <f t="shared" si="1"/>
        <v>BANSHEE</v>
      </c>
      <c r="J13" t="str">
        <f>$B$42</f>
        <v>STARPORT_(TECH_LAB)</v>
      </c>
      <c r="K13" t="s">
        <v>209</v>
      </c>
    </row>
    <row r="14" spans="1:17" x14ac:dyDescent="0.3">
      <c r="A14" t="s">
        <v>110</v>
      </c>
      <c r="B14" t="str">
        <f t="shared" si="0"/>
        <v>BATTLECRUISER</v>
      </c>
      <c r="C14" t="s">
        <v>367</v>
      </c>
      <c r="D14">
        <v>400</v>
      </c>
      <c r="E14">
        <v>300</v>
      </c>
      <c r="F14">
        <v>6</v>
      </c>
      <c r="G14">
        <v>90</v>
      </c>
      <c r="H14" t="s">
        <v>413</v>
      </c>
      <c r="I14" t="str">
        <f t="shared" si="1"/>
        <v>BATTLECRUISER</v>
      </c>
      <c r="J14" t="str">
        <f>$B$42</f>
        <v>STARPORT_(TECH_LAB)</v>
      </c>
      <c r="K14" t="s">
        <v>209</v>
      </c>
      <c r="L14" t="str">
        <f>B34</f>
        <v>FUSION_CORE</v>
      </c>
      <c r="M14" t="s">
        <v>218</v>
      </c>
    </row>
    <row r="15" spans="1:17" x14ac:dyDescent="0.3">
      <c r="A15" t="s">
        <v>320</v>
      </c>
      <c r="B15" t="str">
        <f t="shared" si="0"/>
        <v>HELLBAT</v>
      </c>
      <c r="C15" t="s">
        <v>368</v>
      </c>
      <c r="D15">
        <v>100</v>
      </c>
      <c r="E15">
        <v>0</v>
      </c>
      <c r="F15">
        <v>2</v>
      </c>
      <c r="G15">
        <v>30</v>
      </c>
      <c r="H15" t="s">
        <v>413</v>
      </c>
      <c r="I15" t="str">
        <f t="shared" si="1"/>
        <v>HELLBAT</v>
      </c>
      <c r="J15" t="str">
        <f>$B$28</f>
        <v>FACTORY</v>
      </c>
      <c r="K15" t="s">
        <v>209</v>
      </c>
      <c r="L15" t="str">
        <f>B32</f>
        <v>ARMORY</v>
      </c>
    </row>
    <row r="16" spans="1:17" x14ac:dyDescent="0.3">
      <c r="A16" t="s">
        <v>321</v>
      </c>
      <c r="B16" t="str">
        <f t="shared" si="0"/>
        <v>WIDOW_MINE</v>
      </c>
      <c r="C16" t="s">
        <v>369</v>
      </c>
      <c r="D16">
        <v>75</v>
      </c>
      <c r="E16">
        <v>25</v>
      </c>
      <c r="F16">
        <v>2</v>
      </c>
      <c r="G16">
        <v>40</v>
      </c>
      <c r="H16" t="s">
        <v>413</v>
      </c>
      <c r="I16" t="str">
        <f t="shared" si="1"/>
        <v>WIDOW_MINE</v>
      </c>
      <c r="J16" t="str">
        <f>$B$28</f>
        <v>FACTORY</v>
      </c>
      <c r="K16" t="s">
        <v>209</v>
      </c>
    </row>
    <row r="17" spans="1:13" x14ac:dyDescent="0.3">
      <c r="A17" t="s">
        <v>67</v>
      </c>
      <c r="B17" t="str">
        <f t="shared" si="0"/>
        <v>COMMAND_CENTER</v>
      </c>
      <c r="C17" t="s">
        <v>370</v>
      </c>
      <c r="D17">
        <v>400</v>
      </c>
      <c r="E17">
        <v>0</v>
      </c>
      <c r="F17">
        <v>0</v>
      </c>
      <c r="G17">
        <v>100</v>
      </c>
      <c r="H17" t="s">
        <v>413</v>
      </c>
      <c r="I17" t="str">
        <f t="shared" si="1"/>
        <v>COMMAND_CENTER</v>
      </c>
      <c r="J17" t="str">
        <f>$B$2</f>
        <v>SCV</v>
      </c>
      <c r="K17" t="s">
        <v>209</v>
      </c>
    </row>
    <row r="18" spans="1:13" x14ac:dyDescent="0.3">
      <c r="A18" t="s">
        <v>69</v>
      </c>
      <c r="B18" t="str">
        <f t="shared" si="0"/>
        <v>ORBITAL_COMMAND</v>
      </c>
      <c r="C18" t="s">
        <v>371</v>
      </c>
      <c r="D18">
        <v>150</v>
      </c>
      <c r="E18">
        <v>0</v>
      </c>
      <c r="F18">
        <v>0</v>
      </c>
      <c r="G18">
        <v>35</v>
      </c>
      <c r="H18" t="s">
        <v>413</v>
      </c>
      <c r="I18" t="str">
        <f t="shared" si="1"/>
        <v>ORBITAL_COMMAND</v>
      </c>
      <c r="J18" t="str">
        <f>$B$17</f>
        <v>COMMAND_CENTER</v>
      </c>
      <c r="K18" t="s">
        <v>193</v>
      </c>
      <c r="L18" t="str">
        <f>B23</f>
        <v>BARRACKS</v>
      </c>
      <c r="M18" t="s">
        <v>218</v>
      </c>
    </row>
    <row r="19" spans="1:13" x14ac:dyDescent="0.3">
      <c r="A19" t="s">
        <v>68</v>
      </c>
      <c r="B19" t="str">
        <f t="shared" si="0"/>
        <v>PLANETARY_FORTRESS</v>
      </c>
      <c r="C19" t="s">
        <v>372</v>
      </c>
      <c r="D19">
        <v>150</v>
      </c>
      <c r="E19">
        <v>150</v>
      </c>
      <c r="F19">
        <v>0</v>
      </c>
      <c r="G19">
        <v>50</v>
      </c>
      <c r="H19" t="s">
        <v>413</v>
      </c>
      <c r="I19" t="str">
        <f t="shared" si="1"/>
        <v>PLANETARY_FORTRESS</v>
      </c>
      <c r="J19" t="str">
        <f>$B$17</f>
        <v>COMMAND_CENTER</v>
      </c>
      <c r="K19" t="s">
        <v>193</v>
      </c>
      <c r="L19" t="str">
        <f>B24</f>
        <v>ENGINEERING_BAY</v>
      </c>
      <c r="M19" t="s">
        <v>218</v>
      </c>
    </row>
    <row r="20" spans="1:13" x14ac:dyDescent="0.3">
      <c r="A20" t="s">
        <v>70</v>
      </c>
      <c r="B20" t="str">
        <f t="shared" si="0"/>
        <v>SUPPLY_DEPOT</v>
      </c>
      <c r="C20" t="s">
        <v>373</v>
      </c>
      <c r="D20">
        <v>100</v>
      </c>
      <c r="E20">
        <v>0</v>
      </c>
      <c r="F20">
        <v>0</v>
      </c>
      <c r="G20">
        <v>30</v>
      </c>
      <c r="H20" t="s">
        <v>413</v>
      </c>
      <c r="I20" t="str">
        <f t="shared" si="1"/>
        <v>SUPPLY_DEPOT</v>
      </c>
      <c r="J20" t="str">
        <f>$B$2</f>
        <v>SCV</v>
      </c>
      <c r="K20" t="s">
        <v>209</v>
      </c>
    </row>
    <row r="21" spans="1:13" x14ac:dyDescent="0.3">
      <c r="A21" t="s">
        <v>346</v>
      </c>
      <c r="B21" t="str">
        <f t="shared" si="0"/>
        <v>SUPPLY_DEPOT_EXTRA</v>
      </c>
      <c r="C21" t="s">
        <v>374</v>
      </c>
      <c r="D21">
        <v>0</v>
      </c>
      <c r="E21">
        <v>0</v>
      </c>
      <c r="F21">
        <v>0</v>
      </c>
      <c r="G21">
        <v>4</v>
      </c>
      <c r="H21" t="s">
        <v>413</v>
      </c>
      <c r="I21" t="str">
        <f t="shared" si="1"/>
        <v>SUPPLY_DEPOT_EXTRA</v>
      </c>
      <c r="J21" t="str">
        <f>$B$20</f>
        <v>SUPPLY_DEPOT</v>
      </c>
      <c r="K21" t="s">
        <v>193</v>
      </c>
      <c r="L21" t="str">
        <f>B18</f>
        <v>ORBITAL_COMMAND</v>
      </c>
      <c r="M21">
        <v>50</v>
      </c>
    </row>
    <row r="22" spans="1:13" x14ac:dyDescent="0.3">
      <c r="A22" t="s">
        <v>71</v>
      </c>
      <c r="B22" t="str">
        <f t="shared" si="0"/>
        <v>REFINERY</v>
      </c>
      <c r="C22" t="s">
        <v>375</v>
      </c>
      <c r="D22">
        <v>75</v>
      </c>
      <c r="E22">
        <v>0</v>
      </c>
      <c r="F22">
        <v>0</v>
      </c>
      <c r="G22">
        <v>30</v>
      </c>
      <c r="H22" t="s">
        <v>413</v>
      </c>
      <c r="I22" t="str">
        <f t="shared" si="1"/>
        <v>REFINERY</v>
      </c>
      <c r="J22" t="str">
        <f>$B$2</f>
        <v>SCV</v>
      </c>
      <c r="K22" t="s">
        <v>193</v>
      </c>
    </row>
    <row r="23" spans="1:13" x14ac:dyDescent="0.3">
      <c r="A23" t="s">
        <v>72</v>
      </c>
      <c r="B23" t="str">
        <f t="shared" si="0"/>
        <v>BARRACKS</v>
      </c>
      <c r="C23" t="s">
        <v>376</v>
      </c>
      <c r="D23">
        <v>150</v>
      </c>
      <c r="E23">
        <v>0</v>
      </c>
      <c r="F23">
        <v>0</v>
      </c>
      <c r="G23">
        <v>65</v>
      </c>
      <c r="H23" t="s">
        <v>413</v>
      </c>
      <c r="I23" t="str">
        <f t="shared" si="1"/>
        <v>BARRACKS</v>
      </c>
      <c r="J23" t="str">
        <f>$B$2</f>
        <v>SCV</v>
      </c>
      <c r="K23" t="s">
        <v>193</v>
      </c>
      <c r="L23" t="str">
        <f>$B$20</f>
        <v>SUPPLY_DEPOT</v>
      </c>
      <c r="M23" t="s">
        <v>218</v>
      </c>
    </row>
    <row r="24" spans="1:13" x14ac:dyDescent="0.3">
      <c r="A24" t="s">
        <v>73</v>
      </c>
      <c r="B24" t="str">
        <f t="shared" si="0"/>
        <v>ENGINEERING_BAY</v>
      </c>
      <c r="C24" t="s">
        <v>377</v>
      </c>
      <c r="D24">
        <v>125</v>
      </c>
      <c r="E24">
        <v>0</v>
      </c>
      <c r="F24">
        <v>0</v>
      </c>
      <c r="G24">
        <v>35</v>
      </c>
      <c r="H24" t="s">
        <v>413</v>
      </c>
      <c r="I24" t="str">
        <f t="shared" si="1"/>
        <v>ENGINEERING_BAY</v>
      </c>
      <c r="J24" t="str">
        <f t="shared" ref="J24:J36" si="2">$B$2</f>
        <v>SCV</v>
      </c>
      <c r="K24" t="s">
        <v>193</v>
      </c>
      <c r="L24" t="str">
        <f>$B$20</f>
        <v>SUPPLY_DEPOT</v>
      </c>
      <c r="M24" t="s">
        <v>218</v>
      </c>
    </row>
    <row r="25" spans="1:13" x14ac:dyDescent="0.3">
      <c r="A25" t="s">
        <v>74</v>
      </c>
      <c r="B25" t="str">
        <f t="shared" si="0"/>
        <v>BUNKER</v>
      </c>
      <c r="C25" t="s">
        <v>378</v>
      </c>
      <c r="D25">
        <v>100</v>
      </c>
      <c r="E25">
        <v>0</v>
      </c>
      <c r="F25">
        <v>0</v>
      </c>
      <c r="G25">
        <v>40</v>
      </c>
      <c r="H25" t="s">
        <v>413</v>
      </c>
      <c r="I25" t="str">
        <f t="shared" si="1"/>
        <v>BUNKER</v>
      </c>
      <c r="J25" t="str">
        <f t="shared" si="2"/>
        <v>SCV</v>
      </c>
      <c r="K25" t="s">
        <v>193</v>
      </c>
      <c r="L25" t="str">
        <f>$B$23</f>
        <v>BARRACKS</v>
      </c>
      <c r="M25" t="s">
        <v>218</v>
      </c>
    </row>
    <row r="26" spans="1:13" x14ac:dyDescent="0.3">
      <c r="A26" t="s">
        <v>76</v>
      </c>
      <c r="B26" t="str">
        <f t="shared" si="0"/>
        <v>MISSILE_TURRET</v>
      </c>
      <c r="C26" t="s">
        <v>379</v>
      </c>
      <c r="D26">
        <v>100</v>
      </c>
      <c r="E26">
        <v>0</v>
      </c>
      <c r="F26">
        <v>0</v>
      </c>
      <c r="G26">
        <v>25</v>
      </c>
      <c r="H26" t="s">
        <v>413</v>
      </c>
      <c r="I26" t="str">
        <f t="shared" si="1"/>
        <v>MISSILE_TURRET</v>
      </c>
      <c r="J26" t="str">
        <f t="shared" si="2"/>
        <v>SCV</v>
      </c>
      <c r="K26" t="s">
        <v>193</v>
      </c>
      <c r="L26" t="str">
        <f>$B$24</f>
        <v>ENGINEERING_BAY</v>
      </c>
      <c r="M26" t="s">
        <v>218</v>
      </c>
    </row>
    <row r="27" spans="1:13" x14ac:dyDescent="0.3">
      <c r="A27" t="s">
        <v>75</v>
      </c>
      <c r="B27" t="str">
        <f t="shared" si="0"/>
        <v>SENSOR_TOWER</v>
      </c>
      <c r="C27" t="s">
        <v>380</v>
      </c>
      <c r="D27">
        <v>125</v>
      </c>
      <c r="E27">
        <v>100</v>
      </c>
      <c r="F27">
        <v>0</v>
      </c>
      <c r="G27">
        <v>25</v>
      </c>
      <c r="H27" t="s">
        <v>413</v>
      </c>
      <c r="I27" t="str">
        <f t="shared" si="1"/>
        <v>SENSOR_TOWER</v>
      </c>
      <c r="J27" t="str">
        <f t="shared" si="2"/>
        <v>SCV</v>
      </c>
      <c r="K27" t="s">
        <v>193</v>
      </c>
      <c r="L27" t="str">
        <f>$B$24</f>
        <v>ENGINEERING_BAY</v>
      </c>
      <c r="M27" t="s">
        <v>218</v>
      </c>
    </row>
    <row r="28" spans="1:13" x14ac:dyDescent="0.3">
      <c r="A28" t="s">
        <v>77</v>
      </c>
      <c r="B28" t="str">
        <f t="shared" si="0"/>
        <v>FACTORY</v>
      </c>
      <c r="C28" t="s">
        <v>381</v>
      </c>
      <c r="D28">
        <v>150</v>
      </c>
      <c r="E28">
        <v>100</v>
      </c>
      <c r="F28">
        <v>0</v>
      </c>
      <c r="G28">
        <v>60</v>
      </c>
      <c r="H28" t="s">
        <v>413</v>
      </c>
      <c r="I28" t="str">
        <f t="shared" si="1"/>
        <v>FACTORY</v>
      </c>
      <c r="J28" t="str">
        <f t="shared" si="2"/>
        <v>SCV</v>
      </c>
      <c r="K28" t="s">
        <v>193</v>
      </c>
      <c r="L28" t="str">
        <f>$B$23</f>
        <v>BARRACKS</v>
      </c>
      <c r="M28" t="s">
        <v>218</v>
      </c>
    </row>
    <row r="29" spans="1:13" x14ac:dyDescent="0.3">
      <c r="A29" t="s">
        <v>78</v>
      </c>
      <c r="B29" t="str">
        <f t="shared" si="0"/>
        <v>GHOST_ACADEMY</v>
      </c>
      <c r="C29" t="s">
        <v>382</v>
      </c>
      <c r="D29">
        <v>150</v>
      </c>
      <c r="E29">
        <v>50</v>
      </c>
      <c r="F29">
        <v>0</v>
      </c>
      <c r="G29">
        <v>40</v>
      </c>
      <c r="H29" t="s">
        <v>413</v>
      </c>
      <c r="I29" t="str">
        <f t="shared" si="1"/>
        <v>GHOST_ACADEMY</v>
      </c>
      <c r="J29" t="str">
        <f t="shared" si="2"/>
        <v>SCV</v>
      </c>
      <c r="K29" t="s">
        <v>193</v>
      </c>
      <c r="L29" t="str">
        <f>$B$23</f>
        <v>BARRACKS</v>
      </c>
      <c r="M29" t="s">
        <v>218</v>
      </c>
    </row>
    <row r="30" spans="1:13" x14ac:dyDescent="0.3">
      <c r="A30" t="s">
        <v>354</v>
      </c>
      <c r="B30" t="str">
        <f t="shared" si="0"/>
        <v>GHOST_ACADEMY_(ARMED)</v>
      </c>
      <c r="C30" t="s">
        <v>383</v>
      </c>
      <c r="D30">
        <v>100</v>
      </c>
      <c r="E30">
        <v>100</v>
      </c>
      <c r="F30">
        <v>0</v>
      </c>
      <c r="G30">
        <v>60</v>
      </c>
      <c r="H30" t="s">
        <v>413</v>
      </c>
      <c r="I30" t="str">
        <f t="shared" si="1"/>
        <v>GHOST_ACADEMY_(ARMED)</v>
      </c>
      <c r="J30" t="str">
        <f>$B$29</f>
        <v>GHOST_ACADEMY</v>
      </c>
      <c r="K30" t="s">
        <v>193</v>
      </c>
    </row>
    <row r="31" spans="1:13" x14ac:dyDescent="0.3">
      <c r="C31" t="s">
        <v>384</v>
      </c>
      <c r="D31">
        <v>0</v>
      </c>
      <c r="E31">
        <v>0</v>
      </c>
      <c r="F31">
        <v>0</v>
      </c>
      <c r="G31">
        <v>0</v>
      </c>
      <c r="H31" t="s">
        <v>413</v>
      </c>
      <c r="I31" t="str">
        <f>B29</f>
        <v>GHOST_ACADEMY</v>
      </c>
      <c r="J31" t="str">
        <f>$B$30</f>
        <v>GHOST_ACADEMY_(ARMED)</v>
      </c>
      <c r="K31" t="s">
        <v>193</v>
      </c>
    </row>
    <row r="32" spans="1:13" x14ac:dyDescent="0.3">
      <c r="A32" t="s">
        <v>80</v>
      </c>
      <c r="B32" t="str">
        <f t="shared" si="0"/>
        <v>ARMORY</v>
      </c>
      <c r="C32" t="s">
        <v>385</v>
      </c>
      <c r="D32">
        <v>150</v>
      </c>
      <c r="E32">
        <v>100</v>
      </c>
      <c r="F32">
        <v>0</v>
      </c>
      <c r="G32">
        <v>65</v>
      </c>
      <c r="H32" t="s">
        <v>413</v>
      </c>
      <c r="I32" t="str">
        <f t="shared" si="1"/>
        <v>ARMORY</v>
      </c>
      <c r="J32" t="str">
        <f t="shared" si="2"/>
        <v>SCV</v>
      </c>
      <c r="K32" t="s">
        <v>193</v>
      </c>
      <c r="L32" t="str">
        <f>$B$28</f>
        <v>FACTORY</v>
      </c>
      <c r="M32" t="s">
        <v>218</v>
      </c>
    </row>
    <row r="33" spans="1:13" x14ac:dyDescent="0.3">
      <c r="A33" t="s">
        <v>79</v>
      </c>
      <c r="B33" t="str">
        <f t="shared" si="0"/>
        <v>STARPORT</v>
      </c>
      <c r="C33" t="s">
        <v>386</v>
      </c>
      <c r="D33">
        <v>150</v>
      </c>
      <c r="E33">
        <v>100</v>
      </c>
      <c r="F33">
        <v>0</v>
      </c>
      <c r="G33">
        <v>50</v>
      </c>
      <c r="H33" t="s">
        <v>413</v>
      </c>
      <c r="I33" t="str">
        <f t="shared" si="1"/>
        <v>STARPORT</v>
      </c>
      <c r="J33" t="str">
        <f t="shared" si="2"/>
        <v>SCV</v>
      </c>
      <c r="K33" t="s">
        <v>193</v>
      </c>
      <c r="L33" t="str">
        <f>$B$28</f>
        <v>FACTORY</v>
      </c>
      <c r="M33" t="s">
        <v>218</v>
      </c>
    </row>
    <row r="34" spans="1:13" x14ac:dyDescent="0.3">
      <c r="A34" t="s">
        <v>81</v>
      </c>
      <c r="B34" t="str">
        <f t="shared" si="0"/>
        <v>FUSION_CORE</v>
      </c>
      <c r="C34" t="s">
        <v>387</v>
      </c>
      <c r="D34">
        <v>150</v>
      </c>
      <c r="E34">
        <v>150</v>
      </c>
      <c r="F34">
        <v>0</v>
      </c>
      <c r="G34">
        <v>65</v>
      </c>
      <c r="H34" t="s">
        <v>413</v>
      </c>
      <c r="I34" t="str">
        <f t="shared" si="1"/>
        <v>FUSION_CORE</v>
      </c>
      <c r="J34" t="str">
        <f t="shared" si="2"/>
        <v>SCV</v>
      </c>
      <c r="K34" t="s">
        <v>193</v>
      </c>
      <c r="L34" t="str">
        <f>$B$33</f>
        <v>STARPORT</v>
      </c>
      <c r="M34" t="s">
        <v>218</v>
      </c>
    </row>
    <row r="35" spans="1:13" x14ac:dyDescent="0.3">
      <c r="A35" t="s">
        <v>82</v>
      </c>
      <c r="B35" t="str">
        <f t="shared" si="0"/>
        <v>TECH_LAB</v>
      </c>
      <c r="H35" t="s">
        <v>413</v>
      </c>
      <c r="I35" t="str">
        <f t="shared" si="1"/>
        <v>TECH_LAB</v>
      </c>
      <c r="J35" t="str">
        <f t="shared" si="2"/>
        <v>SCV</v>
      </c>
      <c r="K35" t="s">
        <v>193</v>
      </c>
    </row>
    <row r="36" spans="1:13" x14ac:dyDescent="0.3">
      <c r="A36" t="s">
        <v>83</v>
      </c>
      <c r="B36" t="str">
        <f t="shared" si="0"/>
        <v>REACTOR</v>
      </c>
      <c r="H36" t="s">
        <v>413</v>
      </c>
      <c r="I36" t="str">
        <f t="shared" si="1"/>
        <v>REACTOR</v>
      </c>
      <c r="J36" t="str">
        <f t="shared" si="2"/>
        <v>SCV</v>
      </c>
      <c r="K36" t="s">
        <v>193</v>
      </c>
    </row>
    <row r="37" spans="1:13" x14ac:dyDescent="0.3">
      <c r="A37" t="s">
        <v>323</v>
      </c>
      <c r="B37" t="str">
        <f t="shared" si="0"/>
        <v>BARRACKS_(REACTOR)</v>
      </c>
      <c r="C37" t="s">
        <v>390</v>
      </c>
      <c r="D37">
        <v>50</v>
      </c>
      <c r="E37">
        <v>50</v>
      </c>
      <c r="F37">
        <v>0</v>
      </c>
      <c r="G37">
        <v>25</v>
      </c>
      <c r="H37" t="s">
        <v>413</v>
      </c>
      <c r="I37" t="str">
        <f>B37</f>
        <v>BARRACKS_(REACTOR)</v>
      </c>
      <c r="J37" t="str">
        <f>$B$23</f>
        <v>BARRACKS</v>
      </c>
      <c r="K37" t="s">
        <v>193</v>
      </c>
    </row>
    <row r="38" spans="1:13" x14ac:dyDescent="0.3">
      <c r="A38" t="s">
        <v>324</v>
      </c>
      <c r="B38" t="str">
        <f t="shared" si="0"/>
        <v>BARRACKS_(TECH_LAB)</v>
      </c>
      <c r="C38" t="s">
        <v>389</v>
      </c>
      <c r="D38">
        <v>50</v>
      </c>
      <c r="E38">
        <v>25</v>
      </c>
      <c r="F38">
        <v>0</v>
      </c>
      <c r="G38">
        <v>25</v>
      </c>
      <c r="H38" t="s">
        <v>413</v>
      </c>
      <c r="I38" t="str">
        <f t="shared" ref="I38:I42" si="3">B38</f>
        <v>BARRACKS_(TECH_LAB)</v>
      </c>
      <c r="J38" t="str">
        <f t="shared" ref="J38" si="4">$B$23</f>
        <v>BARRACKS</v>
      </c>
      <c r="K38" t="s">
        <v>193</v>
      </c>
    </row>
    <row r="39" spans="1:13" x14ac:dyDescent="0.3">
      <c r="A39" t="s">
        <v>325</v>
      </c>
      <c r="B39" t="str">
        <f t="shared" si="0"/>
        <v>FACTORY_(REACTOR)</v>
      </c>
      <c r="C39" t="s">
        <v>393</v>
      </c>
      <c r="D39">
        <v>50</v>
      </c>
      <c r="E39">
        <v>50</v>
      </c>
      <c r="F39">
        <v>0</v>
      </c>
      <c r="G39">
        <v>25</v>
      </c>
      <c r="H39" t="s">
        <v>413</v>
      </c>
      <c r="I39" t="str">
        <f t="shared" si="3"/>
        <v>FACTORY_(REACTOR)</v>
      </c>
      <c r="J39" t="str">
        <f>$B$28</f>
        <v>FACTORY</v>
      </c>
      <c r="K39" t="s">
        <v>193</v>
      </c>
    </row>
    <row r="40" spans="1:13" x14ac:dyDescent="0.3">
      <c r="A40" t="s">
        <v>326</v>
      </c>
      <c r="B40" t="str">
        <f t="shared" si="0"/>
        <v>FACTORY_(TECH_LAB)</v>
      </c>
      <c r="C40" t="s">
        <v>391</v>
      </c>
      <c r="D40">
        <v>50</v>
      </c>
      <c r="E40">
        <v>25</v>
      </c>
      <c r="F40">
        <v>0</v>
      </c>
      <c r="G40">
        <v>25</v>
      </c>
      <c r="H40" t="s">
        <v>413</v>
      </c>
      <c r="I40" t="str">
        <f t="shared" si="3"/>
        <v>FACTORY_(TECH_LAB)</v>
      </c>
      <c r="J40" t="str">
        <f>$B$28</f>
        <v>FACTORY</v>
      </c>
      <c r="K40" t="s">
        <v>193</v>
      </c>
    </row>
    <row r="41" spans="1:13" x14ac:dyDescent="0.3">
      <c r="A41" t="s">
        <v>327</v>
      </c>
      <c r="B41" t="str">
        <f t="shared" si="0"/>
        <v>STARPORT_(REACTOR)</v>
      </c>
      <c r="C41" t="s">
        <v>394</v>
      </c>
      <c r="D41">
        <v>50</v>
      </c>
      <c r="E41">
        <v>50</v>
      </c>
      <c r="F41">
        <v>0</v>
      </c>
      <c r="G41">
        <v>25</v>
      </c>
      <c r="H41" t="s">
        <v>413</v>
      </c>
      <c r="I41" t="str">
        <f t="shared" si="3"/>
        <v>STARPORT_(REACTOR)</v>
      </c>
      <c r="J41" t="str">
        <f>$B$33</f>
        <v>STARPORT</v>
      </c>
      <c r="K41" t="s">
        <v>193</v>
      </c>
    </row>
    <row r="42" spans="1:13" x14ac:dyDescent="0.3">
      <c r="A42" t="s">
        <v>328</v>
      </c>
      <c r="B42" t="str">
        <f t="shared" si="0"/>
        <v>STARPORT_(TECH_LAB)</v>
      </c>
      <c r="C42" t="s">
        <v>392</v>
      </c>
      <c r="D42">
        <v>50</v>
      </c>
      <c r="E42">
        <v>25</v>
      </c>
      <c r="F42">
        <v>0</v>
      </c>
      <c r="G42">
        <v>25</v>
      </c>
      <c r="H42" t="s">
        <v>413</v>
      </c>
      <c r="I42" t="str">
        <f t="shared" si="3"/>
        <v>STARPORT_(TECH_LAB)</v>
      </c>
      <c r="J42" t="str">
        <f>$B$33</f>
        <v>STARPORT</v>
      </c>
      <c r="K42" t="s">
        <v>193</v>
      </c>
    </row>
    <row r="43" spans="1:13" x14ac:dyDescent="0.3">
      <c r="A43" t="s">
        <v>348</v>
      </c>
      <c r="B43" t="str">
        <f t="shared" si="0"/>
        <v>REACTOR_(BARRACKS)</v>
      </c>
      <c r="C43" t="s">
        <v>395</v>
      </c>
      <c r="D43">
        <v>0</v>
      </c>
      <c r="E43">
        <v>0</v>
      </c>
      <c r="F43">
        <v>0</v>
      </c>
      <c r="G43">
        <v>2</v>
      </c>
      <c r="H43" t="s">
        <v>413</v>
      </c>
      <c r="I43" t="str">
        <f>CONCATENATE(J44,",",L44)</f>
        <v>BARRACKS,REACTOR</v>
      </c>
      <c r="J43" t="str">
        <f>$B$37</f>
        <v>BARRACKS_(REACTOR)</v>
      </c>
      <c r="K43" t="s">
        <v>193</v>
      </c>
      <c r="L43" t="str">
        <f>$B$43</f>
        <v>REACTOR_(BARRACKS)</v>
      </c>
      <c r="M43" t="s">
        <v>193</v>
      </c>
    </row>
    <row r="44" spans="1:13" x14ac:dyDescent="0.3">
      <c r="C44" t="s">
        <v>388</v>
      </c>
      <c r="D44">
        <v>0</v>
      </c>
      <c r="E44">
        <v>0</v>
      </c>
      <c r="F44">
        <v>0</v>
      </c>
      <c r="G44">
        <v>2</v>
      </c>
      <c r="H44" t="s">
        <v>413</v>
      </c>
      <c r="I44" t="str">
        <f>CONCATENATE(J43,",",L43)</f>
        <v>BARRACKS_(REACTOR),REACTOR_(BARRACKS)</v>
      </c>
      <c r="J44" t="str">
        <f>$B$23</f>
        <v>BARRACKS</v>
      </c>
      <c r="K44" t="s">
        <v>193</v>
      </c>
      <c r="L44" t="str">
        <f>$B$36</f>
        <v>REACTOR</v>
      </c>
      <c r="M44" t="s">
        <v>193</v>
      </c>
    </row>
    <row r="45" spans="1:13" x14ac:dyDescent="0.3">
      <c r="A45" t="s">
        <v>349</v>
      </c>
      <c r="B45" t="str">
        <f t="shared" si="0"/>
        <v>REACTOR_(FACTORY)</v>
      </c>
      <c r="C45" t="s">
        <v>396</v>
      </c>
      <c r="D45">
        <v>0</v>
      </c>
      <c r="E45">
        <v>0</v>
      </c>
      <c r="F45">
        <v>0</v>
      </c>
      <c r="G45">
        <v>2</v>
      </c>
      <c r="H45" t="s">
        <v>413</v>
      </c>
      <c r="I45" t="str">
        <f t="shared" ref="I45" si="5">CONCATENATE(J46,",",L46)</f>
        <v>BARRACKS,TECH_LAB</v>
      </c>
      <c r="J45" t="str">
        <f>$B$38</f>
        <v>BARRACKS_(TECH_LAB)</v>
      </c>
      <c r="K45" t="s">
        <v>193</v>
      </c>
      <c r="L45" t="str">
        <f>$B$49</f>
        <v>TECH_LAB_(BARRACKS)</v>
      </c>
      <c r="M45" t="s">
        <v>193</v>
      </c>
    </row>
    <row r="46" spans="1:13" x14ac:dyDescent="0.3">
      <c r="C46" t="s">
        <v>397</v>
      </c>
      <c r="D46">
        <v>0</v>
      </c>
      <c r="E46">
        <v>0</v>
      </c>
      <c r="F46">
        <v>0</v>
      </c>
      <c r="G46">
        <v>2</v>
      </c>
      <c r="H46" t="s">
        <v>413</v>
      </c>
      <c r="I46" t="str">
        <f t="shared" ref="I46" si="6">CONCATENATE(J45,",",L45)</f>
        <v>BARRACKS_(TECH_LAB),TECH_LAB_(BARRACKS)</v>
      </c>
      <c r="J46" t="str">
        <f>$B$23</f>
        <v>BARRACKS</v>
      </c>
      <c r="K46" t="s">
        <v>193</v>
      </c>
      <c r="L46" t="str">
        <f>$B$35</f>
        <v>TECH_LAB</v>
      </c>
      <c r="M46" t="s">
        <v>193</v>
      </c>
    </row>
    <row r="47" spans="1:13" x14ac:dyDescent="0.3">
      <c r="A47" t="s">
        <v>350</v>
      </c>
      <c r="B47" t="str">
        <f t="shared" si="0"/>
        <v>REACTOR_(STARPORT)</v>
      </c>
      <c r="C47" t="s">
        <v>398</v>
      </c>
      <c r="D47">
        <v>0</v>
      </c>
      <c r="E47">
        <v>0</v>
      </c>
      <c r="F47">
        <v>0</v>
      </c>
      <c r="G47">
        <v>2</v>
      </c>
      <c r="H47" t="s">
        <v>413</v>
      </c>
      <c r="I47" t="str">
        <f t="shared" ref="I47" si="7">CONCATENATE(J48,",",L48)</f>
        <v>FACTORY,REACTOR</v>
      </c>
      <c r="J47" t="str">
        <f>$B$39</f>
        <v>FACTORY_(REACTOR)</v>
      </c>
      <c r="K47" t="s">
        <v>193</v>
      </c>
      <c r="L47" t="str">
        <f>$B$45</f>
        <v>REACTOR_(FACTORY)</v>
      </c>
      <c r="M47" t="s">
        <v>193</v>
      </c>
    </row>
    <row r="48" spans="1:13" x14ac:dyDescent="0.3">
      <c r="C48" t="s">
        <v>399</v>
      </c>
      <c r="D48">
        <v>0</v>
      </c>
      <c r="E48">
        <v>0</v>
      </c>
      <c r="F48">
        <v>0</v>
      </c>
      <c r="G48">
        <v>2</v>
      </c>
      <c r="H48" t="s">
        <v>413</v>
      </c>
      <c r="I48" t="str">
        <f t="shared" ref="I48" si="8">CONCATENATE(J47,",",L47)</f>
        <v>FACTORY_(REACTOR),REACTOR_(FACTORY)</v>
      </c>
      <c r="J48" t="str">
        <f>$B$28</f>
        <v>FACTORY</v>
      </c>
      <c r="K48" t="s">
        <v>193</v>
      </c>
      <c r="L48" t="str">
        <f t="shared" ref="L48" si="9">$B$36</f>
        <v>REACTOR</v>
      </c>
      <c r="M48" t="s">
        <v>193</v>
      </c>
    </row>
    <row r="49" spans="1:17" x14ac:dyDescent="0.3">
      <c r="A49" t="s">
        <v>351</v>
      </c>
      <c r="B49" t="str">
        <f t="shared" si="0"/>
        <v>TECH_LAB_(BARRACKS)</v>
      </c>
      <c r="C49" t="s">
        <v>400</v>
      </c>
      <c r="D49">
        <v>0</v>
      </c>
      <c r="E49">
        <v>0</v>
      </c>
      <c r="F49">
        <v>0</v>
      </c>
      <c r="G49">
        <v>2</v>
      </c>
      <c r="H49" t="s">
        <v>413</v>
      </c>
      <c r="I49" t="str">
        <f t="shared" ref="I49" si="10">CONCATENATE(J50,",",L50)</f>
        <v>FACTORY,TECH_LAB</v>
      </c>
      <c r="J49" t="str">
        <f>$B$40</f>
        <v>FACTORY_(TECH_LAB)</v>
      </c>
      <c r="K49" t="s">
        <v>193</v>
      </c>
      <c r="L49" t="str">
        <f>$B$51</f>
        <v>TECH_LAB_(FACTORY)</v>
      </c>
      <c r="M49" t="s">
        <v>193</v>
      </c>
    </row>
    <row r="50" spans="1:17" x14ac:dyDescent="0.3">
      <c r="C50" t="s">
        <v>401</v>
      </c>
      <c r="D50">
        <v>0</v>
      </c>
      <c r="E50">
        <v>0</v>
      </c>
      <c r="F50">
        <v>0</v>
      </c>
      <c r="G50">
        <v>2</v>
      </c>
      <c r="H50" t="s">
        <v>413</v>
      </c>
      <c r="I50" t="str">
        <f t="shared" ref="I50" si="11">CONCATENATE(J49,",",L49)</f>
        <v>FACTORY_(TECH_LAB),TECH_LAB_(FACTORY)</v>
      </c>
      <c r="J50" t="str">
        <f>$B$28</f>
        <v>FACTORY</v>
      </c>
      <c r="K50" t="s">
        <v>193</v>
      </c>
      <c r="L50" t="str">
        <f t="shared" ref="L50" si="12">$B$35</f>
        <v>TECH_LAB</v>
      </c>
      <c r="M50" t="s">
        <v>193</v>
      </c>
    </row>
    <row r="51" spans="1:17" x14ac:dyDescent="0.3">
      <c r="A51" t="s">
        <v>352</v>
      </c>
      <c r="B51" t="str">
        <f t="shared" si="0"/>
        <v>TECH_LAB_(FACTORY)</v>
      </c>
      <c r="C51" t="s">
        <v>402</v>
      </c>
      <c r="D51">
        <v>0</v>
      </c>
      <c r="E51">
        <v>0</v>
      </c>
      <c r="F51">
        <v>0</v>
      </c>
      <c r="G51">
        <v>2</v>
      </c>
      <c r="H51" t="s">
        <v>413</v>
      </c>
      <c r="I51" t="str">
        <f t="shared" ref="I51" si="13">CONCATENATE(J52,",",L52)</f>
        <v>STARPORT,REACTOR</v>
      </c>
      <c r="J51" t="str">
        <f>$B$41</f>
        <v>STARPORT_(REACTOR)</v>
      </c>
      <c r="K51" t="s">
        <v>193</v>
      </c>
      <c r="L51" t="str">
        <f>$B$47</f>
        <v>REACTOR_(STARPORT)</v>
      </c>
      <c r="M51" t="s">
        <v>193</v>
      </c>
    </row>
    <row r="52" spans="1:17" x14ac:dyDescent="0.3">
      <c r="C52" t="s">
        <v>403</v>
      </c>
      <c r="D52">
        <v>0</v>
      </c>
      <c r="E52">
        <v>0</v>
      </c>
      <c r="F52">
        <v>0</v>
      </c>
      <c r="G52">
        <v>2</v>
      </c>
      <c r="H52" t="s">
        <v>413</v>
      </c>
      <c r="I52" t="str">
        <f t="shared" ref="I52" si="14">CONCATENATE(J51,",",L51)</f>
        <v>STARPORT_(REACTOR),REACTOR_(STARPORT)</v>
      </c>
      <c r="J52" t="str">
        <f>$B$33</f>
        <v>STARPORT</v>
      </c>
      <c r="K52" t="s">
        <v>193</v>
      </c>
      <c r="L52" t="str">
        <f t="shared" ref="L52" si="15">$B$36</f>
        <v>REACTOR</v>
      </c>
      <c r="M52" t="s">
        <v>193</v>
      </c>
    </row>
    <row r="53" spans="1:17" x14ac:dyDescent="0.3">
      <c r="A53" t="s">
        <v>353</v>
      </c>
      <c r="B53" t="str">
        <f t="shared" si="0"/>
        <v>TECH_LAB_(STARPORT)</v>
      </c>
      <c r="C53" t="s">
        <v>404</v>
      </c>
      <c r="D53">
        <v>0</v>
      </c>
      <c r="E53">
        <v>0</v>
      </c>
      <c r="F53">
        <v>0</v>
      </c>
      <c r="G53">
        <v>2</v>
      </c>
      <c r="H53" t="s">
        <v>413</v>
      </c>
      <c r="I53" t="str">
        <f t="shared" ref="I53" si="16">CONCATENATE(J54,",",L54)</f>
        <v>STARPORT,TECH_LAB</v>
      </c>
      <c r="J53" t="str">
        <f>$B$42</f>
        <v>STARPORT_(TECH_LAB)</v>
      </c>
      <c r="K53" t="s">
        <v>193</v>
      </c>
      <c r="L53" t="str">
        <f>$B$53</f>
        <v>TECH_LAB_(STARPORT)</v>
      </c>
      <c r="M53" t="s">
        <v>193</v>
      </c>
    </row>
    <row r="54" spans="1:17" x14ac:dyDescent="0.3">
      <c r="C54" t="s">
        <v>405</v>
      </c>
      <c r="D54">
        <v>0</v>
      </c>
      <c r="E54">
        <v>0</v>
      </c>
      <c r="F54">
        <v>0</v>
      </c>
      <c r="G54">
        <v>2</v>
      </c>
      <c r="H54" t="s">
        <v>413</v>
      </c>
      <c r="I54" t="str">
        <f t="shared" ref="I54" si="17">CONCATENATE(J53,",",L53)</f>
        <v>STARPORT_(TECH_LAB),TECH_LAB_(STARPORT)</v>
      </c>
      <c r="J54" t="str">
        <f>$B$33</f>
        <v>STARPORT</v>
      </c>
      <c r="K54" t="s">
        <v>193</v>
      </c>
      <c r="L54" t="str">
        <f t="shared" ref="L54" si="18">$B$35</f>
        <v>TECH_LAB</v>
      </c>
      <c r="M54" t="s">
        <v>193</v>
      </c>
    </row>
    <row r="55" spans="1:17" x14ac:dyDescent="0.3">
      <c r="A55" t="s">
        <v>153</v>
      </c>
      <c r="B55" t="str">
        <f t="shared" si="0"/>
        <v>INFANTRY_WEAPONS_LEVEL_1</v>
      </c>
      <c r="C55" t="str">
        <f>CONCATENATE("Research ",A55)</f>
        <v>Research Infantry Weapons Level 1</v>
      </c>
      <c r="D55">
        <v>100</v>
      </c>
      <c r="E55">
        <v>100</v>
      </c>
      <c r="F55">
        <v>0</v>
      </c>
      <c r="G55">
        <v>160</v>
      </c>
      <c r="H55" t="s">
        <v>413</v>
      </c>
      <c r="I55" t="str">
        <f>B55</f>
        <v>INFANTRY_WEAPONS_LEVEL_1</v>
      </c>
      <c r="J55" t="str">
        <f>$B$24</f>
        <v>ENGINEERING_BAY</v>
      </c>
      <c r="K55" t="s">
        <v>193</v>
      </c>
      <c r="L55" t="str">
        <f>I55</f>
        <v>INFANTRY_WEAPONS_LEVEL_1</v>
      </c>
      <c r="M55" t="s">
        <v>267</v>
      </c>
    </row>
    <row r="56" spans="1:17" x14ac:dyDescent="0.3">
      <c r="A56" t="s">
        <v>154</v>
      </c>
      <c r="B56" t="str">
        <f t="shared" si="0"/>
        <v>INFANTRY_WEAPONS_LEVEL_2</v>
      </c>
      <c r="C56" t="str">
        <f t="shared" ref="C56:C90" si="19">CONCATENATE("Research ",A56)</f>
        <v>Research Infantry Weapons Level 2</v>
      </c>
      <c r="D56">
        <v>175</v>
      </c>
      <c r="E56">
        <v>175</v>
      </c>
      <c r="F56">
        <v>0</v>
      </c>
      <c r="G56">
        <v>190</v>
      </c>
      <c r="H56" t="s">
        <v>413</v>
      </c>
      <c r="I56" t="str">
        <f t="shared" ref="I56:I90" si="20">B56</f>
        <v>INFANTRY_WEAPONS_LEVEL_2</v>
      </c>
      <c r="J56" t="str">
        <f t="shared" ref="J56:J57" si="21">$B$24</f>
        <v>ENGINEERING_BAY</v>
      </c>
      <c r="K56" t="s">
        <v>193</v>
      </c>
      <c r="L56" t="str">
        <f t="shared" ref="L56:L90" si="22">I56</f>
        <v>INFANTRY_WEAPONS_LEVEL_2</v>
      </c>
      <c r="M56" t="s">
        <v>267</v>
      </c>
      <c r="N56" t="str">
        <f>L55</f>
        <v>INFANTRY_WEAPONS_LEVEL_1</v>
      </c>
      <c r="O56" t="s">
        <v>218</v>
      </c>
      <c r="P56" t="str">
        <f>$B$32</f>
        <v>ARMORY</v>
      </c>
      <c r="Q56" t="s">
        <v>218</v>
      </c>
    </row>
    <row r="57" spans="1:17" x14ac:dyDescent="0.3">
      <c r="A57" t="s">
        <v>155</v>
      </c>
      <c r="B57" t="str">
        <f t="shared" si="0"/>
        <v>INFANTRY_WEAPONS_LEVEL_3</v>
      </c>
      <c r="C57" t="str">
        <f t="shared" si="19"/>
        <v>Research Infantry Weapons Level 3</v>
      </c>
      <c r="D57">
        <v>250</v>
      </c>
      <c r="E57">
        <v>250</v>
      </c>
      <c r="F57">
        <v>0</v>
      </c>
      <c r="G57">
        <v>220</v>
      </c>
      <c r="H57" t="s">
        <v>413</v>
      </c>
      <c r="I57" t="str">
        <f t="shared" si="20"/>
        <v>INFANTRY_WEAPONS_LEVEL_3</v>
      </c>
      <c r="J57" t="str">
        <f t="shared" si="21"/>
        <v>ENGINEERING_BAY</v>
      </c>
      <c r="K57" t="s">
        <v>193</v>
      </c>
      <c r="L57" t="str">
        <f t="shared" si="22"/>
        <v>INFANTRY_WEAPONS_LEVEL_3</v>
      </c>
      <c r="M57" t="s">
        <v>267</v>
      </c>
      <c r="N57" t="str">
        <f>L56</f>
        <v>INFANTRY_WEAPONS_LEVEL_2</v>
      </c>
      <c r="O57" t="s">
        <v>218</v>
      </c>
      <c r="P57" t="str">
        <f>$B$32</f>
        <v>ARMORY</v>
      </c>
      <c r="Q57" t="s">
        <v>218</v>
      </c>
    </row>
    <row r="58" spans="1:17" x14ac:dyDescent="0.3">
      <c r="A58" t="s">
        <v>156</v>
      </c>
      <c r="B58" t="str">
        <f t="shared" si="0"/>
        <v>VEHICLE_WEAPONS_LEVEL_1</v>
      </c>
      <c r="C58" t="str">
        <f t="shared" si="19"/>
        <v>Research Vehicle Weapons Level 1</v>
      </c>
      <c r="D58">
        <v>100</v>
      </c>
      <c r="E58">
        <v>100</v>
      </c>
      <c r="F58">
        <v>0</v>
      </c>
      <c r="G58">
        <v>160</v>
      </c>
      <c r="H58" t="s">
        <v>413</v>
      </c>
      <c r="I58" t="str">
        <f t="shared" si="20"/>
        <v>VEHICLE_WEAPONS_LEVEL_1</v>
      </c>
      <c r="J58" t="str">
        <f>$B$32</f>
        <v>ARMORY</v>
      </c>
      <c r="K58" t="s">
        <v>193</v>
      </c>
      <c r="L58" t="str">
        <f t="shared" si="22"/>
        <v>VEHICLE_WEAPONS_LEVEL_1</v>
      </c>
      <c r="M58" t="s">
        <v>267</v>
      </c>
    </row>
    <row r="59" spans="1:17" x14ac:dyDescent="0.3">
      <c r="A59" t="s">
        <v>157</v>
      </c>
      <c r="B59" t="str">
        <f t="shared" si="0"/>
        <v>VEHICLE_WEAPONS_LEVEL_2</v>
      </c>
      <c r="C59" t="str">
        <f t="shared" si="19"/>
        <v>Research Vehicle Weapons Level 2</v>
      </c>
      <c r="D59">
        <v>175</v>
      </c>
      <c r="E59">
        <v>175</v>
      </c>
      <c r="F59">
        <v>0</v>
      </c>
      <c r="G59">
        <v>190</v>
      </c>
      <c r="H59" t="s">
        <v>413</v>
      </c>
      <c r="I59" t="str">
        <f t="shared" si="20"/>
        <v>VEHICLE_WEAPONS_LEVEL_2</v>
      </c>
      <c r="J59" t="str">
        <f t="shared" ref="J59:J63" si="23">$B$32</f>
        <v>ARMORY</v>
      </c>
      <c r="K59" t="s">
        <v>193</v>
      </c>
      <c r="L59" t="str">
        <f t="shared" si="22"/>
        <v>VEHICLE_WEAPONS_LEVEL_2</v>
      </c>
      <c r="M59" t="s">
        <v>267</v>
      </c>
      <c r="N59" t="str">
        <f t="shared" ref="N59:N60" si="24">L58</f>
        <v>VEHICLE_WEAPONS_LEVEL_1</v>
      </c>
      <c r="O59" t="s">
        <v>218</v>
      </c>
    </row>
    <row r="60" spans="1:17" x14ac:dyDescent="0.3">
      <c r="A60" t="s">
        <v>158</v>
      </c>
      <c r="B60" t="str">
        <f t="shared" si="0"/>
        <v>VEHICLE_WEAPONS_LEVEL_3</v>
      </c>
      <c r="C60" t="str">
        <f t="shared" si="19"/>
        <v>Research Vehicle Weapons Level 3</v>
      </c>
      <c r="D60">
        <v>250</v>
      </c>
      <c r="E60">
        <v>250</v>
      </c>
      <c r="F60">
        <v>0</v>
      </c>
      <c r="G60">
        <v>220</v>
      </c>
      <c r="H60" t="s">
        <v>413</v>
      </c>
      <c r="I60" t="str">
        <f t="shared" si="20"/>
        <v>VEHICLE_WEAPONS_LEVEL_3</v>
      </c>
      <c r="J60" t="str">
        <f t="shared" si="23"/>
        <v>ARMORY</v>
      </c>
      <c r="K60" t="s">
        <v>193</v>
      </c>
      <c r="L60" t="str">
        <f t="shared" si="22"/>
        <v>VEHICLE_WEAPONS_LEVEL_3</v>
      </c>
      <c r="M60" t="s">
        <v>267</v>
      </c>
      <c r="N60" t="str">
        <f t="shared" si="24"/>
        <v>VEHICLE_WEAPONS_LEVEL_2</v>
      </c>
      <c r="O60" t="s">
        <v>218</v>
      </c>
    </row>
    <row r="61" spans="1:17" x14ac:dyDescent="0.3">
      <c r="A61" t="s">
        <v>159</v>
      </c>
      <c r="B61" t="str">
        <f t="shared" si="0"/>
        <v>SHIP_WEAPONS_LEVEL_1</v>
      </c>
      <c r="C61" t="str">
        <f t="shared" si="19"/>
        <v>Research Ship Weapons Level 1</v>
      </c>
      <c r="D61">
        <v>100</v>
      </c>
      <c r="E61">
        <v>100</v>
      </c>
      <c r="F61">
        <v>0</v>
      </c>
      <c r="G61">
        <v>160</v>
      </c>
      <c r="H61" t="s">
        <v>413</v>
      </c>
      <c r="I61" t="str">
        <f t="shared" si="20"/>
        <v>SHIP_WEAPONS_LEVEL_1</v>
      </c>
      <c r="J61" t="str">
        <f t="shared" si="23"/>
        <v>ARMORY</v>
      </c>
      <c r="K61" t="s">
        <v>193</v>
      </c>
      <c r="L61" t="str">
        <f t="shared" si="22"/>
        <v>SHIP_WEAPONS_LEVEL_1</v>
      </c>
      <c r="M61" t="s">
        <v>267</v>
      </c>
    </row>
    <row r="62" spans="1:17" x14ac:dyDescent="0.3">
      <c r="A62" t="s">
        <v>160</v>
      </c>
      <c r="B62" t="str">
        <f t="shared" si="0"/>
        <v>SHIP_WEAPONS_LEVEL_2</v>
      </c>
      <c r="C62" t="str">
        <f t="shared" si="19"/>
        <v>Research Ship Weapons Level 2</v>
      </c>
      <c r="D62">
        <v>175</v>
      </c>
      <c r="E62">
        <v>175</v>
      </c>
      <c r="F62">
        <v>0</v>
      </c>
      <c r="G62">
        <v>190</v>
      </c>
      <c r="H62" t="s">
        <v>413</v>
      </c>
      <c r="I62" t="str">
        <f t="shared" si="20"/>
        <v>SHIP_WEAPONS_LEVEL_2</v>
      </c>
      <c r="J62" t="str">
        <f t="shared" si="23"/>
        <v>ARMORY</v>
      </c>
      <c r="K62" t="s">
        <v>193</v>
      </c>
      <c r="L62" t="str">
        <f t="shared" si="22"/>
        <v>SHIP_WEAPONS_LEVEL_2</v>
      </c>
      <c r="M62" t="s">
        <v>267</v>
      </c>
      <c r="N62" t="str">
        <f t="shared" ref="N62:N63" si="25">L61</f>
        <v>SHIP_WEAPONS_LEVEL_1</v>
      </c>
      <c r="O62" t="s">
        <v>218</v>
      </c>
    </row>
    <row r="63" spans="1:17" x14ac:dyDescent="0.3">
      <c r="A63" t="s">
        <v>161</v>
      </c>
      <c r="B63" t="str">
        <f t="shared" si="0"/>
        <v>SHIP_WEAPONS_LEVEL_3</v>
      </c>
      <c r="C63" t="str">
        <f t="shared" si="19"/>
        <v>Research Ship Weapons Level 3</v>
      </c>
      <c r="D63">
        <v>250</v>
      </c>
      <c r="E63">
        <v>250</v>
      </c>
      <c r="F63">
        <v>0</v>
      </c>
      <c r="G63">
        <v>220</v>
      </c>
      <c r="H63" t="s">
        <v>413</v>
      </c>
      <c r="I63" t="str">
        <f t="shared" si="20"/>
        <v>SHIP_WEAPONS_LEVEL_3</v>
      </c>
      <c r="J63" t="str">
        <f t="shared" si="23"/>
        <v>ARMORY</v>
      </c>
      <c r="K63" t="s">
        <v>193</v>
      </c>
      <c r="L63" t="str">
        <f t="shared" si="22"/>
        <v>SHIP_WEAPONS_LEVEL_3</v>
      </c>
      <c r="M63" t="s">
        <v>267</v>
      </c>
      <c r="N63" t="str">
        <f t="shared" si="25"/>
        <v>SHIP_WEAPONS_LEVEL_2</v>
      </c>
      <c r="O63" t="s">
        <v>218</v>
      </c>
    </row>
    <row r="64" spans="1:17" x14ac:dyDescent="0.3">
      <c r="A64" t="s">
        <v>162</v>
      </c>
      <c r="B64" t="str">
        <f t="shared" si="0"/>
        <v>INFANTRY_ARMOR_LEVEL_1</v>
      </c>
      <c r="C64" t="str">
        <f t="shared" si="19"/>
        <v>Research Infantry Armor Level 1</v>
      </c>
      <c r="D64">
        <v>100</v>
      </c>
      <c r="E64">
        <v>100</v>
      </c>
      <c r="F64">
        <v>0</v>
      </c>
      <c r="G64">
        <v>160</v>
      </c>
      <c r="H64" t="s">
        <v>413</v>
      </c>
      <c r="I64" t="str">
        <f t="shared" si="20"/>
        <v>INFANTRY_ARMOR_LEVEL_1</v>
      </c>
      <c r="J64" t="str">
        <f>$B$24</f>
        <v>ENGINEERING_BAY</v>
      </c>
      <c r="K64" t="s">
        <v>193</v>
      </c>
      <c r="L64" t="str">
        <f t="shared" si="22"/>
        <v>INFANTRY_ARMOR_LEVEL_1</v>
      </c>
      <c r="M64" t="s">
        <v>267</v>
      </c>
    </row>
    <row r="65" spans="1:17" x14ac:dyDescent="0.3">
      <c r="A65" t="s">
        <v>163</v>
      </c>
      <c r="B65" t="str">
        <f t="shared" si="0"/>
        <v>INFANTRY_ARMOR_LEVEL_2</v>
      </c>
      <c r="C65" t="str">
        <f t="shared" si="19"/>
        <v>Research Infantry Armor Level 2</v>
      </c>
      <c r="D65">
        <v>175</v>
      </c>
      <c r="E65">
        <v>175</v>
      </c>
      <c r="F65">
        <v>0</v>
      </c>
      <c r="G65">
        <v>190</v>
      </c>
      <c r="H65" t="s">
        <v>413</v>
      </c>
      <c r="I65" t="str">
        <f t="shared" si="20"/>
        <v>INFANTRY_ARMOR_LEVEL_2</v>
      </c>
      <c r="J65" t="str">
        <f t="shared" ref="J65:J66" si="26">$B$24</f>
        <v>ENGINEERING_BAY</v>
      </c>
      <c r="K65" t="s">
        <v>193</v>
      </c>
      <c r="L65" t="str">
        <f t="shared" si="22"/>
        <v>INFANTRY_ARMOR_LEVEL_2</v>
      </c>
      <c r="M65" t="s">
        <v>267</v>
      </c>
      <c r="N65" t="str">
        <f t="shared" ref="N65:N66" si="27">L64</f>
        <v>INFANTRY_ARMOR_LEVEL_1</v>
      </c>
      <c r="O65" t="s">
        <v>218</v>
      </c>
      <c r="P65" t="str">
        <f>$B$32</f>
        <v>ARMORY</v>
      </c>
      <c r="Q65" t="s">
        <v>218</v>
      </c>
    </row>
    <row r="66" spans="1:17" x14ac:dyDescent="0.3">
      <c r="A66" t="s">
        <v>164</v>
      </c>
      <c r="B66" t="str">
        <f t="shared" si="0"/>
        <v>INFANTRY_ARMOR_LEVEL_3</v>
      </c>
      <c r="C66" t="str">
        <f t="shared" si="19"/>
        <v>Research Infantry Armor Level 3</v>
      </c>
      <c r="D66">
        <v>250</v>
      </c>
      <c r="E66">
        <v>250</v>
      </c>
      <c r="F66">
        <v>0</v>
      </c>
      <c r="G66">
        <v>220</v>
      </c>
      <c r="H66" t="s">
        <v>413</v>
      </c>
      <c r="I66" t="str">
        <f t="shared" si="20"/>
        <v>INFANTRY_ARMOR_LEVEL_3</v>
      </c>
      <c r="J66" t="str">
        <f t="shared" si="26"/>
        <v>ENGINEERING_BAY</v>
      </c>
      <c r="K66" t="s">
        <v>193</v>
      </c>
      <c r="L66" t="str">
        <f t="shared" si="22"/>
        <v>INFANTRY_ARMOR_LEVEL_3</v>
      </c>
      <c r="M66" t="s">
        <v>267</v>
      </c>
      <c r="N66" t="str">
        <f t="shared" si="27"/>
        <v>INFANTRY_ARMOR_LEVEL_2</v>
      </c>
      <c r="O66" t="s">
        <v>218</v>
      </c>
      <c r="P66" t="str">
        <f>$B$32</f>
        <v>ARMORY</v>
      </c>
      <c r="Q66" t="s">
        <v>218</v>
      </c>
    </row>
    <row r="67" spans="1:17" x14ac:dyDescent="0.3">
      <c r="A67" t="s">
        <v>165</v>
      </c>
      <c r="B67" t="str">
        <f t="shared" si="0"/>
        <v>VEHICLE_PLATING_LEVEL_1</v>
      </c>
      <c r="C67" t="str">
        <f t="shared" si="19"/>
        <v>Research Vehicle Plating Level 1</v>
      </c>
      <c r="D67">
        <v>100</v>
      </c>
      <c r="E67">
        <v>100</v>
      </c>
      <c r="F67">
        <v>0</v>
      </c>
      <c r="G67">
        <v>160</v>
      </c>
      <c r="H67" t="s">
        <v>413</v>
      </c>
      <c r="I67" t="str">
        <f t="shared" si="20"/>
        <v>VEHICLE_PLATING_LEVEL_1</v>
      </c>
      <c r="J67" t="str">
        <f t="shared" ref="J67:J72" si="28">$B$32</f>
        <v>ARMORY</v>
      </c>
      <c r="K67" t="s">
        <v>193</v>
      </c>
      <c r="L67" t="str">
        <f t="shared" si="22"/>
        <v>VEHICLE_PLATING_LEVEL_1</v>
      </c>
      <c r="M67" t="s">
        <v>267</v>
      </c>
    </row>
    <row r="68" spans="1:17" x14ac:dyDescent="0.3">
      <c r="A68" t="s">
        <v>166</v>
      </c>
      <c r="B68" t="str">
        <f t="shared" si="0"/>
        <v>VEHICLE_PLATING_LEVEL_2</v>
      </c>
      <c r="C68" t="str">
        <f t="shared" si="19"/>
        <v>Research Vehicle Plating Level 2</v>
      </c>
      <c r="D68">
        <v>175</v>
      </c>
      <c r="E68">
        <v>175</v>
      </c>
      <c r="F68">
        <v>0</v>
      </c>
      <c r="G68">
        <v>190</v>
      </c>
      <c r="H68" t="s">
        <v>413</v>
      </c>
      <c r="I68" t="str">
        <f t="shared" si="20"/>
        <v>VEHICLE_PLATING_LEVEL_2</v>
      </c>
      <c r="J68" t="str">
        <f t="shared" si="28"/>
        <v>ARMORY</v>
      </c>
      <c r="K68" t="s">
        <v>193</v>
      </c>
      <c r="L68" t="str">
        <f t="shared" si="22"/>
        <v>VEHICLE_PLATING_LEVEL_2</v>
      </c>
      <c r="M68" t="s">
        <v>267</v>
      </c>
      <c r="N68" t="str">
        <f t="shared" ref="N68:N69" si="29">L67</f>
        <v>VEHICLE_PLATING_LEVEL_1</v>
      </c>
      <c r="O68" t="s">
        <v>218</v>
      </c>
    </row>
    <row r="69" spans="1:17" x14ac:dyDescent="0.3">
      <c r="A69" t="s">
        <v>167</v>
      </c>
      <c r="B69" t="str">
        <f t="shared" si="0"/>
        <v>VEHICLE_PLATING_LEVEL_3</v>
      </c>
      <c r="C69" t="str">
        <f t="shared" si="19"/>
        <v>Research Vehicle Plating Level 3</v>
      </c>
      <c r="D69">
        <v>250</v>
      </c>
      <c r="E69">
        <v>250</v>
      </c>
      <c r="F69">
        <v>0</v>
      </c>
      <c r="G69">
        <v>220</v>
      </c>
      <c r="H69" t="s">
        <v>413</v>
      </c>
      <c r="I69" t="str">
        <f t="shared" si="20"/>
        <v>VEHICLE_PLATING_LEVEL_3</v>
      </c>
      <c r="J69" t="str">
        <f t="shared" si="28"/>
        <v>ARMORY</v>
      </c>
      <c r="K69" t="s">
        <v>193</v>
      </c>
      <c r="L69" t="str">
        <f t="shared" si="22"/>
        <v>VEHICLE_PLATING_LEVEL_3</v>
      </c>
      <c r="M69" t="s">
        <v>267</v>
      </c>
      <c r="N69" t="str">
        <f t="shared" si="29"/>
        <v>VEHICLE_PLATING_LEVEL_2</v>
      </c>
      <c r="O69" t="s">
        <v>218</v>
      </c>
    </row>
    <row r="70" spans="1:17" x14ac:dyDescent="0.3">
      <c r="A70" t="s">
        <v>168</v>
      </c>
      <c r="B70" t="str">
        <f t="shared" si="0"/>
        <v>SHIP_PLATING_LEVEL_1</v>
      </c>
      <c r="C70" t="str">
        <f t="shared" si="19"/>
        <v>Research Ship Plating Level 1</v>
      </c>
      <c r="D70">
        <v>150</v>
      </c>
      <c r="E70">
        <v>150</v>
      </c>
      <c r="F70">
        <v>0</v>
      </c>
      <c r="G70">
        <v>160</v>
      </c>
      <c r="H70" t="s">
        <v>413</v>
      </c>
      <c r="I70" t="str">
        <f t="shared" si="20"/>
        <v>SHIP_PLATING_LEVEL_1</v>
      </c>
      <c r="J70" t="str">
        <f t="shared" si="28"/>
        <v>ARMORY</v>
      </c>
      <c r="K70" t="s">
        <v>193</v>
      </c>
      <c r="L70" t="str">
        <f t="shared" si="22"/>
        <v>SHIP_PLATING_LEVEL_1</v>
      </c>
      <c r="M70" t="s">
        <v>267</v>
      </c>
    </row>
    <row r="71" spans="1:17" x14ac:dyDescent="0.3">
      <c r="A71" t="s">
        <v>169</v>
      </c>
      <c r="B71" t="str">
        <f t="shared" si="0"/>
        <v>SHIP_PLATING_LEVEL_2</v>
      </c>
      <c r="C71" t="str">
        <f t="shared" si="19"/>
        <v>Research Ship Plating Level 2</v>
      </c>
      <c r="D71">
        <v>225</v>
      </c>
      <c r="E71">
        <v>225</v>
      </c>
      <c r="F71">
        <v>0</v>
      </c>
      <c r="G71">
        <v>190</v>
      </c>
      <c r="H71" t="s">
        <v>413</v>
      </c>
      <c r="I71" t="str">
        <f t="shared" si="20"/>
        <v>SHIP_PLATING_LEVEL_2</v>
      </c>
      <c r="J71" t="str">
        <f t="shared" si="28"/>
        <v>ARMORY</v>
      </c>
      <c r="K71" t="s">
        <v>193</v>
      </c>
      <c r="L71" t="str">
        <f t="shared" si="22"/>
        <v>SHIP_PLATING_LEVEL_2</v>
      </c>
      <c r="M71" t="s">
        <v>267</v>
      </c>
      <c r="N71" t="str">
        <f t="shared" ref="N71:N72" si="30">L70</f>
        <v>SHIP_PLATING_LEVEL_1</v>
      </c>
      <c r="O71" t="s">
        <v>218</v>
      </c>
    </row>
    <row r="72" spans="1:17" x14ac:dyDescent="0.3">
      <c r="A72" t="s">
        <v>170</v>
      </c>
      <c r="B72" t="str">
        <f t="shared" si="0"/>
        <v>SHIP_PLATING_LEVEL_3</v>
      </c>
      <c r="C72" t="str">
        <f t="shared" si="19"/>
        <v>Research Ship Plating Level 3</v>
      </c>
      <c r="D72">
        <v>300</v>
      </c>
      <c r="E72">
        <v>300</v>
      </c>
      <c r="F72">
        <v>0</v>
      </c>
      <c r="G72">
        <v>220</v>
      </c>
      <c r="H72" t="s">
        <v>413</v>
      </c>
      <c r="I72" t="str">
        <f t="shared" si="20"/>
        <v>SHIP_PLATING_LEVEL_3</v>
      </c>
      <c r="J72" t="str">
        <f t="shared" si="28"/>
        <v>ARMORY</v>
      </c>
      <c r="K72" t="s">
        <v>193</v>
      </c>
      <c r="L72" t="str">
        <f t="shared" si="22"/>
        <v>SHIP_PLATING_LEVEL_3</v>
      </c>
      <c r="M72" t="s">
        <v>267</v>
      </c>
      <c r="N72" t="str">
        <f t="shared" si="30"/>
        <v>SHIP_PLATING_LEVEL_2</v>
      </c>
      <c r="O72" t="s">
        <v>218</v>
      </c>
    </row>
    <row r="73" spans="1:17" x14ac:dyDescent="0.3">
      <c r="A73" t="s">
        <v>171</v>
      </c>
      <c r="B73" t="str">
        <f t="shared" si="0"/>
        <v>NITRO_PACKS</v>
      </c>
      <c r="C73" t="str">
        <f t="shared" si="19"/>
        <v>Research Nitro Packs</v>
      </c>
      <c r="D73">
        <v>50</v>
      </c>
      <c r="E73">
        <v>50</v>
      </c>
      <c r="F73">
        <v>0</v>
      </c>
      <c r="G73">
        <v>100</v>
      </c>
      <c r="H73" t="s">
        <v>413</v>
      </c>
      <c r="I73" t="str">
        <f t="shared" si="20"/>
        <v>NITRO_PACKS</v>
      </c>
      <c r="J73" t="str">
        <f>$B$49</f>
        <v>TECH_LAB_(BARRACKS)</v>
      </c>
      <c r="K73" t="s">
        <v>193</v>
      </c>
      <c r="L73" t="str">
        <f t="shared" si="22"/>
        <v>NITRO_PACKS</v>
      </c>
      <c r="M73" t="s">
        <v>267</v>
      </c>
      <c r="N73" t="str">
        <f t="shared" ref="N73" si="31">$B$32</f>
        <v>ARMORY</v>
      </c>
      <c r="O73" t="s">
        <v>218</v>
      </c>
    </row>
    <row r="74" spans="1:17" x14ac:dyDescent="0.3">
      <c r="A74" t="s">
        <v>172</v>
      </c>
      <c r="B74" t="str">
        <f t="shared" ref="B74:B139" si="32">UPPER(SUBSTITUTE(A74," ","_"))</f>
        <v>HI-SEC_AUTO_TRACKING</v>
      </c>
      <c r="C74" t="str">
        <f t="shared" si="19"/>
        <v>Research Hi-Sec Auto Tracking</v>
      </c>
      <c r="D74">
        <v>100</v>
      </c>
      <c r="E74">
        <v>100</v>
      </c>
      <c r="F74">
        <v>0</v>
      </c>
      <c r="G74">
        <v>80</v>
      </c>
      <c r="H74" t="s">
        <v>413</v>
      </c>
      <c r="I74" t="str">
        <f t="shared" si="20"/>
        <v>HI-SEC_AUTO_TRACKING</v>
      </c>
      <c r="J74" t="str">
        <f t="shared" ref="J74" si="33">$B$24</f>
        <v>ENGINEERING_BAY</v>
      </c>
      <c r="K74" t="s">
        <v>193</v>
      </c>
      <c r="L74" t="str">
        <f t="shared" si="22"/>
        <v>HI-SEC_AUTO_TRACKING</v>
      </c>
      <c r="M74" t="s">
        <v>267</v>
      </c>
    </row>
    <row r="75" spans="1:17" x14ac:dyDescent="0.3">
      <c r="A75" t="s">
        <v>173</v>
      </c>
      <c r="B75" t="str">
        <f t="shared" si="32"/>
        <v>CLOAKING_FIELD</v>
      </c>
      <c r="C75" t="str">
        <f t="shared" si="19"/>
        <v>Research Cloaking Field</v>
      </c>
      <c r="D75">
        <v>200</v>
      </c>
      <c r="E75">
        <v>200</v>
      </c>
      <c r="F75">
        <v>0</v>
      </c>
      <c r="G75">
        <v>110</v>
      </c>
      <c r="H75" t="s">
        <v>413</v>
      </c>
      <c r="I75" t="str">
        <f t="shared" si="20"/>
        <v>CLOAKING_FIELD</v>
      </c>
      <c r="J75" t="str">
        <f>$B$53</f>
        <v>TECH_LAB_(STARPORT)</v>
      </c>
      <c r="K75" t="s">
        <v>193</v>
      </c>
      <c r="L75" t="str">
        <f t="shared" si="22"/>
        <v>CLOAKING_FIELD</v>
      </c>
      <c r="M75" t="s">
        <v>267</v>
      </c>
    </row>
    <row r="76" spans="1:17" x14ac:dyDescent="0.3">
      <c r="A76" t="s">
        <v>174</v>
      </c>
      <c r="B76" t="str">
        <f t="shared" si="32"/>
        <v>CONCUSSIVE_SHELLS</v>
      </c>
      <c r="C76" t="str">
        <f t="shared" si="19"/>
        <v>Research Concussive Shells</v>
      </c>
      <c r="D76">
        <v>50</v>
      </c>
      <c r="E76">
        <v>50</v>
      </c>
      <c r="F76">
        <v>0</v>
      </c>
      <c r="G76">
        <v>60</v>
      </c>
      <c r="H76" t="s">
        <v>413</v>
      </c>
      <c r="I76" t="str">
        <f t="shared" si="20"/>
        <v>CONCUSSIVE_SHELLS</v>
      </c>
      <c r="J76" t="str">
        <f>$B$49</f>
        <v>TECH_LAB_(BARRACKS)</v>
      </c>
      <c r="K76" t="s">
        <v>193</v>
      </c>
      <c r="L76" t="str">
        <f t="shared" si="22"/>
        <v>CONCUSSIVE_SHELLS</v>
      </c>
      <c r="M76" t="s">
        <v>267</v>
      </c>
    </row>
    <row r="77" spans="1:17" x14ac:dyDescent="0.3">
      <c r="A77" t="s">
        <v>175</v>
      </c>
      <c r="B77" t="str">
        <f t="shared" si="32"/>
        <v>PERSONAL_CLOAKING</v>
      </c>
      <c r="C77" t="str">
        <f t="shared" si="19"/>
        <v>Research Personal Cloaking</v>
      </c>
      <c r="D77">
        <v>150</v>
      </c>
      <c r="E77">
        <v>150</v>
      </c>
      <c r="F77">
        <v>0</v>
      </c>
      <c r="G77">
        <v>120</v>
      </c>
      <c r="H77" t="s">
        <v>413</v>
      </c>
      <c r="I77" t="str">
        <f t="shared" si="20"/>
        <v>PERSONAL_CLOAKING</v>
      </c>
      <c r="J77" t="str">
        <f>$B$29</f>
        <v>GHOST_ACADEMY</v>
      </c>
      <c r="K77" t="s">
        <v>193</v>
      </c>
      <c r="L77" t="str">
        <f t="shared" si="22"/>
        <v>PERSONAL_CLOAKING</v>
      </c>
      <c r="M77" t="s">
        <v>267</v>
      </c>
    </row>
    <row r="78" spans="1:17" x14ac:dyDescent="0.3">
      <c r="A78" t="s">
        <v>176</v>
      </c>
      <c r="B78" t="str">
        <f t="shared" si="32"/>
        <v>STIMPACK</v>
      </c>
      <c r="C78" t="str">
        <f t="shared" si="19"/>
        <v>Research Stimpack</v>
      </c>
      <c r="D78">
        <v>100</v>
      </c>
      <c r="E78">
        <v>100</v>
      </c>
      <c r="F78">
        <v>0</v>
      </c>
      <c r="G78">
        <v>170</v>
      </c>
      <c r="H78" t="s">
        <v>413</v>
      </c>
      <c r="I78" t="str">
        <f t="shared" si="20"/>
        <v>STIMPACK</v>
      </c>
      <c r="J78" t="str">
        <f>$B$49</f>
        <v>TECH_LAB_(BARRACKS)</v>
      </c>
      <c r="K78" t="s">
        <v>193</v>
      </c>
      <c r="L78" t="str">
        <f t="shared" si="22"/>
        <v>STIMPACK</v>
      </c>
      <c r="M78" t="s">
        <v>267</v>
      </c>
    </row>
    <row r="79" spans="1:17" x14ac:dyDescent="0.3">
      <c r="A79" t="s">
        <v>177</v>
      </c>
      <c r="B79" t="str">
        <f t="shared" si="32"/>
        <v>WEAPON_REFIT</v>
      </c>
      <c r="C79" t="str">
        <f t="shared" si="19"/>
        <v>Research Weapon Refit</v>
      </c>
      <c r="D79">
        <v>150</v>
      </c>
      <c r="E79">
        <v>150</v>
      </c>
      <c r="F79">
        <v>0</v>
      </c>
      <c r="G79">
        <v>60</v>
      </c>
      <c r="H79" t="s">
        <v>413</v>
      </c>
      <c r="I79" t="str">
        <f t="shared" si="20"/>
        <v>WEAPON_REFIT</v>
      </c>
      <c r="J79" t="str">
        <f>$B$34</f>
        <v>FUSION_CORE</v>
      </c>
      <c r="K79" t="s">
        <v>193</v>
      </c>
      <c r="L79" t="str">
        <f t="shared" si="22"/>
        <v>WEAPON_REFIT</v>
      </c>
      <c r="M79" t="s">
        <v>267</v>
      </c>
    </row>
    <row r="80" spans="1:17" x14ac:dyDescent="0.3">
      <c r="A80" t="s">
        <v>178</v>
      </c>
      <c r="B80" t="str">
        <f t="shared" si="32"/>
        <v>BEHEMOTH_REACTOR</v>
      </c>
      <c r="C80" t="str">
        <f t="shared" si="19"/>
        <v>Research Behemoth Reactor</v>
      </c>
      <c r="D80">
        <v>150</v>
      </c>
      <c r="E80">
        <v>150</v>
      </c>
      <c r="F80">
        <v>0</v>
      </c>
      <c r="G80">
        <v>80</v>
      </c>
      <c r="H80" t="s">
        <v>413</v>
      </c>
      <c r="I80" t="str">
        <f t="shared" si="20"/>
        <v>BEHEMOTH_REACTOR</v>
      </c>
      <c r="J80" t="str">
        <f>$B$34</f>
        <v>FUSION_CORE</v>
      </c>
      <c r="K80" t="s">
        <v>193</v>
      </c>
      <c r="L80" t="str">
        <f t="shared" si="22"/>
        <v>BEHEMOTH_REACTOR</v>
      </c>
      <c r="M80" t="s">
        <v>267</v>
      </c>
    </row>
    <row r="81" spans="1:15" x14ac:dyDescent="0.3">
      <c r="A81" t="s">
        <v>179</v>
      </c>
      <c r="B81" t="str">
        <f t="shared" si="32"/>
        <v>CADUCEUS_REACTOR</v>
      </c>
      <c r="C81" t="str">
        <f t="shared" si="19"/>
        <v>Research Caduceus Reactor</v>
      </c>
      <c r="D81">
        <v>100</v>
      </c>
      <c r="E81">
        <v>100</v>
      </c>
      <c r="F81">
        <v>0</v>
      </c>
      <c r="G81">
        <v>80</v>
      </c>
      <c r="H81" t="s">
        <v>413</v>
      </c>
      <c r="I81" t="str">
        <f t="shared" si="20"/>
        <v>CADUCEUS_REACTOR</v>
      </c>
      <c r="J81" t="str">
        <f>$B$53</f>
        <v>TECH_LAB_(STARPORT)</v>
      </c>
      <c r="K81" t="s">
        <v>193</v>
      </c>
      <c r="L81" t="str">
        <f t="shared" si="22"/>
        <v>CADUCEUS_REACTOR</v>
      </c>
      <c r="M81" t="s">
        <v>267</v>
      </c>
    </row>
    <row r="82" spans="1:15" x14ac:dyDescent="0.3">
      <c r="A82" t="s">
        <v>180</v>
      </c>
      <c r="B82" t="str">
        <f t="shared" si="32"/>
        <v>CORVID_REACTOR</v>
      </c>
      <c r="C82" t="str">
        <f t="shared" si="19"/>
        <v>Research Corvid Reactor</v>
      </c>
      <c r="D82">
        <v>150</v>
      </c>
      <c r="E82">
        <v>150</v>
      </c>
      <c r="F82">
        <v>0</v>
      </c>
      <c r="G82">
        <v>110</v>
      </c>
      <c r="H82" t="s">
        <v>413</v>
      </c>
      <c r="I82" t="str">
        <f t="shared" si="20"/>
        <v>CORVID_REACTOR</v>
      </c>
      <c r="J82" t="str">
        <f>$B$53</f>
        <v>TECH_LAB_(STARPORT)</v>
      </c>
      <c r="K82" t="s">
        <v>193</v>
      </c>
      <c r="L82" t="str">
        <f t="shared" si="22"/>
        <v>CORVID_REACTOR</v>
      </c>
      <c r="M82" t="s">
        <v>267</v>
      </c>
    </row>
    <row r="83" spans="1:15" x14ac:dyDescent="0.3">
      <c r="A83" t="s">
        <v>181</v>
      </c>
      <c r="B83" t="str">
        <f t="shared" si="32"/>
        <v>MOEBIUS_REACTOR</v>
      </c>
      <c r="C83" t="str">
        <f t="shared" si="19"/>
        <v>Research Moebius Reactor</v>
      </c>
      <c r="D83">
        <v>100</v>
      </c>
      <c r="E83">
        <v>100</v>
      </c>
      <c r="F83">
        <v>0</v>
      </c>
      <c r="G83">
        <v>80</v>
      </c>
      <c r="H83" t="s">
        <v>413</v>
      </c>
      <c r="I83" t="str">
        <f t="shared" si="20"/>
        <v>MOEBIUS_REACTOR</v>
      </c>
      <c r="J83" t="str">
        <f>$B$29</f>
        <v>GHOST_ACADEMY</v>
      </c>
      <c r="K83" t="s">
        <v>193</v>
      </c>
      <c r="L83" t="str">
        <f t="shared" si="22"/>
        <v>MOEBIUS_REACTOR</v>
      </c>
      <c r="M83" t="s">
        <v>267</v>
      </c>
    </row>
    <row r="84" spans="1:15" x14ac:dyDescent="0.3">
      <c r="A84" t="s">
        <v>182</v>
      </c>
      <c r="B84" t="str">
        <f t="shared" si="32"/>
        <v>BUILDING_ARMOR</v>
      </c>
      <c r="C84" t="str">
        <f t="shared" si="19"/>
        <v>Research Building Armor</v>
      </c>
      <c r="D84">
        <v>150</v>
      </c>
      <c r="E84">
        <v>150</v>
      </c>
      <c r="F84">
        <v>0</v>
      </c>
      <c r="G84">
        <v>140</v>
      </c>
      <c r="H84" t="s">
        <v>413</v>
      </c>
      <c r="I84" t="str">
        <f t="shared" si="20"/>
        <v>BUILDING_ARMOR</v>
      </c>
      <c r="J84" t="str">
        <f t="shared" ref="J84" si="34">$B$24</f>
        <v>ENGINEERING_BAY</v>
      </c>
      <c r="K84" t="s">
        <v>193</v>
      </c>
      <c r="L84" t="str">
        <f t="shared" si="22"/>
        <v>BUILDING_ARMOR</v>
      </c>
      <c r="M84" t="s">
        <v>267</v>
      </c>
    </row>
    <row r="85" spans="1:15" x14ac:dyDescent="0.3">
      <c r="A85" t="s">
        <v>183</v>
      </c>
      <c r="B85" t="str">
        <f t="shared" si="32"/>
        <v>COMBAT_SHIELD</v>
      </c>
      <c r="C85" t="str">
        <f t="shared" si="19"/>
        <v>Research Combat Shield</v>
      </c>
      <c r="D85">
        <v>100</v>
      </c>
      <c r="E85">
        <v>100</v>
      </c>
      <c r="F85">
        <v>0</v>
      </c>
      <c r="G85">
        <v>110</v>
      </c>
      <c r="H85" t="s">
        <v>413</v>
      </c>
      <c r="I85" t="str">
        <f t="shared" si="20"/>
        <v>COMBAT_SHIELD</v>
      </c>
      <c r="J85" t="str">
        <f>$B$49</f>
        <v>TECH_LAB_(BARRACKS)</v>
      </c>
      <c r="K85" t="s">
        <v>193</v>
      </c>
      <c r="L85" t="str">
        <f t="shared" si="22"/>
        <v>COMBAT_SHIELD</v>
      </c>
      <c r="M85" t="s">
        <v>267</v>
      </c>
    </row>
    <row r="86" spans="1:15" x14ac:dyDescent="0.3">
      <c r="A86" t="s">
        <v>184</v>
      </c>
      <c r="B86" t="str">
        <f t="shared" si="32"/>
        <v>DURABLE_MATERIALS</v>
      </c>
      <c r="C86" t="str">
        <f t="shared" si="19"/>
        <v>Research Durable Materials</v>
      </c>
      <c r="D86">
        <v>150</v>
      </c>
      <c r="E86">
        <v>150</v>
      </c>
      <c r="F86">
        <v>0</v>
      </c>
      <c r="G86">
        <v>110</v>
      </c>
      <c r="H86" t="s">
        <v>413</v>
      </c>
      <c r="I86" t="str">
        <f t="shared" si="20"/>
        <v>DURABLE_MATERIALS</v>
      </c>
      <c r="J86" t="str">
        <f>$B$53</f>
        <v>TECH_LAB_(STARPORT)</v>
      </c>
      <c r="K86" t="s">
        <v>193</v>
      </c>
      <c r="L86" t="str">
        <f t="shared" si="22"/>
        <v>DURABLE_MATERIALS</v>
      </c>
      <c r="M86" t="s">
        <v>267</v>
      </c>
    </row>
    <row r="87" spans="1:15" x14ac:dyDescent="0.3">
      <c r="A87" t="s">
        <v>185</v>
      </c>
      <c r="B87" t="str">
        <f t="shared" si="32"/>
        <v>INFERNAL_PRE-IGNITER</v>
      </c>
      <c r="C87" t="str">
        <f t="shared" si="19"/>
        <v>Research Infernal Pre-Igniter</v>
      </c>
      <c r="D87">
        <v>150</v>
      </c>
      <c r="E87">
        <v>150</v>
      </c>
      <c r="F87">
        <v>0</v>
      </c>
      <c r="G87">
        <v>110</v>
      </c>
      <c r="H87" t="s">
        <v>413</v>
      </c>
      <c r="I87" t="str">
        <f t="shared" si="20"/>
        <v>INFERNAL_PRE-IGNITER</v>
      </c>
      <c r="J87" t="str">
        <f>$B$51</f>
        <v>TECH_LAB_(FACTORY)</v>
      </c>
      <c r="K87" t="s">
        <v>193</v>
      </c>
      <c r="L87" t="str">
        <f t="shared" si="22"/>
        <v>INFERNAL_PRE-IGNITER</v>
      </c>
      <c r="M87" t="s">
        <v>267</v>
      </c>
    </row>
    <row r="88" spans="1:15" x14ac:dyDescent="0.3">
      <c r="A88" t="s">
        <v>186</v>
      </c>
      <c r="B88" t="str">
        <f t="shared" si="32"/>
        <v>NEOSTEEL_FRAME</v>
      </c>
      <c r="C88" t="str">
        <f t="shared" si="19"/>
        <v>Research Neosteel Frame</v>
      </c>
      <c r="D88">
        <v>100</v>
      </c>
      <c r="E88">
        <v>100</v>
      </c>
      <c r="F88">
        <v>0</v>
      </c>
      <c r="G88">
        <v>110</v>
      </c>
      <c r="H88" t="s">
        <v>413</v>
      </c>
      <c r="I88" t="str">
        <f t="shared" si="20"/>
        <v>NEOSTEEL_FRAME</v>
      </c>
      <c r="J88" t="str">
        <f t="shared" ref="J88" si="35">$B$24</f>
        <v>ENGINEERING_BAY</v>
      </c>
      <c r="K88" t="s">
        <v>193</v>
      </c>
      <c r="L88" t="str">
        <f t="shared" si="22"/>
        <v>NEOSTEEL_FRAME</v>
      </c>
      <c r="M88" t="s">
        <v>267</v>
      </c>
    </row>
    <row r="89" spans="1:15" x14ac:dyDescent="0.3">
      <c r="A89" t="s">
        <v>330</v>
      </c>
      <c r="B89" t="str">
        <f t="shared" si="32"/>
        <v>TRANSFORMATION_SERVOS</v>
      </c>
      <c r="C89" t="str">
        <f t="shared" si="19"/>
        <v>Research Transformation Servos</v>
      </c>
      <c r="D89">
        <v>100</v>
      </c>
      <c r="E89">
        <v>100</v>
      </c>
      <c r="F89">
        <v>0</v>
      </c>
      <c r="G89">
        <v>110</v>
      </c>
      <c r="H89" t="s">
        <v>413</v>
      </c>
      <c r="I89" t="str">
        <f t="shared" si="20"/>
        <v>TRANSFORMATION_SERVOS</v>
      </c>
      <c r="J89" t="str">
        <f>$B$51</f>
        <v>TECH_LAB_(FACTORY)</v>
      </c>
      <c r="K89" t="s">
        <v>193</v>
      </c>
      <c r="L89" t="str">
        <f t="shared" si="22"/>
        <v>TRANSFORMATION_SERVOS</v>
      </c>
      <c r="M89" t="s">
        <v>267</v>
      </c>
      <c r="N89" t="str">
        <f t="shared" ref="N89:N90" si="36">$B$32</f>
        <v>ARMORY</v>
      </c>
      <c r="O89" t="s">
        <v>218</v>
      </c>
    </row>
    <row r="90" spans="1:15" x14ac:dyDescent="0.3">
      <c r="A90" t="s">
        <v>331</v>
      </c>
      <c r="B90" t="str">
        <f t="shared" si="32"/>
        <v>DRILLING_CLAWS</v>
      </c>
      <c r="C90" t="str">
        <f t="shared" si="19"/>
        <v>Research Drilling Claws</v>
      </c>
      <c r="D90">
        <v>150</v>
      </c>
      <c r="E90">
        <v>150</v>
      </c>
      <c r="F90">
        <v>0</v>
      </c>
      <c r="G90">
        <v>110</v>
      </c>
      <c r="H90" t="s">
        <v>413</v>
      </c>
      <c r="I90" t="str">
        <f t="shared" si="20"/>
        <v>DRILLING_CLAWS</v>
      </c>
      <c r="J90" t="str">
        <f>$B$51</f>
        <v>TECH_LAB_(FACTORY)</v>
      </c>
      <c r="K90" t="s">
        <v>193</v>
      </c>
      <c r="L90" t="str">
        <f t="shared" si="22"/>
        <v>DRILLING_CLAWS</v>
      </c>
      <c r="M90" t="s">
        <v>267</v>
      </c>
      <c r="N90" t="str">
        <f t="shared" si="36"/>
        <v>ARMORY</v>
      </c>
      <c r="O90" t="s">
        <v>218</v>
      </c>
    </row>
    <row r="91" spans="1:15" x14ac:dyDescent="0.3">
      <c r="A91" t="s">
        <v>128</v>
      </c>
      <c r="B91" t="str">
        <f t="shared" si="32"/>
        <v>LARVA</v>
      </c>
      <c r="C91" t="s">
        <v>406</v>
      </c>
      <c r="D91">
        <v>0</v>
      </c>
      <c r="E91">
        <v>0</v>
      </c>
      <c r="F91">
        <v>0</v>
      </c>
      <c r="G91">
        <v>15</v>
      </c>
      <c r="H91" t="s">
        <v>413</v>
      </c>
      <c r="I91" t="str">
        <f>B91</f>
        <v>LARVA</v>
      </c>
      <c r="J91" t="str">
        <f>$B$109</f>
        <v>HATCHERY</v>
      </c>
      <c r="K91" t="s">
        <v>218</v>
      </c>
    </row>
    <row r="92" spans="1:15" x14ac:dyDescent="0.3">
      <c r="C92" t="s">
        <v>407</v>
      </c>
      <c r="D92">
        <v>0</v>
      </c>
      <c r="E92">
        <v>0</v>
      </c>
      <c r="F92">
        <v>0</v>
      </c>
      <c r="H92" t="s">
        <v>413</v>
      </c>
      <c r="I92" t="str">
        <f>CONCATENATE(B91,",",B91,",",B91,",",B91)</f>
        <v>LARVA,LARVA,LARVA,LARVA</v>
      </c>
      <c r="J92" t="str">
        <f>$B$96</f>
        <v>QUEEN</v>
      </c>
      <c r="K92">
        <v>25</v>
      </c>
      <c r="L92" t="str">
        <f>$B$109</f>
        <v>HATCHERY</v>
      </c>
      <c r="M92" t="s">
        <v>218</v>
      </c>
    </row>
    <row r="93" spans="1:15" x14ac:dyDescent="0.3">
      <c r="A93" t="s">
        <v>6</v>
      </c>
      <c r="B93" t="str">
        <f t="shared" si="32"/>
        <v>DRONE</v>
      </c>
      <c r="C93" t="str">
        <f>CONCATENATE("Spawn ",A93)</f>
        <v>Spawn Drone</v>
      </c>
      <c r="D93">
        <v>50</v>
      </c>
      <c r="E93">
        <v>0</v>
      </c>
      <c r="F93">
        <v>1</v>
      </c>
      <c r="G93">
        <v>17</v>
      </c>
      <c r="H93" t="s">
        <v>413</v>
      </c>
      <c r="I93" t="str">
        <f t="shared" ref="I93:I108" si="37">B93</f>
        <v>DRONE</v>
      </c>
      <c r="J93" t="str">
        <f>$B$91</f>
        <v>LARVA</v>
      </c>
      <c r="K93" t="s">
        <v>193</v>
      </c>
    </row>
    <row r="94" spans="1:15" x14ac:dyDescent="0.3">
      <c r="A94" t="s">
        <v>12</v>
      </c>
      <c r="B94" t="str">
        <f t="shared" si="32"/>
        <v>OVERLORD</v>
      </c>
      <c r="C94" t="str">
        <f t="shared" ref="C94:C108" si="38">CONCATENATE("Spawn ",A94)</f>
        <v>Spawn Overlord</v>
      </c>
      <c r="D94">
        <v>100</v>
      </c>
      <c r="E94">
        <v>0</v>
      </c>
      <c r="F94">
        <v>0</v>
      </c>
      <c r="G94">
        <v>25</v>
      </c>
      <c r="H94" t="s">
        <v>413</v>
      </c>
      <c r="I94" t="str">
        <f t="shared" si="37"/>
        <v>OVERLORD</v>
      </c>
      <c r="J94" t="str">
        <f t="shared" ref="J94:J108" si="39">$B$91</f>
        <v>LARVA</v>
      </c>
      <c r="K94" t="s">
        <v>193</v>
      </c>
    </row>
    <row r="95" spans="1:15" x14ac:dyDescent="0.3">
      <c r="A95" t="s">
        <v>11</v>
      </c>
      <c r="B95" t="str">
        <f t="shared" si="32"/>
        <v>ZERGLING</v>
      </c>
      <c r="C95" t="str">
        <f t="shared" si="38"/>
        <v>Spawn Zergling</v>
      </c>
      <c r="D95">
        <v>50</v>
      </c>
      <c r="E95">
        <v>0</v>
      </c>
      <c r="F95">
        <v>1</v>
      </c>
      <c r="G95">
        <v>24</v>
      </c>
      <c r="H95" t="s">
        <v>413</v>
      </c>
      <c r="I95" t="str">
        <f t="shared" si="37"/>
        <v>ZERGLING</v>
      </c>
      <c r="J95" t="str">
        <f t="shared" si="39"/>
        <v>LARVA</v>
      </c>
      <c r="K95" t="s">
        <v>193</v>
      </c>
      <c r="L95" t="str">
        <f>$B$111</f>
        <v>SPAWNING_POOL</v>
      </c>
      <c r="M95" t="s">
        <v>218</v>
      </c>
    </row>
    <row r="96" spans="1:15" x14ac:dyDescent="0.3">
      <c r="A96" t="s">
        <v>10</v>
      </c>
      <c r="B96" t="str">
        <f t="shared" si="32"/>
        <v>QUEEN</v>
      </c>
      <c r="C96" t="str">
        <f t="shared" si="38"/>
        <v>Spawn Queen</v>
      </c>
      <c r="D96">
        <v>150</v>
      </c>
      <c r="E96">
        <v>0</v>
      </c>
      <c r="F96">
        <v>2</v>
      </c>
      <c r="G96">
        <v>50</v>
      </c>
      <c r="H96" t="s">
        <v>413</v>
      </c>
      <c r="I96" t="str">
        <f t="shared" si="37"/>
        <v>QUEEN</v>
      </c>
      <c r="J96" t="str">
        <f>$B$109</f>
        <v>HATCHERY</v>
      </c>
      <c r="K96" t="s">
        <v>209</v>
      </c>
      <c r="L96" t="str">
        <f>$B$111</f>
        <v>SPAWNING_POOL</v>
      </c>
      <c r="M96" t="s">
        <v>218</v>
      </c>
    </row>
    <row r="97" spans="1:13" x14ac:dyDescent="0.3">
      <c r="A97" t="s">
        <v>15</v>
      </c>
      <c r="B97" t="str">
        <f t="shared" si="32"/>
        <v>HYDRALISK</v>
      </c>
      <c r="C97" t="str">
        <f t="shared" si="38"/>
        <v>Spawn Hydralisk</v>
      </c>
      <c r="D97">
        <v>100</v>
      </c>
      <c r="E97">
        <v>50</v>
      </c>
      <c r="F97">
        <v>2</v>
      </c>
      <c r="G97">
        <v>33</v>
      </c>
      <c r="H97" t="s">
        <v>413</v>
      </c>
      <c r="I97" t="str">
        <f t="shared" si="37"/>
        <v>HYDRALISK</v>
      </c>
      <c r="J97" t="str">
        <f t="shared" si="39"/>
        <v>LARVA</v>
      </c>
      <c r="K97" t="s">
        <v>193</v>
      </c>
      <c r="L97" t="str">
        <f>$B$118</f>
        <v>HYDRALISK_DEN</v>
      </c>
      <c r="M97" t="s">
        <v>218</v>
      </c>
    </row>
    <row r="98" spans="1:13" x14ac:dyDescent="0.3">
      <c r="A98" t="s">
        <v>14</v>
      </c>
      <c r="B98" t="str">
        <f t="shared" si="32"/>
        <v>BANELING</v>
      </c>
      <c r="C98" t="str">
        <f>CONCATENATE("Morph ",A98)</f>
        <v>Morph Baneling</v>
      </c>
      <c r="D98">
        <v>25</v>
      </c>
      <c r="E98">
        <v>25</v>
      </c>
      <c r="F98">
        <v>0</v>
      </c>
      <c r="G98">
        <v>20</v>
      </c>
      <c r="H98" t="s">
        <v>413</v>
      </c>
      <c r="I98" t="str">
        <f t="shared" si="37"/>
        <v>BANELING</v>
      </c>
      <c r="J98" t="str">
        <f t="shared" si="39"/>
        <v>LARVA</v>
      </c>
      <c r="K98" t="s">
        <v>193</v>
      </c>
      <c r="L98" t="str">
        <f>$B$116</f>
        <v>BANELING_NEST</v>
      </c>
      <c r="M98" t="s">
        <v>218</v>
      </c>
    </row>
    <row r="99" spans="1:13" x14ac:dyDescent="0.3">
      <c r="A99" t="s">
        <v>333</v>
      </c>
      <c r="B99" t="str">
        <f t="shared" si="32"/>
        <v>OVERSEER</v>
      </c>
      <c r="C99" t="str">
        <f>CONCATENATE("Morph ",A99)</f>
        <v>Morph Overseer</v>
      </c>
      <c r="D99">
        <v>50</v>
      </c>
      <c r="E99">
        <v>50</v>
      </c>
      <c r="F99">
        <v>0</v>
      </c>
      <c r="G99">
        <v>17</v>
      </c>
      <c r="H99" t="s">
        <v>413</v>
      </c>
      <c r="I99" t="str">
        <f t="shared" si="37"/>
        <v>OVERSEER</v>
      </c>
      <c r="J99" t="str">
        <f t="shared" si="39"/>
        <v>LARVA</v>
      </c>
      <c r="K99" t="s">
        <v>193</v>
      </c>
      <c r="L99" t="str">
        <f>$B$117</f>
        <v>LAIR</v>
      </c>
      <c r="M99" t="s">
        <v>218</v>
      </c>
    </row>
    <row r="100" spans="1:13" x14ac:dyDescent="0.3">
      <c r="A100" t="s">
        <v>13</v>
      </c>
      <c r="B100" t="str">
        <f t="shared" si="32"/>
        <v>ROACH</v>
      </c>
      <c r="C100" t="str">
        <f t="shared" si="38"/>
        <v>Spawn Roach</v>
      </c>
      <c r="D100">
        <v>75</v>
      </c>
      <c r="E100">
        <v>25</v>
      </c>
      <c r="F100">
        <v>2</v>
      </c>
      <c r="G100">
        <v>27</v>
      </c>
      <c r="H100" t="s">
        <v>413</v>
      </c>
      <c r="I100" t="str">
        <f t="shared" si="37"/>
        <v>ROACH</v>
      </c>
      <c r="J100" t="str">
        <f t="shared" si="39"/>
        <v>LARVA</v>
      </c>
      <c r="K100" t="s">
        <v>193</v>
      </c>
      <c r="L100" t="str">
        <f>$B$115</f>
        <v>ROACH_WARREN</v>
      </c>
      <c r="M100" t="s">
        <v>218</v>
      </c>
    </row>
    <row r="101" spans="1:13" x14ac:dyDescent="0.3">
      <c r="A101" t="s">
        <v>16</v>
      </c>
      <c r="B101" t="str">
        <f t="shared" si="32"/>
        <v>INFESTOR</v>
      </c>
      <c r="C101" t="str">
        <f t="shared" si="38"/>
        <v>Spawn Infestor</v>
      </c>
      <c r="D101">
        <v>100</v>
      </c>
      <c r="E101">
        <v>150</v>
      </c>
      <c r="F101">
        <v>2</v>
      </c>
      <c r="G101">
        <v>50</v>
      </c>
      <c r="H101" t="s">
        <v>413</v>
      </c>
      <c r="I101" t="str">
        <f t="shared" si="37"/>
        <v>INFESTOR</v>
      </c>
      <c r="J101" t="str">
        <f t="shared" si="39"/>
        <v>LARVA</v>
      </c>
      <c r="K101" t="s">
        <v>193</v>
      </c>
      <c r="L101" t="str">
        <f>$B$119</f>
        <v>INFESTATION_PIT</v>
      </c>
      <c r="M101" t="s">
        <v>218</v>
      </c>
    </row>
    <row r="102" spans="1:13" x14ac:dyDescent="0.3">
      <c r="A102" t="s">
        <v>17</v>
      </c>
      <c r="B102" t="str">
        <f t="shared" si="32"/>
        <v>MUTALISK</v>
      </c>
      <c r="C102" t="str">
        <f t="shared" si="38"/>
        <v>Spawn Mutalisk</v>
      </c>
      <c r="D102">
        <v>100</v>
      </c>
      <c r="E102">
        <v>100</v>
      </c>
      <c r="F102">
        <v>2</v>
      </c>
      <c r="G102">
        <v>33</v>
      </c>
      <c r="H102" t="s">
        <v>413</v>
      </c>
      <c r="I102" t="str">
        <f t="shared" si="37"/>
        <v>MUTALISK</v>
      </c>
      <c r="J102" t="str">
        <f t="shared" si="39"/>
        <v>LARVA</v>
      </c>
      <c r="K102" t="s">
        <v>193</v>
      </c>
      <c r="L102" t="str">
        <f>$B$120</f>
        <v>SPIRE</v>
      </c>
      <c r="M102" t="s">
        <v>218</v>
      </c>
    </row>
    <row r="103" spans="1:13" x14ac:dyDescent="0.3">
      <c r="A103" t="s">
        <v>18</v>
      </c>
      <c r="B103" t="str">
        <f t="shared" si="32"/>
        <v>CORRUPTOR</v>
      </c>
      <c r="C103" t="str">
        <f t="shared" si="38"/>
        <v>Spawn Corruptor</v>
      </c>
      <c r="D103">
        <v>150</v>
      </c>
      <c r="E103">
        <v>100</v>
      </c>
      <c r="F103">
        <v>2</v>
      </c>
      <c r="G103">
        <v>40</v>
      </c>
      <c r="H103" t="s">
        <v>413</v>
      </c>
      <c r="I103" t="str">
        <f t="shared" si="37"/>
        <v>CORRUPTOR</v>
      </c>
      <c r="J103" t="str">
        <f t="shared" si="39"/>
        <v>LARVA</v>
      </c>
      <c r="K103" t="s">
        <v>193</v>
      </c>
      <c r="L103" t="str">
        <f>$B$120</f>
        <v>SPIRE</v>
      </c>
      <c r="M103" t="s">
        <v>218</v>
      </c>
    </row>
    <row r="104" spans="1:13" x14ac:dyDescent="0.3">
      <c r="A104" t="s">
        <v>62</v>
      </c>
      <c r="B104" t="str">
        <f t="shared" si="32"/>
        <v>NYDUS_WORM</v>
      </c>
      <c r="C104" t="str">
        <f t="shared" si="38"/>
        <v>Spawn Nydus Worm</v>
      </c>
      <c r="D104">
        <v>100</v>
      </c>
      <c r="E104">
        <v>100</v>
      </c>
      <c r="F104">
        <v>0</v>
      </c>
      <c r="G104">
        <v>20</v>
      </c>
      <c r="H104" t="s">
        <v>413</v>
      </c>
      <c r="I104" t="str">
        <f t="shared" si="37"/>
        <v>NYDUS_WORM</v>
      </c>
      <c r="J104" t="str">
        <f>$B$121</f>
        <v>NYDUS_NETWORK</v>
      </c>
      <c r="K104" t="s">
        <v>218</v>
      </c>
    </row>
    <row r="105" spans="1:13" x14ac:dyDescent="0.3">
      <c r="A105" t="s">
        <v>19</v>
      </c>
      <c r="B105" t="str">
        <f t="shared" si="32"/>
        <v>ULTRALISK</v>
      </c>
      <c r="C105" t="str">
        <f t="shared" si="38"/>
        <v>Spawn Ultralisk</v>
      </c>
      <c r="D105">
        <v>300</v>
      </c>
      <c r="E105">
        <v>200</v>
      </c>
      <c r="F105">
        <v>6</v>
      </c>
      <c r="G105">
        <v>55</v>
      </c>
      <c r="H105" t="s">
        <v>413</v>
      </c>
      <c r="I105" t="str">
        <f t="shared" si="37"/>
        <v>ULTRALISK</v>
      </c>
      <c r="J105" t="str">
        <f t="shared" si="39"/>
        <v>LARVA</v>
      </c>
      <c r="K105" t="s">
        <v>193</v>
      </c>
      <c r="L105" t="str">
        <f>$B$123</f>
        <v>ULTRALISK_CAVERN</v>
      </c>
      <c r="M105" t="s">
        <v>218</v>
      </c>
    </row>
    <row r="106" spans="1:13" x14ac:dyDescent="0.3">
      <c r="A106" t="s">
        <v>20</v>
      </c>
      <c r="B106" t="str">
        <f t="shared" si="32"/>
        <v>BROOD_LORD</v>
      </c>
      <c r="C106" t="str">
        <f>CONCATENATE("Morph ",A106)</f>
        <v>Morph Brood Lord</v>
      </c>
      <c r="D106">
        <v>150</v>
      </c>
      <c r="E106">
        <v>150</v>
      </c>
      <c r="F106">
        <v>2</v>
      </c>
      <c r="G106">
        <v>34</v>
      </c>
      <c r="H106" t="s">
        <v>413</v>
      </c>
      <c r="I106" t="str">
        <f t="shared" si="37"/>
        <v>BROOD_LORD</v>
      </c>
      <c r="J106" t="str">
        <f t="shared" si="39"/>
        <v>LARVA</v>
      </c>
      <c r="K106" t="s">
        <v>193</v>
      </c>
      <c r="L106" t="str">
        <f>$B$124</f>
        <v>GREATER_SPIRE</v>
      </c>
      <c r="M106" t="s">
        <v>218</v>
      </c>
    </row>
    <row r="107" spans="1:13" x14ac:dyDescent="0.3">
      <c r="A107" t="s">
        <v>334</v>
      </c>
      <c r="B107" t="str">
        <f t="shared" si="32"/>
        <v>SWARM_HOST</v>
      </c>
      <c r="C107" t="str">
        <f t="shared" si="38"/>
        <v>Spawn Swarm Host</v>
      </c>
      <c r="D107">
        <v>200</v>
      </c>
      <c r="E107">
        <v>100</v>
      </c>
      <c r="F107">
        <v>3</v>
      </c>
      <c r="G107">
        <v>40</v>
      </c>
      <c r="H107" t="s">
        <v>413</v>
      </c>
      <c r="I107" t="str">
        <f t="shared" si="37"/>
        <v>SWARM_HOST</v>
      </c>
      <c r="J107" t="str">
        <f t="shared" si="39"/>
        <v>LARVA</v>
      </c>
      <c r="K107" t="s">
        <v>193</v>
      </c>
      <c r="L107" t="str">
        <f>$B$119</f>
        <v>INFESTATION_PIT</v>
      </c>
      <c r="M107" t="s">
        <v>218</v>
      </c>
    </row>
    <row r="108" spans="1:13" x14ac:dyDescent="0.3">
      <c r="A108" t="s">
        <v>335</v>
      </c>
      <c r="B108" t="str">
        <f t="shared" si="32"/>
        <v>VIPER</v>
      </c>
      <c r="C108" t="str">
        <f t="shared" si="38"/>
        <v>Spawn Viper</v>
      </c>
      <c r="D108">
        <v>100</v>
      </c>
      <c r="E108">
        <v>200</v>
      </c>
      <c r="F108">
        <v>3</v>
      </c>
      <c r="G108">
        <v>40</v>
      </c>
      <c r="H108" t="s">
        <v>413</v>
      </c>
      <c r="I108" t="str">
        <f t="shared" si="37"/>
        <v>VIPER</v>
      </c>
      <c r="J108" t="str">
        <f t="shared" si="39"/>
        <v>LARVA</v>
      </c>
      <c r="K108" t="s">
        <v>193</v>
      </c>
      <c r="L108" t="str">
        <f>$B$120</f>
        <v>SPIRE</v>
      </c>
      <c r="M108" t="s">
        <v>218</v>
      </c>
    </row>
    <row r="109" spans="1:13" x14ac:dyDescent="0.3">
      <c r="A109" t="s">
        <v>7</v>
      </c>
      <c r="B109" t="str">
        <f t="shared" si="32"/>
        <v>HATCHERY</v>
      </c>
      <c r="C109" t="str">
        <f>CONCATENATE("Morph ",A109)</f>
        <v>Morph Hatchery</v>
      </c>
      <c r="D109">
        <v>300</v>
      </c>
      <c r="E109">
        <v>0</v>
      </c>
      <c r="F109">
        <v>0</v>
      </c>
      <c r="G109">
        <v>100</v>
      </c>
      <c r="H109" t="s">
        <v>413</v>
      </c>
      <c r="I109" t="str">
        <f>B109</f>
        <v>HATCHERY</v>
      </c>
      <c r="J109" t="str">
        <f>$B$93</f>
        <v>DRONE</v>
      </c>
      <c r="K109" t="s">
        <v>193</v>
      </c>
    </row>
    <row r="110" spans="1:13" x14ac:dyDescent="0.3">
      <c r="A110" t="s">
        <v>61</v>
      </c>
      <c r="B110" t="str">
        <f t="shared" si="32"/>
        <v>EXTRACTOR</v>
      </c>
      <c r="C110" t="str">
        <f t="shared" ref="C110:C124" si="40">CONCATENATE("Morph ",A110)</f>
        <v>Morph Extractor</v>
      </c>
      <c r="D110">
        <v>25</v>
      </c>
      <c r="E110">
        <v>0</v>
      </c>
      <c r="F110">
        <v>0</v>
      </c>
      <c r="G110">
        <v>30</v>
      </c>
      <c r="H110" t="s">
        <v>413</v>
      </c>
      <c r="I110" t="str">
        <f t="shared" ref="I110:I124" si="41">B110</f>
        <v>EXTRACTOR</v>
      </c>
      <c r="J110" t="str">
        <f t="shared" ref="J110:J123" si="42">$B$93</f>
        <v>DRONE</v>
      </c>
      <c r="K110" t="s">
        <v>193</v>
      </c>
    </row>
    <row r="111" spans="1:13" x14ac:dyDescent="0.3">
      <c r="A111" t="s">
        <v>9</v>
      </c>
      <c r="B111" t="str">
        <f t="shared" si="32"/>
        <v>SPAWNING_POOL</v>
      </c>
      <c r="C111" t="str">
        <f t="shared" si="40"/>
        <v>Morph Spawning Pool</v>
      </c>
      <c r="D111">
        <v>200</v>
      </c>
      <c r="E111">
        <v>0</v>
      </c>
      <c r="F111">
        <v>0</v>
      </c>
      <c r="G111">
        <v>65</v>
      </c>
      <c r="H111" t="s">
        <v>413</v>
      </c>
      <c r="I111" t="str">
        <f t="shared" si="41"/>
        <v>SPAWNING_POOL</v>
      </c>
      <c r="J111" t="str">
        <f t="shared" si="42"/>
        <v>DRONE</v>
      </c>
      <c r="K111" t="s">
        <v>193</v>
      </c>
      <c r="L111" t="str">
        <f>$B$109</f>
        <v>HATCHERY</v>
      </c>
      <c r="M111" t="s">
        <v>218</v>
      </c>
    </row>
    <row r="112" spans="1:13" x14ac:dyDescent="0.3">
      <c r="A112" t="s">
        <v>22</v>
      </c>
      <c r="B112" t="str">
        <f t="shared" si="32"/>
        <v>EVOLUTION_CHAMBER</v>
      </c>
      <c r="C112" t="str">
        <f t="shared" si="40"/>
        <v>Morph Evolution Chamber</v>
      </c>
      <c r="D112">
        <v>75</v>
      </c>
      <c r="E112">
        <v>0</v>
      </c>
      <c r="F112">
        <v>0</v>
      </c>
      <c r="G112">
        <v>30</v>
      </c>
      <c r="H112" t="s">
        <v>413</v>
      </c>
      <c r="I112" t="str">
        <f t="shared" si="41"/>
        <v>EVOLUTION_CHAMBER</v>
      </c>
      <c r="J112" t="str">
        <f t="shared" si="42"/>
        <v>DRONE</v>
      </c>
      <c r="K112" t="s">
        <v>193</v>
      </c>
      <c r="L112" t="str">
        <f>$B$109</f>
        <v>HATCHERY</v>
      </c>
      <c r="M112" t="s">
        <v>218</v>
      </c>
    </row>
    <row r="113" spans="1:17" x14ac:dyDescent="0.3">
      <c r="A113" t="s">
        <v>24</v>
      </c>
      <c r="B113" t="str">
        <f t="shared" si="32"/>
        <v>SPINE_CRAWLER</v>
      </c>
      <c r="C113" t="str">
        <f t="shared" si="40"/>
        <v>Morph Spine Crawler</v>
      </c>
      <c r="D113">
        <v>100</v>
      </c>
      <c r="E113">
        <v>0</v>
      </c>
      <c r="F113">
        <v>0</v>
      </c>
      <c r="G113">
        <v>50</v>
      </c>
      <c r="H113" t="s">
        <v>413</v>
      </c>
      <c r="I113" t="str">
        <f t="shared" si="41"/>
        <v>SPINE_CRAWLER</v>
      </c>
      <c r="J113" t="str">
        <f t="shared" si="42"/>
        <v>DRONE</v>
      </c>
      <c r="K113" t="s">
        <v>193</v>
      </c>
      <c r="L113" t="str">
        <f>$B$111</f>
        <v>SPAWNING_POOL</v>
      </c>
      <c r="M113" t="s">
        <v>218</v>
      </c>
    </row>
    <row r="114" spans="1:17" x14ac:dyDescent="0.3">
      <c r="A114" t="s">
        <v>23</v>
      </c>
      <c r="B114" t="str">
        <f t="shared" si="32"/>
        <v>SPORE_CRAWLER</v>
      </c>
      <c r="C114" t="str">
        <f t="shared" si="40"/>
        <v>Morph Spore Crawler</v>
      </c>
      <c r="D114">
        <v>75</v>
      </c>
      <c r="E114">
        <v>0</v>
      </c>
      <c r="F114">
        <v>0</v>
      </c>
      <c r="G114">
        <v>30</v>
      </c>
      <c r="H114" t="s">
        <v>413</v>
      </c>
      <c r="I114" t="str">
        <f t="shared" si="41"/>
        <v>SPORE_CRAWLER</v>
      </c>
      <c r="J114" t="str">
        <f t="shared" si="42"/>
        <v>DRONE</v>
      </c>
      <c r="K114" t="s">
        <v>193</v>
      </c>
      <c r="L114" t="str">
        <f>$B$111</f>
        <v>SPAWNING_POOL</v>
      </c>
      <c r="M114" t="s">
        <v>218</v>
      </c>
    </row>
    <row r="115" spans="1:17" x14ac:dyDescent="0.3">
      <c r="A115" t="s">
        <v>21</v>
      </c>
      <c r="B115" t="str">
        <f t="shared" si="32"/>
        <v>ROACH_WARREN</v>
      </c>
      <c r="C115" t="str">
        <f t="shared" si="40"/>
        <v>Morph Roach Warren</v>
      </c>
      <c r="D115">
        <v>150</v>
      </c>
      <c r="E115">
        <v>0</v>
      </c>
      <c r="F115">
        <v>0</v>
      </c>
      <c r="G115">
        <v>55</v>
      </c>
      <c r="H115" t="s">
        <v>413</v>
      </c>
      <c r="I115" t="str">
        <f t="shared" si="41"/>
        <v>ROACH_WARREN</v>
      </c>
      <c r="J115" t="str">
        <f t="shared" si="42"/>
        <v>DRONE</v>
      </c>
      <c r="K115" t="s">
        <v>193</v>
      </c>
      <c r="L115" t="str">
        <f>$B$111</f>
        <v>SPAWNING_POOL</v>
      </c>
      <c r="M115" t="s">
        <v>218</v>
      </c>
    </row>
    <row r="116" spans="1:17" x14ac:dyDescent="0.3">
      <c r="A116" t="s">
        <v>25</v>
      </c>
      <c r="B116" t="str">
        <f t="shared" si="32"/>
        <v>BANELING_NEST</v>
      </c>
      <c r="C116" t="str">
        <f t="shared" si="40"/>
        <v>Morph Baneling Nest</v>
      </c>
      <c r="D116">
        <v>100</v>
      </c>
      <c r="E116">
        <v>50</v>
      </c>
      <c r="F116">
        <v>0</v>
      </c>
      <c r="G116">
        <v>60</v>
      </c>
      <c r="H116" t="s">
        <v>413</v>
      </c>
      <c r="I116" t="str">
        <f t="shared" si="41"/>
        <v>BANELING_NEST</v>
      </c>
      <c r="J116" t="str">
        <f t="shared" si="42"/>
        <v>DRONE</v>
      </c>
      <c r="K116" t="s">
        <v>193</v>
      </c>
      <c r="L116" t="str">
        <f>$B$111</f>
        <v>SPAWNING_POOL</v>
      </c>
      <c r="M116" t="s">
        <v>218</v>
      </c>
    </row>
    <row r="117" spans="1:17" x14ac:dyDescent="0.3">
      <c r="A117" t="s">
        <v>29</v>
      </c>
      <c r="B117" t="str">
        <f t="shared" si="32"/>
        <v>LAIR</v>
      </c>
      <c r="C117" t="str">
        <f t="shared" si="40"/>
        <v>Morph Lair</v>
      </c>
      <c r="D117">
        <v>150</v>
      </c>
      <c r="E117">
        <v>100</v>
      </c>
      <c r="F117">
        <v>0</v>
      </c>
      <c r="G117">
        <v>40</v>
      </c>
      <c r="H117" t="s">
        <v>413</v>
      </c>
      <c r="I117" t="str">
        <f t="shared" si="41"/>
        <v>LAIR</v>
      </c>
      <c r="J117" t="str">
        <f>$B$109</f>
        <v>HATCHERY</v>
      </c>
      <c r="K117" t="s">
        <v>193</v>
      </c>
      <c r="L117" t="str">
        <f>$B$111</f>
        <v>SPAWNING_POOL</v>
      </c>
      <c r="M117" t="s">
        <v>218</v>
      </c>
    </row>
    <row r="118" spans="1:17" x14ac:dyDescent="0.3">
      <c r="A118" t="s">
        <v>63</v>
      </c>
      <c r="B118" t="str">
        <f t="shared" si="32"/>
        <v>HYDRALISK_DEN</v>
      </c>
      <c r="C118" t="str">
        <f t="shared" si="40"/>
        <v>Morph Hydralisk Den</v>
      </c>
      <c r="D118">
        <v>100</v>
      </c>
      <c r="E118">
        <v>100</v>
      </c>
      <c r="F118">
        <v>0</v>
      </c>
      <c r="G118">
        <v>40</v>
      </c>
      <c r="H118" t="s">
        <v>413</v>
      </c>
      <c r="I118" t="str">
        <f t="shared" si="41"/>
        <v>HYDRALISK_DEN</v>
      </c>
      <c r="J118" t="str">
        <f t="shared" si="42"/>
        <v>DRONE</v>
      </c>
      <c r="K118" t="s">
        <v>193</v>
      </c>
      <c r="L118" t="str">
        <f>$B$117</f>
        <v>LAIR</v>
      </c>
      <c r="M118" t="s">
        <v>218</v>
      </c>
    </row>
    <row r="119" spans="1:17" x14ac:dyDescent="0.3">
      <c r="A119" t="s">
        <v>28</v>
      </c>
      <c r="B119" t="str">
        <f t="shared" si="32"/>
        <v>INFESTATION_PIT</v>
      </c>
      <c r="C119" t="str">
        <f t="shared" si="40"/>
        <v>Morph Infestation Pit</v>
      </c>
      <c r="D119">
        <v>100</v>
      </c>
      <c r="E119">
        <v>100</v>
      </c>
      <c r="F119">
        <v>0</v>
      </c>
      <c r="G119">
        <v>50</v>
      </c>
      <c r="H119" t="s">
        <v>413</v>
      </c>
      <c r="I119" t="str">
        <f t="shared" si="41"/>
        <v>INFESTATION_PIT</v>
      </c>
      <c r="J119" t="str">
        <f t="shared" si="42"/>
        <v>DRONE</v>
      </c>
      <c r="K119" t="s">
        <v>193</v>
      </c>
      <c r="L119" t="str">
        <f>$B$117</f>
        <v>LAIR</v>
      </c>
      <c r="M119" t="s">
        <v>218</v>
      </c>
    </row>
    <row r="120" spans="1:17" x14ac:dyDescent="0.3">
      <c r="A120" t="s">
        <v>26</v>
      </c>
      <c r="B120" t="str">
        <f t="shared" si="32"/>
        <v>SPIRE</v>
      </c>
      <c r="C120" t="str">
        <f t="shared" si="40"/>
        <v>Morph Spire</v>
      </c>
      <c r="D120">
        <v>200</v>
      </c>
      <c r="E120">
        <v>200</v>
      </c>
      <c r="F120">
        <v>0</v>
      </c>
      <c r="G120">
        <v>100</v>
      </c>
      <c r="H120" t="s">
        <v>413</v>
      </c>
      <c r="I120" t="str">
        <f t="shared" si="41"/>
        <v>SPIRE</v>
      </c>
      <c r="J120" t="str">
        <f t="shared" si="42"/>
        <v>DRONE</v>
      </c>
      <c r="K120" t="s">
        <v>193</v>
      </c>
      <c r="L120" t="str">
        <f>$B$117</f>
        <v>LAIR</v>
      </c>
      <c r="M120" t="s">
        <v>218</v>
      </c>
    </row>
    <row r="121" spans="1:17" x14ac:dyDescent="0.3">
      <c r="A121" t="s">
        <v>27</v>
      </c>
      <c r="B121" t="str">
        <f t="shared" si="32"/>
        <v>NYDUS_NETWORK</v>
      </c>
      <c r="C121" t="str">
        <f t="shared" si="40"/>
        <v>Morph Nydus Network</v>
      </c>
      <c r="D121">
        <v>150</v>
      </c>
      <c r="E121">
        <v>200</v>
      </c>
      <c r="F121">
        <v>0</v>
      </c>
      <c r="G121">
        <v>50</v>
      </c>
      <c r="H121" t="s">
        <v>413</v>
      </c>
      <c r="I121" t="str">
        <f t="shared" si="41"/>
        <v>NYDUS_NETWORK</v>
      </c>
      <c r="J121" t="str">
        <f t="shared" si="42"/>
        <v>DRONE</v>
      </c>
      <c r="K121" t="s">
        <v>193</v>
      </c>
      <c r="L121" t="str">
        <f>$B$117</f>
        <v>LAIR</v>
      </c>
      <c r="M121" t="s">
        <v>218</v>
      </c>
    </row>
    <row r="122" spans="1:17" x14ac:dyDescent="0.3">
      <c r="A122" t="s">
        <v>30</v>
      </c>
      <c r="B122" t="str">
        <f t="shared" si="32"/>
        <v>HIVE</v>
      </c>
      <c r="C122" t="str">
        <f t="shared" si="40"/>
        <v>Morph Hive</v>
      </c>
      <c r="D122">
        <v>200</v>
      </c>
      <c r="E122">
        <v>150</v>
      </c>
      <c r="F122">
        <v>0</v>
      </c>
      <c r="G122">
        <v>100</v>
      </c>
      <c r="H122" t="s">
        <v>413</v>
      </c>
      <c r="I122" t="str">
        <f t="shared" si="41"/>
        <v>HIVE</v>
      </c>
      <c r="J122" t="str">
        <f>$B$117</f>
        <v>LAIR</v>
      </c>
      <c r="K122" t="s">
        <v>193</v>
      </c>
      <c r="L122" t="str">
        <f>$B$119</f>
        <v>INFESTATION_PIT</v>
      </c>
      <c r="M122" t="s">
        <v>218</v>
      </c>
    </row>
    <row r="123" spans="1:17" x14ac:dyDescent="0.3">
      <c r="A123" t="s">
        <v>64</v>
      </c>
      <c r="B123" t="str">
        <f t="shared" si="32"/>
        <v>ULTRALISK_CAVERN</v>
      </c>
      <c r="C123" t="str">
        <f t="shared" si="40"/>
        <v>Morph Ultralisk Cavern</v>
      </c>
      <c r="D123">
        <v>150</v>
      </c>
      <c r="E123">
        <v>200</v>
      </c>
      <c r="F123">
        <v>0</v>
      </c>
      <c r="G123">
        <v>65</v>
      </c>
      <c r="H123" t="s">
        <v>413</v>
      </c>
      <c r="I123" t="str">
        <f t="shared" si="41"/>
        <v>ULTRALISK_CAVERN</v>
      </c>
      <c r="J123" t="str">
        <f t="shared" si="42"/>
        <v>DRONE</v>
      </c>
      <c r="K123" t="s">
        <v>193</v>
      </c>
      <c r="L123" t="str">
        <f>$B$122</f>
        <v>HIVE</v>
      </c>
      <c r="M123" t="s">
        <v>218</v>
      </c>
    </row>
    <row r="124" spans="1:17" x14ac:dyDescent="0.3">
      <c r="A124" t="s">
        <v>32</v>
      </c>
      <c r="B124" t="str">
        <f t="shared" si="32"/>
        <v>GREATER_SPIRE</v>
      </c>
      <c r="C124" t="str">
        <f t="shared" si="40"/>
        <v>Morph Greater Spire</v>
      </c>
      <c r="D124">
        <v>100</v>
      </c>
      <c r="E124">
        <v>150</v>
      </c>
      <c r="F124">
        <v>0</v>
      </c>
      <c r="G124">
        <v>100</v>
      </c>
      <c r="H124" t="s">
        <v>413</v>
      </c>
      <c r="I124" t="str">
        <f t="shared" si="41"/>
        <v>GREATER_SPIRE</v>
      </c>
      <c r="J124" t="str">
        <f>$B$120</f>
        <v>SPIRE</v>
      </c>
      <c r="K124" t="s">
        <v>193</v>
      </c>
      <c r="L124" t="str">
        <f>$B$122</f>
        <v>HIVE</v>
      </c>
      <c r="M124" t="s">
        <v>218</v>
      </c>
    </row>
    <row r="125" spans="1:17" x14ac:dyDescent="0.3">
      <c r="A125" t="s">
        <v>65</v>
      </c>
      <c r="B125" t="str">
        <f t="shared" si="32"/>
        <v>CREEP_TUMOR</v>
      </c>
      <c r="C125" t="str">
        <f>CONCATENATE("Spawn ",A125)</f>
        <v>Spawn Creep Tumor</v>
      </c>
      <c r="D125">
        <v>0</v>
      </c>
      <c r="E125">
        <v>0</v>
      </c>
      <c r="F125">
        <v>0</v>
      </c>
      <c r="G125">
        <v>15</v>
      </c>
      <c r="H125" t="s">
        <v>413</v>
      </c>
      <c r="I125" t="str">
        <f>B125</f>
        <v>CREEP_TUMOR</v>
      </c>
      <c r="J125" t="str">
        <f>$B$96</f>
        <v>QUEEN</v>
      </c>
      <c r="K125">
        <v>25</v>
      </c>
    </row>
    <row r="126" spans="1:17" x14ac:dyDescent="0.3">
      <c r="A126" t="s">
        <v>409</v>
      </c>
      <c r="B126" t="str">
        <f t="shared" si="32"/>
        <v>CREEP_TUMOR_(USED)</v>
      </c>
      <c r="C126" t="s">
        <v>408</v>
      </c>
      <c r="D126">
        <v>0</v>
      </c>
      <c r="E126">
        <v>0</v>
      </c>
      <c r="F126">
        <v>0</v>
      </c>
      <c r="G126">
        <v>15</v>
      </c>
      <c r="H126" t="s">
        <v>413</v>
      </c>
      <c r="I126" t="str">
        <f>B126</f>
        <v>CREEP_TUMOR_(USED)</v>
      </c>
      <c r="J126" t="str">
        <f>$B$125</f>
        <v>CREEP_TUMOR</v>
      </c>
      <c r="K126" t="s">
        <v>209</v>
      </c>
    </row>
    <row r="127" spans="1:17" x14ac:dyDescent="0.3">
      <c r="A127" t="s">
        <v>34</v>
      </c>
      <c r="B127" t="str">
        <f t="shared" si="32"/>
        <v>MELEE_ATTACKS_LEVEL_1</v>
      </c>
      <c r="C127" t="str">
        <f>CONCATENATE("Research ",A127)</f>
        <v>Research Melee Attacks Level 1</v>
      </c>
      <c r="D127">
        <v>100</v>
      </c>
      <c r="E127">
        <v>100</v>
      </c>
      <c r="F127">
        <v>0</v>
      </c>
      <c r="G127">
        <v>160</v>
      </c>
      <c r="H127" t="s">
        <v>413</v>
      </c>
      <c r="I127" t="str">
        <f>B127</f>
        <v>MELEE_ATTACKS_LEVEL_1</v>
      </c>
      <c r="J127" t="str">
        <f>$B$112</f>
        <v>EVOLUTION_CHAMBER</v>
      </c>
      <c r="K127" t="s">
        <v>209</v>
      </c>
      <c r="L127" t="str">
        <f>I127</f>
        <v>MELEE_ATTACKS_LEVEL_1</v>
      </c>
      <c r="M127" t="s">
        <v>267</v>
      </c>
    </row>
    <row r="128" spans="1:17" x14ac:dyDescent="0.3">
      <c r="A128" t="s">
        <v>35</v>
      </c>
      <c r="B128" t="str">
        <f t="shared" si="32"/>
        <v>MELEE_ATTACKS_LEVEL_2</v>
      </c>
      <c r="C128" t="str">
        <f t="shared" ref="C128:C155" si="43">CONCATENATE("Research ",A128)</f>
        <v>Research Melee Attacks Level 2</v>
      </c>
      <c r="D128">
        <v>150</v>
      </c>
      <c r="E128">
        <v>150</v>
      </c>
      <c r="F128">
        <v>0</v>
      </c>
      <c r="G128">
        <v>190</v>
      </c>
      <c r="H128" t="s">
        <v>413</v>
      </c>
      <c r="I128" t="str">
        <f t="shared" ref="I128:I175" si="44">B128</f>
        <v>MELEE_ATTACKS_LEVEL_2</v>
      </c>
      <c r="J128" t="str">
        <f t="shared" ref="J128:J132" si="45">$B$112</f>
        <v>EVOLUTION_CHAMBER</v>
      </c>
      <c r="K128" t="s">
        <v>209</v>
      </c>
      <c r="L128" t="str">
        <f t="shared" ref="L128:L155" si="46">I128</f>
        <v>MELEE_ATTACKS_LEVEL_2</v>
      </c>
      <c r="M128" t="s">
        <v>267</v>
      </c>
      <c r="N128" t="str">
        <f>L127</f>
        <v>MELEE_ATTACKS_LEVEL_1</v>
      </c>
      <c r="O128" t="s">
        <v>218</v>
      </c>
      <c r="P128" t="str">
        <f>$B$117</f>
        <v>LAIR</v>
      </c>
      <c r="Q128" t="s">
        <v>218</v>
      </c>
    </row>
    <row r="129" spans="1:17" x14ac:dyDescent="0.3">
      <c r="A129" t="s">
        <v>36</v>
      </c>
      <c r="B129" t="str">
        <f t="shared" si="32"/>
        <v>MELEE_ATTACKS_LEVEL_3</v>
      </c>
      <c r="C129" t="str">
        <f t="shared" si="43"/>
        <v>Research Melee Attacks Level 3</v>
      </c>
      <c r="D129">
        <v>200</v>
      </c>
      <c r="E129">
        <v>200</v>
      </c>
      <c r="F129">
        <v>0</v>
      </c>
      <c r="G129">
        <v>220</v>
      </c>
      <c r="H129" t="s">
        <v>413</v>
      </c>
      <c r="I129" t="str">
        <f t="shared" si="44"/>
        <v>MELEE_ATTACKS_LEVEL_3</v>
      </c>
      <c r="J129" t="str">
        <f t="shared" si="45"/>
        <v>EVOLUTION_CHAMBER</v>
      </c>
      <c r="K129" t="s">
        <v>209</v>
      </c>
      <c r="L129" t="str">
        <f t="shared" si="46"/>
        <v>MELEE_ATTACKS_LEVEL_3</v>
      </c>
      <c r="M129" t="s">
        <v>267</v>
      </c>
      <c r="N129" t="str">
        <f>L128</f>
        <v>MELEE_ATTACKS_LEVEL_2</v>
      </c>
      <c r="O129" t="s">
        <v>218</v>
      </c>
      <c r="P129" t="str">
        <f>$B$122</f>
        <v>HIVE</v>
      </c>
      <c r="Q129" t="s">
        <v>218</v>
      </c>
    </row>
    <row r="130" spans="1:17" x14ac:dyDescent="0.3">
      <c r="A130" t="s">
        <v>37</v>
      </c>
      <c r="B130" t="str">
        <f t="shared" si="32"/>
        <v>MISSILE_ATTACKS_LEVEL_1</v>
      </c>
      <c r="C130" t="str">
        <f t="shared" si="43"/>
        <v>Research Missile Attacks Level 1</v>
      </c>
      <c r="D130">
        <v>100</v>
      </c>
      <c r="E130">
        <v>100</v>
      </c>
      <c r="F130">
        <v>0</v>
      </c>
      <c r="G130">
        <v>160</v>
      </c>
      <c r="H130" t="s">
        <v>413</v>
      </c>
      <c r="I130" t="str">
        <f t="shared" si="44"/>
        <v>MISSILE_ATTACKS_LEVEL_1</v>
      </c>
      <c r="J130" t="str">
        <f t="shared" si="45"/>
        <v>EVOLUTION_CHAMBER</v>
      </c>
      <c r="K130" t="s">
        <v>209</v>
      </c>
      <c r="L130" t="str">
        <f t="shared" si="46"/>
        <v>MISSILE_ATTACKS_LEVEL_1</v>
      </c>
      <c r="M130" t="s">
        <v>267</v>
      </c>
    </row>
    <row r="131" spans="1:17" x14ac:dyDescent="0.3">
      <c r="A131" t="s">
        <v>38</v>
      </c>
      <c r="B131" t="str">
        <f t="shared" si="32"/>
        <v>MISSILE_ATTACKS_LEVEL_2</v>
      </c>
      <c r="C131" t="str">
        <f t="shared" si="43"/>
        <v>Research Missile Attacks Level 2</v>
      </c>
      <c r="D131">
        <v>150</v>
      </c>
      <c r="E131">
        <v>150</v>
      </c>
      <c r="F131">
        <v>0</v>
      </c>
      <c r="G131">
        <v>190</v>
      </c>
      <c r="H131" t="s">
        <v>413</v>
      </c>
      <c r="I131" t="str">
        <f t="shared" si="44"/>
        <v>MISSILE_ATTACKS_LEVEL_2</v>
      </c>
      <c r="J131" t="str">
        <f t="shared" si="45"/>
        <v>EVOLUTION_CHAMBER</v>
      </c>
      <c r="K131" t="s">
        <v>209</v>
      </c>
      <c r="L131" t="str">
        <f t="shared" si="46"/>
        <v>MISSILE_ATTACKS_LEVEL_2</v>
      </c>
      <c r="M131" t="s">
        <v>267</v>
      </c>
      <c r="N131" t="str">
        <f>L130</f>
        <v>MISSILE_ATTACKS_LEVEL_1</v>
      </c>
      <c r="O131" t="s">
        <v>218</v>
      </c>
      <c r="P131" t="str">
        <f t="shared" ref="P131" si="47">$B$117</f>
        <v>LAIR</v>
      </c>
      <c r="Q131" t="s">
        <v>218</v>
      </c>
    </row>
    <row r="132" spans="1:17" x14ac:dyDescent="0.3">
      <c r="A132" t="s">
        <v>39</v>
      </c>
      <c r="B132" t="str">
        <f t="shared" si="32"/>
        <v>MISSILE_ATTACKS_LEVEL_3</v>
      </c>
      <c r="C132" t="str">
        <f t="shared" si="43"/>
        <v>Research Missile Attacks Level 3</v>
      </c>
      <c r="D132">
        <v>200</v>
      </c>
      <c r="E132">
        <v>200</v>
      </c>
      <c r="F132">
        <v>0</v>
      </c>
      <c r="G132">
        <v>220</v>
      </c>
      <c r="H132" t="s">
        <v>413</v>
      </c>
      <c r="I132" t="str">
        <f t="shared" si="44"/>
        <v>MISSILE_ATTACKS_LEVEL_3</v>
      </c>
      <c r="J132" t="str">
        <f t="shared" si="45"/>
        <v>EVOLUTION_CHAMBER</v>
      </c>
      <c r="K132" t="s">
        <v>209</v>
      </c>
      <c r="L132" t="str">
        <f t="shared" si="46"/>
        <v>MISSILE_ATTACKS_LEVEL_3</v>
      </c>
      <c r="M132" t="s">
        <v>267</v>
      </c>
      <c r="N132" t="str">
        <f>L131</f>
        <v>MISSILE_ATTACKS_LEVEL_2</v>
      </c>
      <c r="O132" t="s">
        <v>218</v>
      </c>
      <c r="P132" t="str">
        <f t="shared" ref="P132" si="48">$B$122</f>
        <v>HIVE</v>
      </c>
      <c r="Q132" t="s">
        <v>218</v>
      </c>
    </row>
    <row r="133" spans="1:17" x14ac:dyDescent="0.3">
      <c r="A133" t="s">
        <v>40</v>
      </c>
      <c r="B133" t="str">
        <f t="shared" si="32"/>
        <v>FLYER_ATTACKS_LEVEL_1</v>
      </c>
      <c r="C133" t="str">
        <f t="shared" si="43"/>
        <v>Research Flyer Attacks Level 1</v>
      </c>
      <c r="D133">
        <v>100</v>
      </c>
      <c r="E133">
        <v>100</v>
      </c>
      <c r="F133">
        <v>0</v>
      </c>
      <c r="G133">
        <v>160</v>
      </c>
      <c r="H133" t="s">
        <v>413</v>
      </c>
      <c r="I133" t="str">
        <f t="shared" si="44"/>
        <v>FLYER_ATTACKS_LEVEL_1</v>
      </c>
      <c r="J133" t="str">
        <f>$B$120</f>
        <v>SPIRE</v>
      </c>
      <c r="K133" t="s">
        <v>209</v>
      </c>
      <c r="L133" t="str">
        <f t="shared" si="46"/>
        <v>FLYER_ATTACKS_LEVEL_1</v>
      </c>
      <c r="M133" t="s">
        <v>267</v>
      </c>
    </row>
    <row r="134" spans="1:17" x14ac:dyDescent="0.3">
      <c r="A134" t="s">
        <v>41</v>
      </c>
      <c r="B134" t="str">
        <f t="shared" si="32"/>
        <v>FLYER_ATTACKS_LEVEL_2</v>
      </c>
      <c r="C134" t="str">
        <f t="shared" si="43"/>
        <v>Research Flyer Attacks Level 2</v>
      </c>
      <c r="D134">
        <v>175</v>
      </c>
      <c r="E134">
        <v>175</v>
      </c>
      <c r="F134">
        <v>0</v>
      </c>
      <c r="G134">
        <v>190</v>
      </c>
      <c r="H134" t="s">
        <v>413</v>
      </c>
      <c r="I134" t="str">
        <f t="shared" si="44"/>
        <v>FLYER_ATTACKS_LEVEL_2</v>
      </c>
      <c r="J134" t="str">
        <f t="shared" ref="J134:J135" si="49">$B$120</f>
        <v>SPIRE</v>
      </c>
      <c r="K134" t="s">
        <v>209</v>
      </c>
      <c r="L134" t="str">
        <f t="shared" si="46"/>
        <v>FLYER_ATTACKS_LEVEL_2</v>
      </c>
      <c r="M134" t="s">
        <v>267</v>
      </c>
      <c r="N134" t="str">
        <f t="shared" ref="N134:N141" si="50">L133</f>
        <v>FLYER_ATTACKS_LEVEL_1</v>
      </c>
      <c r="O134" t="s">
        <v>218</v>
      </c>
      <c r="P134" t="str">
        <f t="shared" ref="P134" si="51">$B$117</f>
        <v>LAIR</v>
      </c>
      <c r="Q134" t="s">
        <v>218</v>
      </c>
    </row>
    <row r="135" spans="1:17" x14ac:dyDescent="0.3">
      <c r="A135" t="s">
        <v>42</v>
      </c>
      <c r="B135" t="str">
        <f t="shared" si="32"/>
        <v>FLYER_ATTACKS_LEVEL_3</v>
      </c>
      <c r="C135" t="str">
        <f t="shared" si="43"/>
        <v>Research Flyer Attacks Level 3</v>
      </c>
      <c r="D135">
        <v>250</v>
      </c>
      <c r="E135">
        <v>250</v>
      </c>
      <c r="F135">
        <v>0</v>
      </c>
      <c r="G135">
        <v>220</v>
      </c>
      <c r="H135" t="s">
        <v>413</v>
      </c>
      <c r="I135" t="str">
        <f t="shared" si="44"/>
        <v>FLYER_ATTACKS_LEVEL_3</v>
      </c>
      <c r="J135" t="str">
        <f t="shared" si="49"/>
        <v>SPIRE</v>
      </c>
      <c r="K135" t="s">
        <v>209</v>
      </c>
      <c r="L135" t="str">
        <f t="shared" si="46"/>
        <v>FLYER_ATTACKS_LEVEL_3</v>
      </c>
      <c r="M135" t="s">
        <v>267</v>
      </c>
      <c r="N135" t="str">
        <f t="shared" si="50"/>
        <v>FLYER_ATTACKS_LEVEL_2</v>
      </c>
      <c r="O135" t="s">
        <v>218</v>
      </c>
      <c r="P135" t="str">
        <f t="shared" ref="P135" si="52">$B$122</f>
        <v>HIVE</v>
      </c>
      <c r="Q135" t="s">
        <v>218</v>
      </c>
    </row>
    <row r="136" spans="1:17" x14ac:dyDescent="0.3">
      <c r="A136" t="s">
        <v>43</v>
      </c>
      <c r="B136" t="str">
        <f t="shared" si="32"/>
        <v>GROUND_CARAPACE_LEVEL_1</v>
      </c>
      <c r="C136" t="str">
        <f t="shared" si="43"/>
        <v>Research Ground Carapace Level 1</v>
      </c>
      <c r="D136">
        <v>150</v>
      </c>
      <c r="E136">
        <v>150</v>
      </c>
      <c r="F136">
        <v>0</v>
      </c>
      <c r="G136">
        <v>160</v>
      </c>
      <c r="H136" t="s">
        <v>413</v>
      </c>
      <c r="I136" t="str">
        <f t="shared" si="44"/>
        <v>GROUND_CARAPACE_LEVEL_1</v>
      </c>
      <c r="J136" t="str">
        <f t="shared" ref="J136:J138" si="53">$B$112</f>
        <v>EVOLUTION_CHAMBER</v>
      </c>
      <c r="K136" t="s">
        <v>209</v>
      </c>
      <c r="L136" t="str">
        <f t="shared" si="46"/>
        <v>GROUND_CARAPACE_LEVEL_1</v>
      </c>
      <c r="M136" t="s">
        <v>267</v>
      </c>
    </row>
    <row r="137" spans="1:17" x14ac:dyDescent="0.3">
      <c r="A137" t="s">
        <v>44</v>
      </c>
      <c r="B137" t="str">
        <f t="shared" si="32"/>
        <v>GROUND_CARAPACE_LEVEL_2</v>
      </c>
      <c r="C137" t="str">
        <f t="shared" si="43"/>
        <v>Research Ground Carapace Level 2</v>
      </c>
      <c r="D137">
        <v>225</v>
      </c>
      <c r="E137">
        <v>225</v>
      </c>
      <c r="F137">
        <v>0</v>
      </c>
      <c r="G137">
        <v>190</v>
      </c>
      <c r="H137" t="s">
        <v>413</v>
      </c>
      <c r="I137" t="str">
        <f t="shared" si="44"/>
        <v>GROUND_CARAPACE_LEVEL_2</v>
      </c>
      <c r="J137" t="str">
        <f t="shared" si="53"/>
        <v>EVOLUTION_CHAMBER</v>
      </c>
      <c r="K137" t="s">
        <v>209</v>
      </c>
      <c r="L137" t="str">
        <f t="shared" si="46"/>
        <v>GROUND_CARAPACE_LEVEL_2</v>
      </c>
      <c r="M137" t="s">
        <v>267</v>
      </c>
      <c r="N137" t="str">
        <f t="shared" ref="N137:N141" si="54">L136</f>
        <v>GROUND_CARAPACE_LEVEL_1</v>
      </c>
      <c r="O137" t="s">
        <v>218</v>
      </c>
      <c r="P137" t="str">
        <f t="shared" ref="P137" si="55">$B$117</f>
        <v>LAIR</v>
      </c>
      <c r="Q137" t="s">
        <v>218</v>
      </c>
    </row>
    <row r="138" spans="1:17" x14ac:dyDescent="0.3">
      <c r="A138" t="s">
        <v>45</v>
      </c>
      <c r="B138" t="str">
        <f t="shared" si="32"/>
        <v>GROUND_CARAPACE_LEVEL_3</v>
      </c>
      <c r="C138" t="str">
        <f t="shared" si="43"/>
        <v>Research Ground Carapace Level 3</v>
      </c>
      <c r="D138">
        <v>300</v>
      </c>
      <c r="E138">
        <v>300</v>
      </c>
      <c r="F138">
        <v>0</v>
      </c>
      <c r="G138">
        <v>220</v>
      </c>
      <c r="H138" t="s">
        <v>413</v>
      </c>
      <c r="I138" t="str">
        <f t="shared" si="44"/>
        <v>GROUND_CARAPACE_LEVEL_3</v>
      </c>
      <c r="J138" t="str">
        <f t="shared" si="53"/>
        <v>EVOLUTION_CHAMBER</v>
      </c>
      <c r="K138" t="s">
        <v>209</v>
      </c>
      <c r="L138" t="str">
        <f t="shared" si="46"/>
        <v>GROUND_CARAPACE_LEVEL_3</v>
      </c>
      <c r="M138" t="s">
        <v>267</v>
      </c>
      <c r="N138" t="str">
        <f t="shared" si="54"/>
        <v>GROUND_CARAPACE_LEVEL_2</v>
      </c>
      <c r="O138" t="s">
        <v>218</v>
      </c>
      <c r="P138" t="str">
        <f t="shared" ref="P138" si="56">$B$122</f>
        <v>HIVE</v>
      </c>
      <c r="Q138" t="s">
        <v>218</v>
      </c>
    </row>
    <row r="139" spans="1:17" x14ac:dyDescent="0.3">
      <c r="A139" t="s">
        <v>46</v>
      </c>
      <c r="B139" t="str">
        <f t="shared" si="32"/>
        <v>FLYER_CARAPACE_LEVEL_1</v>
      </c>
      <c r="C139" t="str">
        <f t="shared" si="43"/>
        <v>Research Flyer Carapace Level 1</v>
      </c>
      <c r="D139">
        <v>150</v>
      </c>
      <c r="E139">
        <v>150</v>
      </c>
      <c r="F139">
        <v>0</v>
      </c>
      <c r="G139">
        <v>160</v>
      </c>
      <c r="H139" t="s">
        <v>413</v>
      </c>
      <c r="I139" t="str">
        <f t="shared" si="44"/>
        <v>FLYER_CARAPACE_LEVEL_1</v>
      </c>
      <c r="J139" t="str">
        <f>$B$120</f>
        <v>SPIRE</v>
      </c>
      <c r="K139" t="s">
        <v>209</v>
      </c>
      <c r="L139" t="str">
        <f t="shared" si="46"/>
        <v>FLYER_CARAPACE_LEVEL_1</v>
      </c>
      <c r="M139" t="s">
        <v>267</v>
      </c>
    </row>
    <row r="140" spans="1:17" x14ac:dyDescent="0.3">
      <c r="A140" t="s">
        <v>47</v>
      </c>
      <c r="B140" t="str">
        <f t="shared" ref="B140:B205" si="57">UPPER(SUBSTITUTE(A140," ","_"))</f>
        <v>FLYER_CARAPACE_LEVEL_2</v>
      </c>
      <c r="C140" t="str">
        <f t="shared" si="43"/>
        <v>Research Flyer Carapace Level 2</v>
      </c>
      <c r="D140">
        <v>225</v>
      </c>
      <c r="E140">
        <v>225</v>
      </c>
      <c r="F140">
        <v>0</v>
      </c>
      <c r="G140">
        <v>190</v>
      </c>
      <c r="H140" t="s">
        <v>413</v>
      </c>
      <c r="I140" t="str">
        <f t="shared" si="44"/>
        <v>FLYER_CARAPACE_LEVEL_2</v>
      </c>
      <c r="J140" t="str">
        <f t="shared" ref="J140:J141" si="58">$B$120</f>
        <v>SPIRE</v>
      </c>
      <c r="K140" t="s">
        <v>209</v>
      </c>
      <c r="L140" t="str">
        <f t="shared" si="46"/>
        <v>FLYER_CARAPACE_LEVEL_2</v>
      </c>
      <c r="M140" t="s">
        <v>267</v>
      </c>
      <c r="N140" t="str">
        <f t="shared" ref="N140:N141" si="59">L139</f>
        <v>FLYER_CARAPACE_LEVEL_1</v>
      </c>
      <c r="O140" t="s">
        <v>218</v>
      </c>
      <c r="P140" t="str">
        <f t="shared" ref="P140" si="60">$B$117</f>
        <v>LAIR</v>
      </c>
      <c r="Q140" t="s">
        <v>218</v>
      </c>
    </row>
    <row r="141" spans="1:17" x14ac:dyDescent="0.3">
      <c r="A141" t="s">
        <v>48</v>
      </c>
      <c r="B141" t="str">
        <f t="shared" si="57"/>
        <v>FLYER_CARAPACE_LEVEL_3</v>
      </c>
      <c r="C141" t="str">
        <f t="shared" si="43"/>
        <v>Research Flyer Carapace Level 3</v>
      </c>
      <c r="D141">
        <v>300</v>
      </c>
      <c r="E141">
        <v>300</v>
      </c>
      <c r="F141">
        <v>0</v>
      </c>
      <c r="G141">
        <v>220</v>
      </c>
      <c r="H141" t="s">
        <v>413</v>
      </c>
      <c r="I141" t="str">
        <f t="shared" si="44"/>
        <v>FLYER_CARAPACE_LEVEL_3</v>
      </c>
      <c r="J141" t="str">
        <f t="shared" si="58"/>
        <v>SPIRE</v>
      </c>
      <c r="K141" t="s">
        <v>209</v>
      </c>
      <c r="L141" t="str">
        <f t="shared" si="46"/>
        <v>FLYER_CARAPACE_LEVEL_3</v>
      </c>
      <c r="M141" t="s">
        <v>267</v>
      </c>
      <c r="N141" t="str">
        <f t="shared" si="59"/>
        <v>FLYER_CARAPACE_LEVEL_2</v>
      </c>
      <c r="O141" t="s">
        <v>218</v>
      </c>
      <c r="P141" t="str">
        <f t="shared" ref="P141" si="61">$B$122</f>
        <v>HIVE</v>
      </c>
      <c r="Q141" t="s">
        <v>218</v>
      </c>
    </row>
    <row r="142" spans="1:17" x14ac:dyDescent="0.3">
      <c r="A142" t="s">
        <v>49</v>
      </c>
      <c r="B142" t="str">
        <f t="shared" si="57"/>
        <v>CHITINOUS_PLATING</v>
      </c>
      <c r="C142" t="str">
        <f t="shared" si="43"/>
        <v>Research Chitinous Plating</v>
      </c>
      <c r="D142">
        <v>150</v>
      </c>
      <c r="E142">
        <v>150</v>
      </c>
      <c r="F142">
        <v>0</v>
      </c>
      <c r="G142">
        <v>110</v>
      </c>
      <c r="H142" t="s">
        <v>413</v>
      </c>
      <c r="I142" t="str">
        <f t="shared" si="44"/>
        <v>CHITINOUS_PLATING</v>
      </c>
      <c r="J142" t="str">
        <f>$B$123</f>
        <v>ULTRALISK_CAVERN</v>
      </c>
      <c r="K142" t="s">
        <v>209</v>
      </c>
      <c r="L142" t="str">
        <f t="shared" si="46"/>
        <v>CHITINOUS_PLATING</v>
      </c>
      <c r="M142" t="s">
        <v>267</v>
      </c>
    </row>
    <row r="143" spans="1:17" x14ac:dyDescent="0.3">
      <c r="A143" t="s">
        <v>50</v>
      </c>
      <c r="B143" t="str">
        <f t="shared" si="57"/>
        <v>CENTRIFUGAL_HOOKS</v>
      </c>
      <c r="C143" t="str">
        <f t="shared" si="43"/>
        <v>Research Centrifugal Hooks</v>
      </c>
      <c r="D143">
        <v>150</v>
      </c>
      <c r="E143">
        <v>150</v>
      </c>
      <c r="F143">
        <v>0</v>
      </c>
      <c r="G143">
        <v>110</v>
      </c>
      <c r="H143" t="s">
        <v>413</v>
      </c>
      <c r="I143" t="str">
        <f t="shared" si="44"/>
        <v>CENTRIFUGAL_HOOKS</v>
      </c>
      <c r="J143" t="str">
        <f>$B$116</f>
        <v>BANELING_NEST</v>
      </c>
      <c r="K143" t="s">
        <v>209</v>
      </c>
      <c r="L143" t="str">
        <f t="shared" si="46"/>
        <v>CENTRIFUGAL_HOOKS</v>
      </c>
      <c r="M143" t="s">
        <v>267</v>
      </c>
      <c r="N143" t="str">
        <f>$B$117</f>
        <v>LAIR</v>
      </c>
      <c r="O143" t="s">
        <v>218</v>
      </c>
    </row>
    <row r="144" spans="1:17" x14ac:dyDescent="0.3">
      <c r="A144" t="s">
        <v>337</v>
      </c>
      <c r="B144" t="str">
        <f t="shared" si="57"/>
        <v>GLIAL_RECONSTRUCTION</v>
      </c>
      <c r="C144" t="str">
        <f t="shared" si="43"/>
        <v>Research Glial Reconstruction</v>
      </c>
      <c r="D144">
        <v>100</v>
      </c>
      <c r="E144">
        <v>100</v>
      </c>
      <c r="F144">
        <v>0</v>
      </c>
      <c r="G144">
        <v>110</v>
      </c>
      <c r="H144" t="s">
        <v>413</v>
      </c>
      <c r="I144" t="str">
        <f t="shared" si="44"/>
        <v>GLIAL_RECONSTRUCTION</v>
      </c>
      <c r="J144" t="str">
        <f>$B$115</f>
        <v>ROACH_WARREN</v>
      </c>
      <c r="K144" t="s">
        <v>209</v>
      </c>
      <c r="L144" t="str">
        <f t="shared" si="46"/>
        <v>GLIAL_RECONSTRUCTION</v>
      </c>
      <c r="M144" t="s">
        <v>267</v>
      </c>
      <c r="N144" t="str">
        <f>$B$117</f>
        <v>LAIR</v>
      </c>
      <c r="O144" t="s">
        <v>218</v>
      </c>
    </row>
    <row r="145" spans="1:15" x14ac:dyDescent="0.3">
      <c r="A145" t="s">
        <v>51</v>
      </c>
      <c r="B145" t="str">
        <f t="shared" si="57"/>
        <v>METABOLIC_BOOST</v>
      </c>
      <c r="C145" t="str">
        <f t="shared" si="43"/>
        <v>Research Metabolic Boost</v>
      </c>
      <c r="D145">
        <v>100</v>
      </c>
      <c r="E145">
        <v>100</v>
      </c>
      <c r="F145">
        <v>0</v>
      </c>
      <c r="G145">
        <v>110</v>
      </c>
      <c r="H145" t="s">
        <v>413</v>
      </c>
      <c r="I145" t="str">
        <f t="shared" si="44"/>
        <v>METABOLIC_BOOST</v>
      </c>
      <c r="J145" t="str">
        <f>$B$111</f>
        <v>SPAWNING_POOL</v>
      </c>
      <c r="K145" t="s">
        <v>209</v>
      </c>
      <c r="L145" t="str">
        <f t="shared" si="46"/>
        <v>METABOLIC_BOOST</v>
      </c>
      <c r="M145" t="s">
        <v>267</v>
      </c>
    </row>
    <row r="146" spans="1:15" x14ac:dyDescent="0.3">
      <c r="A146" t="s">
        <v>52</v>
      </c>
      <c r="B146" t="str">
        <f t="shared" si="57"/>
        <v>PNEUMATIZED_CARAPACE</v>
      </c>
      <c r="C146" t="str">
        <f t="shared" si="43"/>
        <v>Research Pneumatized Carapace</v>
      </c>
      <c r="D146">
        <v>100</v>
      </c>
      <c r="E146">
        <v>100</v>
      </c>
      <c r="F146">
        <v>0</v>
      </c>
      <c r="G146">
        <v>60</v>
      </c>
      <c r="H146" t="s">
        <v>413</v>
      </c>
      <c r="I146" t="str">
        <f t="shared" si="44"/>
        <v>PNEUMATIZED_CARAPACE</v>
      </c>
      <c r="J146" t="str">
        <f>$B$109</f>
        <v>HATCHERY</v>
      </c>
      <c r="K146" t="s">
        <v>209</v>
      </c>
      <c r="L146" t="str">
        <f t="shared" si="46"/>
        <v>PNEUMATIZED_CARAPACE</v>
      </c>
      <c r="M146" t="s">
        <v>267</v>
      </c>
    </row>
    <row r="147" spans="1:15" x14ac:dyDescent="0.3">
      <c r="A147" t="s">
        <v>53</v>
      </c>
      <c r="B147" t="str">
        <f t="shared" si="57"/>
        <v>GROOVED_SPINES</v>
      </c>
      <c r="C147" t="str">
        <f t="shared" si="43"/>
        <v>Research Grooved Spines</v>
      </c>
      <c r="D147">
        <v>150</v>
      </c>
      <c r="E147">
        <v>150</v>
      </c>
      <c r="F147">
        <v>0</v>
      </c>
      <c r="G147">
        <v>80</v>
      </c>
      <c r="H147" t="s">
        <v>413</v>
      </c>
      <c r="I147" t="str">
        <f t="shared" si="44"/>
        <v>GROOVED_SPINES</v>
      </c>
      <c r="J147" t="str">
        <f>$B$118</f>
        <v>HYDRALISK_DEN</v>
      </c>
      <c r="K147" t="s">
        <v>209</v>
      </c>
      <c r="L147" t="str">
        <f t="shared" si="46"/>
        <v>GROOVED_SPINES</v>
      </c>
      <c r="M147" t="s">
        <v>267</v>
      </c>
    </row>
    <row r="148" spans="1:15" x14ac:dyDescent="0.3">
      <c r="A148" t="s">
        <v>54</v>
      </c>
      <c r="B148" t="str">
        <f t="shared" si="57"/>
        <v>BURROW</v>
      </c>
      <c r="C148" t="str">
        <f t="shared" si="43"/>
        <v>Research Burrow</v>
      </c>
      <c r="D148">
        <v>100</v>
      </c>
      <c r="E148">
        <v>100</v>
      </c>
      <c r="F148">
        <v>0</v>
      </c>
      <c r="G148">
        <v>100</v>
      </c>
      <c r="H148" t="s">
        <v>413</v>
      </c>
      <c r="I148" t="str">
        <f t="shared" si="44"/>
        <v>BURROW</v>
      </c>
      <c r="J148" t="str">
        <f>$B$109</f>
        <v>HATCHERY</v>
      </c>
      <c r="K148" t="s">
        <v>209</v>
      </c>
      <c r="L148" t="str">
        <f t="shared" si="46"/>
        <v>BURROW</v>
      </c>
      <c r="M148" t="s">
        <v>267</v>
      </c>
    </row>
    <row r="149" spans="1:15" x14ac:dyDescent="0.3">
      <c r="A149" t="s">
        <v>55</v>
      </c>
      <c r="B149" t="str">
        <f t="shared" si="57"/>
        <v>NEURAL_PARASITE</v>
      </c>
      <c r="C149" t="str">
        <f t="shared" si="43"/>
        <v>Research Neural Parasite</v>
      </c>
      <c r="D149">
        <v>150</v>
      </c>
      <c r="E149">
        <v>150</v>
      </c>
      <c r="F149">
        <v>0</v>
      </c>
      <c r="G149">
        <v>110</v>
      </c>
      <c r="H149" t="s">
        <v>413</v>
      </c>
      <c r="I149" t="str">
        <f t="shared" si="44"/>
        <v>NEURAL_PARASITE</v>
      </c>
      <c r="J149" t="str">
        <f>$B$119</f>
        <v>INFESTATION_PIT</v>
      </c>
      <c r="K149" t="s">
        <v>209</v>
      </c>
      <c r="L149" t="str">
        <f t="shared" si="46"/>
        <v>NEURAL_PARASITE</v>
      </c>
      <c r="M149" t="s">
        <v>267</v>
      </c>
    </row>
    <row r="150" spans="1:15" x14ac:dyDescent="0.3">
      <c r="A150" t="s">
        <v>56</v>
      </c>
      <c r="B150" t="str">
        <f t="shared" si="57"/>
        <v>PATHOGEN_GLANDS</v>
      </c>
      <c r="C150" t="str">
        <f t="shared" si="43"/>
        <v>Research Pathogen Glands</v>
      </c>
      <c r="D150">
        <v>150</v>
      </c>
      <c r="E150">
        <v>150</v>
      </c>
      <c r="F150">
        <v>0</v>
      </c>
      <c r="G150">
        <v>80</v>
      </c>
      <c r="H150" t="s">
        <v>413</v>
      </c>
      <c r="I150" t="str">
        <f t="shared" si="44"/>
        <v>PATHOGEN_GLANDS</v>
      </c>
      <c r="J150" t="str">
        <f>$B$119</f>
        <v>INFESTATION_PIT</v>
      </c>
      <c r="K150" t="s">
        <v>209</v>
      </c>
      <c r="L150" t="str">
        <f t="shared" si="46"/>
        <v>PATHOGEN_GLANDS</v>
      </c>
      <c r="M150" t="s">
        <v>267</v>
      </c>
    </row>
    <row r="151" spans="1:15" x14ac:dyDescent="0.3">
      <c r="A151" t="s">
        <v>57</v>
      </c>
      <c r="B151" t="str">
        <f t="shared" si="57"/>
        <v>ADRENAL_GLANDS</v>
      </c>
      <c r="C151" t="str">
        <f t="shared" si="43"/>
        <v>Research Adrenal Glands</v>
      </c>
      <c r="D151">
        <v>200</v>
      </c>
      <c r="E151">
        <v>200</v>
      </c>
      <c r="F151">
        <v>0</v>
      </c>
      <c r="G151">
        <v>130</v>
      </c>
      <c r="H151" t="s">
        <v>413</v>
      </c>
      <c r="I151" t="str">
        <f t="shared" si="44"/>
        <v>ADRENAL_GLANDS</v>
      </c>
      <c r="J151" t="str">
        <f>$B$111</f>
        <v>SPAWNING_POOL</v>
      </c>
      <c r="K151" t="s">
        <v>209</v>
      </c>
      <c r="L151" t="str">
        <f t="shared" si="46"/>
        <v>ADRENAL_GLANDS</v>
      </c>
      <c r="M151" t="s">
        <v>267</v>
      </c>
    </row>
    <row r="152" spans="1:15" x14ac:dyDescent="0.3">
      <c r="A152" t="s">
        <v>58</v>
      </c>
      <c r="B152" t="str">
        <f t="shared" si="57"/>
        <v>TUNNELING_CLAWS</v>
      </c>
      <c r="C152" t="str">
        <f t="shared" si="43"/>
        <v>Research Tunneling Claws</v>
      </c>
      <c r="D152">
        <v>150</v>
      </c>
      <c r="E152">
        <v>150</v>
      </c>
      <c r="F152">
        <v>0</v>
      </c>
      <c r="G152">
        <v>110</v>
      </c>
      <c r="H152" t="s">
        <v>413</v>
      </c>
      <c r="I152" t="str">
        <f t="shared" si="44"/>
        <v>TUNNELING_CLAWS</v>
      </c>
      <c r="J152" t="str">
        <f>$B$115</f>
        <v>ROACH_WARREN</v>
      </c>
      <c r="K152" t="s">
        <v>209</v>
      </c>
      <c r="L152" t="str">
        <f t="shared" si="46"/>
        <v>TUNNELING_CLAWS</v>
      </c>
      <c r="M152" t="s">
        <v>267</v>
      </c>
      <c r="N152" t="str">
        <f>$B$117</f>
        <v>LAIR</v>
      </c>
      <c r="O152" t="s">
        <v>218</v>
      </c>
    </row>
    <row r="153" spans="1:15" x14ac:dyDescent="0.3">
      <c r="A153" t="s">
        <v>59</v>
      </c>
      <c r="B153" t="str">
        <f t="shared" si="57"/>
        <v>VENTRAL_SACS</v>
      </c>
      <c r="C153" t="str">
        <f t="shared" si="43"/>
        <v>Research Ventral Sacs</v>
      </c>
      <c r="D153">
        <v>200</v>
      </c>
      <c r="E153">
        <v>200</v>
      </c>
      <c r="F153">
        <v>0</v>
      </c>
      <c r="G153">
        <v>130</v>
      </c>
      <c r="H153" t="s">
        <v>413</v>
      </c>
      <c r="I153" t="str">
        <f t="shared" si="44"/>
        <v>VENTRAL_SACS</v>
      </c>
      <c r="J153" t="str">
        <f>$B$109</f>
        <v>HATCHERY</v>
      </c>
      <c r="K153" t="s">
        <v>209</v>
      </c>
      <c r="L153" t="str">
        <f t="shared" si="46"/>
        <v>VENTRAL_SACS</v>
      </c>
      <c r="M153" t="s">
        <v>267</v>
      </c>
      <c r="N153" t="str">
        <f>$B$117</f>
        <v>LAIR</v>
      </c>
      <c r="O153" t="s">
        <v>218</v>
      </c>
    </row>
    <row r="154" spans="1:15" x14ac:dyDescent="0.3">
      <c r="A154" t="s">
        <v>338</v>
      </c>
      <c r="B154" t="str">
        <f t="shared" si="57"/>
        <v>MUSCULAR_AUGMENTS</v>
      </c>
      <c r="C154" t="str">
        <f t="shared" si="43"/>
        <v>Research Muscular Augments</v>
      </c>
      <c r="D154">
        <v>150</v>
      </c>
      <c r="E154">
        <v>150</v>
      </c>
      <c r="F154">
        <v>0</v>
      </c>
      <c r="G154">
        <v>80</v>
      </c>
      <c r="H154" t="s">
        <v>413</v>
      </c>
      <c r="I154" t="str">
        <f t="shared" si="44"/>
        <v>MUSCULAR_AUGMENTS</v>
      </c>
      <c r="J154" t="str">
        <f>$B$118</f>
        <v>HYDRALISK_DEN</v>
      </c>
      <c r="K154" t="s">
        <v>209</v>
      </c>
      <c r="L154" t="str">
        <f t="shared" si="46"/>
        <v>MUSCULAR_AUGMENTS</v>
      </c>
      <c r="M154" t="s">
        <v>267</v>
      </c>
    </row>
    <row r="155" spans="1:15" x14ac:dyDescent="0.3">
      <c r="A155" t="s">
        <v>339</v>
      </c>
      <c r="B155" t="str">
        <f t="shared" si="57"/>
        <v>INCREASED_LOCUST_LIFETIME</v>
      </c>
      <c r="C155" t="str">
        <f t="shared" si="43"/>
        <v>Research Increased Locust Lifetime</v>
      </c>
      <c r="D155">
        <v>200</v>
      </c>
      <c r="E155">
        <v>200</v>
      </c>
      <c r="F155">
        <v>0</v>
      </c>
      <c r="G155">
        <v>120</v>
      </c>
      <c r="H155" t="s">
        <v>413</v>
      </c>
      <c r="I155" t="str">
        <f t="shared" si="44"/>
        <v>INCREASED_LOCUST_LIFETIME</v>
      </c>
      <c r="J155" t="str">
        <f>$B$119</f>
        <v>INFESTATION_PIT</v>
      </c>
      <c r="K155" t="s">
        <v>209</v>
      </c>
      <c r="L155" t="str">
        <f t="shared" si="46"/>
        <v>INCREASED_LOCUST_LIFETIME</v>
      </c>
      <c r="M155" t="s">
        <v>267</v>
      </c>
    </row>
    <row r="156" spans="1:15" x14ac:dyDescent="0.3">
      <c r="A156" t="s">
        <v>111</v>
      </c>
      <c r="B156" t="str">
        <f t="shared" si="57"/>
        <v>PROBE</v>
      </c>
      <c r="C156" t="str">
        <f>CONCATENATE("Create ",A156)</f>
        <v>Create Probe</v>
      </c>
      <c r="D156">
        <v>50</v>
      </c>
      <c r="E156">
        <v>0</v>
      </c>
      <c r="F156">
        <v>1</v>
      </c>
      <c r="G156">
        <v>17</v>
      </c>
      <c r="H156" t="s">
        <v>413</v>
      </c>
      <c r="I156" t="str">
        <f t="shared" si="44"/>
        <v>PROBE</v>
      </c>
      <c r="J156" t="str">
        <f>$B$176</f>
        <v>NEXUS</v>
      </c>
      <c r="K156" t="s">
        <v>209</v>
      </c>
    </row>
    <row r="157" spans="1:15" x14ac:dyDescent="0.3">
      <c r="A157" t="s">
        <v>112</v>
      </c>
      <c r="B157" t="str">
        <f t="shared" si="57"/>
        <v>ZEALOT</v>
      </c>
      <c r="C157" t="str">
        <f t="shared" ref="C157:C175" si="62">CONCATENATE("Create ",A157)</f>
        <v>Create Zealot</v>
      </c>
      <c r="D157">
        <v>100</v>
      </c>
      <c r="E157">
        <v>0</v>
      </c>
      <c r="F157">
        <v>2</v>
      </c>
      <c r="G157">
        <v>38</v>
      </c>
      <c r="H157" t="s">
        <v>413</v>
      </c>
      <c r="I157" t="str">
        <f t="shared" si="44"/>
        <v>ZEALOT</v>
      </c>
      <c r="J157" t="str">
        <f>$B$179</f>
        <v>GATEWAY</v>
      </c>
      <c r="K157" t="s">
        <v>209</v>
      </c>
    </row>
    <row r="158" spans="1:15" x14ac:dyDescent="0.3">
      <c r="A158" t="s">
        <v>113</v>
      </c>
      <c r="B158" t="str">
        <f t="shared" si="57"/>
        <v>STALKER</v>
      </c>
      <c r="C158" t="str">
        <f t="shared" si="62"/>
        <v>Create Stalker</v>
      </c>
      <c r="D158">
        <v>125</v>
      </c>
      <c r="E158">
        <v>50</v>
      </c>
      <c r="F158">
        <v>2</v>
      </c>
      <c r="G158">
        <v>42</v>
      </c>
      <c r="H158" t="s">
        <v>413</v>
      </c>
      <c r="I158" t="str">
        <f t="shared" si="44"/>
        <v>STALKER</v>
      </c>
      <c r="J158" t="str">
        <f>$B$179</f>
        <v>GATEWAY</v>
      </c>
      <c r="K158" t="s">
        <v>209</v>
      </c>
      <c r="L158" t="str">
        <f>$B$183</f>
        <v>CYBERNETICS_CORE</v>
      </c>
      <c r="M158" t="s">
        <v>218</v>
      </c>
    </row>
    <row r="159" spans="1:15" x14ac:dyDescent="0.3">
      <c r="A159" t="s">
        <v>114</v>
      </c>
      <c r="B159" t="str">
        <f t="shared" si="57"/>
        <v>SENTRY</v>
      </c>
      <c r="C159" t="str">
        <f t="shared" si="62"/>
        <v>Create Sentry</v>
      </c>
      <c r="D159">
        <v>50</v>
      </c>
      <c r="E159">
        <v>100</v>
      </c>
      <c r="F159">
        <v>2</v>
      </c>
      <c r="G159">
        <v>37</v>
      </c>
      <c r="H159" t="s">
        <v>413</v>
      </c>
      <c r="I159" t="str">
        <f t="shared" si="44"/>
        <v>SENTRY</v>
      </c>
      <c r="J159" t="str">
        <f>$B$179</f>
        <v>GATEWAY</v>
      </c>
      <c r="K159" t="s">
        <v>209</v>
      </c>
      <c r="L159" t="str">
        <f>$B$183</f>
        <v>CYBERNETICS_CORE</v>
      </c>
      <c r="M159" t="s">
        <v>218</v>
      </c>
    </row>
    <row r="160" spans="1:15" x14ac:dyDescent="0.3">
      <c r="A160" t="s">
        <v>120</v>
      </c>
      <c r="B160" t="str">
        <f t="shared" si="57"/>
        <v>OBSERVER</v>
      </c>
      <c r="C160" t="str">
        <f t="shared" si="62"/>
        <v>Create Observer</v>
      </c>
      <c r="D160">
        <v>25</v>
      </c>
      <c r="E160">
        <v>75</v>
      </c>
      <c r="F160">
        <v>1</v>
      </c>
      <c r="G160">
        <v>40</v>
      </c>
      <c r="H160" t="s">
        <v>413</v>
      </c>
      <c r="I160" t="str">
        <f t="shared" si="44"/>
        <v>OBSERVER</v>
      </c>
      <c r="J160" t="str">
        <f>$B$185</f>
        <v>ROBOTICS_FACILITY</v>
      </c>
      <c r="K160" t="s">
        <v>209</v>
      </c>
    </row>
    <row r="161" spans="1:13" x14ac:dyDescent="0.3">
      <c r="A161" t="s">
        <v>117</v>
      </c>
      <c r="B161" t="str">
        <f t="shared" si="57"/>
        <v>IMMORTAL</v>
      </c>
      <c r="C161" t="str">
        <f t="shared" si="62"/>
        <v>Create Immortal</v>
      </c>
      <c r="D161">
        <v>250</v>
      </c>
      <c r="E161">
        <v>100</v>
      </c>
      <c r="F161">
        <v>4</v>
      </c>
      <c r="G161">
        <v>55</v>
      </c>
      <c r="H161" t="s">
        <v>413</v>
      </c>
      <c r="I161" t="str">
        <f t="shared" si="44"/>
        <v>IMMORTAL</v>
      </c>
      <c r="J161" t="str">
        <f>$B$185</f>
        <v>ROBOTICS_FACILITY</v>
      </c>
      <c r="K161" t="s">
        <v>209</v>
      </c>
    </row>
    <row r="162" spans="1:13" x14ac:dyDescent="0.3">
      <c r="A162" t="s">
        <v>121</v>
      </c>
      <c r="B162" t="str">
        <f t="shared" si="57"/>
        <v>WARP_PRISM</v>
      </c>
      <c r="C162" t="str">
        <f t="shared" si="62"/>
        <v>Create Warp Prism</v>
      </c>
      <c r="D162">
        <v>200</v>
      </c>
      <c r="E162">
        <v>0</v>
      </c>
      <c r="F162">
        <v>2</v>
      </c>
      <c r="G162">
        <v>50</v>
      </c>
      <c r="H162" t="s">
        <v>413</v>
      </c>
      <c r="I162" t="str">
        <f t="shared" si="44"/>
        <v>WARP_PRISM</v>
      </c>
      <c r="J162" t="str">
        <f>$B$185</f>
        <v>ROBOTICS_FACILITY</v>
      </c>
      <c r="K162" t="s">
        <v>209</v>
      </c>
    </row>
    <row r="163" spans="1:13" x14ac:dyDescent="0.3">
      <c r="A163" t="s">
        <v>118</v>
      </c>
      <c r="B163" t="str">
        <f t="shared" si="57"/>
        <v>COLOSSUS</v>
      </c>
      <c r="C163" t="str">
        <f t="shared" si="62"/>
        <v>Create Colossus</v>
      </c>
      <c r="D163">
        <v>300</v>
      </c>
      <c r="E163">
        <v>200</v>
      </c>
      <c r="F163">
        <v>6</v>
      </c>
      <c r="G163">
        <v>75</v>
      </c>
      <c r="H163" t="s">
        <v>413</v>
      </c>
      <c r="I163" t="str">
        <f t="shared" si="44"/>
        <v>COLOSSUS</v>
      </c>
      <c r="J163" t="str">
        <f>$B$185</f>
        <v>ROBOTICS_FACILITY</v>
      </c>
      <c r="K163" t="s">
        <v>209</v>
      </c>
      <c r="L163" t="str">
        <f>$B$189</f>
        <v>ROBOTICS_BAY</v>
      </c>
      <c r="M163" t="s">
        <v>218</v>
      </c>
    </row>
    <row r="164" spans="1:13" x14ac:dyDescent="0.3">
      <c r="A164" t="s">
        <v>122</v>
      </c>
      <c r="B164" t="str">
        <f t="shared" si="57"/>
        <v>PHOENIX</v>
      </c>
      <c r="C164" t="str">
        <f t="shared" si="62"/>
        <v>Create Phoenix</v>
      </c>
      <c r="D164">
        <v>150</v>
      </c>
      <c r="E164">
        <v>100</v>
      </c>
      <c r="F164">
        <v>2</v>
      </c>
      <c r="G164">
        <v>35</v>
      </c>
      <c r="H164" t="s">
        <v>413</v>
      </c>
      <c r="I164" t="str">
        <f t="shared" si="44"/>
        <v>PHOENIX</v>
      </c>
      <c r="J164" t="str">
        <f>$B$186</f>
        <v>STARGATE</v>
      </c>
      <c r="K164" t="s">
        <v>209</v>
      </c>
    </row>
    <row r="165" spans="1:13" x14ac:dyDescent="0.3">
      <c r="A165" t="s">
        <v>123</v>
      </c>
      <c r="B165" t="str">
        <f t="shared" si="57"/>
        <v>VOID_RAY</v>
      </c>
      <c r="C165" t="str">
        <f t="shared" si="62"/>
        <v>Create Void Ray</v>
      </c>
      <c r="D165">
        <v>250</v>
      </c>
      <c r="E165">
        <v>150</v>
      </c>
      <c r="F165">
        <v>3</v>
      </c>
      <c r="G165">
        <v>60</v>
      </c>
      <c r="H165" t="s">
        <v>413</v>
      </c>
      <c r="I165" t="str">
        <f t="shared" si="44"/>
        <v>VOID_RAY</v>
      </c>
      <c r="J165" t="str">
        <f>$B$186</f>
        <v>STARGATE</v>
      </c>
      <c r="K165" t="s">
        <v>209</v>
      </c>
    </row>
    <row r="166" spans="1:13" x14ac:dyDescent="0.3">
      <c r="A166" t="s">
        <v>115</v>
      </c>
      <c r="B166" t="str">
        <f t="shared" si="57"/>
        <v>HIGH_TEMPLAR</v>
      </c>
      <c r="C166" t="str">
        <f t="shared" si="62"/>
        <v>Create High Templar</v>
      </c>
      <c r="D166">
        <v>50</v>
      </c>
      <c r="E166">
        <v>150</v>
      </c>
      <c r="F166">
        <v>2</v>
      </c>
      <c r="G166">
        <v>55</v>
      </c>
      <c r="H166" t="s">
        <v>413</v>
      </c>
      <c r="I166" t="str">
        <f t="shared" si="44"/>
        <v>HIGH_TEMPLAR</v>
      </c>
      <c r="J166" t="str">
        <f>$B$179</f>
        <v>GATEWAY</v>
      </c>
      <c r="K166" t="s">
        <v>209</v>
      </c>
    </row>
    <row r="167" spans="1:13" x14ac:dyDescent="0.3">
      <c r="A167" t="s">
        <v>116</v>
      </c>
      <c r="B167" t="str">
        <f t="shared" si="57"/>
        <v>DARK_TEMPLAR</v>
      </c>
      <c r="C167" t="str">
        <f t="shared" si="62"/>
        <v>Create Dark Templar</v>
      </c>
      <c r="D167">
        <v>125</v>
      </c>
      <c r="E167">
        <v>125</v>
      </c>
      <c r="F167">
        <v>2</v>
      </c>
      <c r="G167">
        <v>55</v>
      </c>
      <c r="H167" t="s">
        <v>413</v>
      </c>
      <c r="I167" t="str">
        <f t="shared" si="44"/>
        <v>DARK_TEMPLAR</v>
      </c>
      <c r="J167" t="str">
        <f>$B$179</f>
        <v>GATEWAY</v>
      </c>
      <c r="K167" t="s">
        <v>209</v>
      </c>
    </row>
    <row r="168" spans="1:13" x14ac:dyDescent="0.3">
      <c r="A168" t="s">
        <v>119</v>
      </c>
      <c r="B168" t="str">
        <f t="shared" si="57"/>
        <v>ARCHON</v>
      </c>
      <c r="C168" t="s">
        <v>410</v>
      </c>
      <c r="D168">
        <v>0</v>
      </c>
      <c r="E168">
        <v>0</v>
      </c>
      <c r="F168">
        <v>0</v>
      </c>
      <c r="G168">
        <v>12</v>
      </c>
      <c r="H168" t="s">
        <v>413</v>
      </c>
      <c r="I168" t="str">
        <f t="shared" si="44"/>
        <v>ARCHON</v>
      </c>
      <c r="J168" t="str">
        <f>$B$166</f>
        <v>HIGH_TEMPLAR</v>
      </c>
      <c r="K168" t="s">
        <v>193</v>
      </c>
      <c r="L168" t="str">
        <f>$B$167</f>
        <v>DARK_TEMPLAR</v>
      </c>
      <c r="M168" t="s">
        <v>193</v>
      </c>
    </row>
    <row r="169" spans="1:13" x14ac:dyDescent="0.3">
      <c r="C169" t="s">
        <v>411</v>
      </c>
      <c r="D169">
        <v>0</v>
      </c>
      <c r="E169">
        <v>0</v>
      </c>
      <c r="F169">
        <v>0</v>
      </c>
      <c r="G169">
        <v>12</v>
      </c>
      <c r="H169" t="s">
        <v>413</v>
      </c>
      <c r="I169" t="str">
        <f>I168</f>
        <v>ARCHON</v>
      </c>
      <c r="J169" t="str">
        <f>$B$166</f>
        <v>HIGH_TEMPLAR</v>
      </c>
      <c r="K169" t="s">
        <v>193</v>
      </c>
      <c r="L169" t="str">
        <f>$B$166</f>
        <v>HIGH_TEMPLAR</v>
      </c>
      <c r="M169" t="s">
        <v>193</v>
      </c>
    </row>
    <row r="170" spans="1:13" x14ac:dyDescent="0.3">
      <c r="C170" t="s">
        <v>412</v>
      </c>
      <c r="D170">
        <v>0</v>
      </c>
      <c r="E170">
        <v>0</v>
      </c>
      <c r="F170">
        <v>0</v>
      </c>
      <c r="G170">
        <v>12</v>
      </c>
      <c r="H170" t="s">
        <v>413</v>
      </c>
      <c r="I170" t="str">
        <f>I169</f>
        <v>ARCHON</v>
      </c>
      <c r="J170" t="str">
        <f>$B$167</f>
        <v>DARK_TEMPLAR</v>
      </c>
      <c r="K170" t="s">
        <v>193</v>
      </c>
      <c r="L170" t="str">
        <f>$B$167</f>
        <v>DARK_TEMPLAR</v>
      </c>
      <c r="M170" t="s">
        <v>193</v>
      </c>
    </row>
    <row r="171" spans="1:13" x14ac:dyDescent="0.3">
      <c r="A171" t="s">
        <v>124</v>
      </c>
      <c r="B171" t="str">
        <f t="shared" si="57"/>
        <v>CARRIER</v>
      </c>
      <c r="C171" t="str">
        <f t="shared" si="62"/>
        <v>Create Carrier</v>
      </c>
      <c r="D171">
        <v>350</v>
      </c>
      <c r="E171">
        <v>250</v>
      </c>
      <c r="F171">
        <v>6</v>
      </c>
      <c r="G171">
        <v>120</v>
      </c>
      <c r="H171" t="s">
        <v>413</v>
      </c>
      <c r="I171" t="str">
        <f t="shared" si="44"/>
        <v>CARRIER</v>
      </c>
      <c r="J171" t="str">
        <f>$B$186</f>
        <v>STARGATE</v>
      </c>
      <c r="K171" t="s">
        <v>209</v>
      </c>
    </row>
    <row r="172" spans="1:13" x14ac:dyDescent="0.3">
      <c r="A172" t="s">
        <v>125</v>
      </c>
      <c r="B172" t="str">
        <f t="shared" si="57"/>
        <v>MOTHERSHIP</v>
      </c>
      <c r="C172" t="str">
        <f t="shared" si="62"/>
        <v>Create Mothership</v>
      </c>
      <c r="D172">
        <v>400</v>
      </c>
      <c r="E172">
        <v>400</v>
      </c>
      <c r="F172">
        <v>8</v>
      </c>
      <c r="G172">
        <v>160</v>
      </c>
      <c r="H172" t="s">
        <v>413</v>
      </c>
      <c r="I172" t="str">
        <f t="shared" si="44"/>
        <v>MOTHERSHIP</v>
      </c>
    </row>
    <row r="173" spans="1:13" x14ac:dyDescent="0.3">
      <c r="A173" t="s">
        <v>341</v>
      </c>
      <c r="B173" t="str">
        <f t="shared" si="57"/>
        <v>MOTHERSHIP_CORE</v>
      </c>
      <c r="C173" t="str">
        <f t="shared" si="62"/>
        <v>Create Mothership Core</v>
      </c>
      <c r="D173">
        <v>100</v>
      </c>
      <c r="E173">
        <v>100</v>
      </c>
      <c r="F173">
        <v>2</v>
      </c>
      <c r="G173">
        <v>30</v>
      </c>
      <c r="H173" t="s">
        <v>413</v>
      </c>
      <c r="I173" t="str">
        <f t="shared" si="44"/>
        <v>MOTHERSHIP_CORE</v>
      </c>
    </row>
    <row r="174" spans="1:13" x14ac:dyDescent="0.3">
      <c r="A174" t="s">
        <v>342</v>
      </c>
      <c r="B174" t="str">
        <f t="shared" si="57"/>
        <v>ORACLE</v>
      </c>
      <c r="C174" t="str">
        <f t="shared" si="62"/>
        <v>Create Oracle</v>
      </c>
      <c r="D174">
        <v>150</v>
      </c>
      <c r="E174">
        <v>150</v>
      </c>
      <c r="F174">
        <v>3</v>
      </c>
      <c r="G174">
        <v>50</v>
      </c>
      <c r="H174" t="s">
        <v>413</v>
      </c>
      <c r="I174" t="str">
        <f t="shared" si="44"/>
        <v>ORACLE</v>
      </c>
      <c r="J174" t="str">
        <f>$B$186</f>
        <v>STARGATE</v>
      </c>
      <c r="K174" t="s">
        <v>209</v>
      </c>
    </row>
    <row r="175" spans="1:13" x14ac:dyDescent="0.3">
      <c r="A175" t="s">
        <v>343</v>
      </c>
      <c r="B175" t="str">
        <f t="shared" si="57"/>
        <v>TEMPEST</v>
      </c>
      <c r="C175" t="str">
        <f t="shared" si="62"/>
        <v>Create Tempest</v>
      </c>
      <c r="D175">
        <v>300</v>
      </c>
      <c r="E175">
        <v>200</v>
      </c>
      <c r="F175">
        <v>4</v>
      </c>
      <c r="G175">
        <v>60</v>
      </c>
      <c r="H175" t="s">
        <v>413</v>
      </c>
      <c r="I175" t="str">
        <f t="shared" si="44"/>
        <v>TEMPEST</v>
      </c>
      <c r="J175" t="str">
        <f>$B$186</f>
        <v>STARGATE</v>
      </c>
      <c r="K175" t="s">
        <v>209</v>
      </c>
    </row>
    <row r="176" spans="1:13" x14ac:dyDescent="0.3">
      <c r="A176" t="s">
        <v>84</v>
      </c>
      <c r="B176" t="str">
        <f t="shared" si="57"/>
        <v>NEXUS</v>
      </c>
      <c r="C176" t="str">
        <f t="shared" ref="C176:C190" si="63">CONCATENATE("Warp ",A176)</f>
        <v>Warp Nexus</v>
      </c>
    </row>
    <row r="177" spans="1:3" x14ac:dyDescent="0.3">
      <c r="A177" t="s">
        <v>85</v>
      </c>
      <c r="B177" t="str">
        <f t="shared" si="57"/>
        <v>PYLON</v>
      </c>
      <c r="C177" t="str">
        <f t="shared" si="63"/>
        <v>Warp Pylon</v>
      </c>
    </row>
    <row r="178" spans="1:3" x14ac:dyDescent="0.3">
      <c r="A178" t="s">
        <v>86</v>
      </c>
      <c r="B178" t="str">
        <f t="shared" si="57"/>
        <v>ASSIMILATOR</v>
      </c>
      <c r="C178" t="str">
        <f t="shared" si="63"/>
        <v>Warp Assimilator</v>
      </c>
    </row>
    <row r="179" spans="1:3" x14ac:dyDescent="0.3">
      <c r="A179" t="s">
        <v>87</v>
      </c>
      <c r="B179" t="str">
        <f t="shared" si="57"/>
        <v>GATEWAY</v>
      </c>
      <c r="C179" t="str">
        <f t="shared" si="63"/>
        <v>Warp Gateway</v>
      </c>
    </row>
    <row r="180" spans="1:3" x14ac:dyDescent="0.3">
      <c r="A180" t="s">
        <v>88</v>
      </c>
      <c r="B180" t="str">
        <f t="shared" si="57"/>
        <v>FORGE</v>
      </c>
      <c r="C180" t="str">
        <f t="shared" si="63"/>
        <v>Warp Forge</v>
      </c>
    </row>
    <row r="181" spans="1:3" x14ac:dyDescent="0.3">
      <c r="A181" t="s">
        <v>90</v>
      </c>
      <c r="B181" t="str">
        <f t="shared" si="57"/>
        <v>PHOTON_CANNON</v>
      </c>
      <c r="C181" t="str">
        <f t="shared" si="63"/>
        <v>Warp Photon Cannon</v>
      </c>
    </row>
    <row r="182" spans="1:3" x14ac:dyDescent="0.3">
      <c r="A182" t="s">
        <v>92</v>
      </c>
      <c r="B182" t="str">
        <f t="shared" si="57"/>
        <v>WARPGATE</v>
      </c>
      <c r="C182" t="str">
        <f t="shared" si="63"/>
        <v>Warp Warpgate</v>
      </c>
    </row>
    <row r="183" spans="1:3" x14ac:dyDescent="0.3">
      <c r="A183" t="s">
        <v>89</v>
      </c>
      <c r="B183" t="str">
        <f t="shared" si="57"/>
        <v>CYBERNETICS_CORE</v>
      </c>
      <c r="C183" t="str">
        <f t="shared" si="63"/>
        <v>Warp Cybernetics Core</v>
      </c>
    </row>
    <row r="184" spans="1:3" x14ac:dyDescent="0.3">
      <c r="A184" t="s">
        <v>94</v>
      </c>
      <c r="B184" t="str">
        <f t="shared" si="57"/>
        <v>TWILIGHT_COUNCIL</v>
      </c>
      <c r="C184" t="str">
        <f t="shared" si="63"/>
        <v>Warp Twilight Council</v>
      </c>
    </row>
    <row r="185" spans="1:3" x14ac:dyDescent="0.3">
      <c r="A185" t="s">
        <v>91</v>
      </c>
      <c r="B185" t="str">
        <f t="shared" si="57"/>
        <v>ROBOTICS_FACILITY</v>
      </c>
      <c r="C185" t="str">
        <f t="shared" si="63"/>
        <v>Warp Robotics Facility</v>
      </c>
    </row>
    <row r="186" spans="1:3" x14ac:dyDescent="0.3">
      <c r="A186" t="s">
        <v>93</v>
      </c>
      <c r="B186" t="str">
        <f t="shared" si="57"/>
        <v>STARGATE</v>
      </c>
      <c r="C186" t="str">
        <f t="shared" si="63"/>
        <v>Warp Stargate</v>
      </c>
    </row>
    <row r="187" spans="1:3" x14ac:dyDescent="0.3">
      <c r="A187" t="s">
        <v>97</v>
      </c>
      <c r="B187" t="str">
        <f t="shared" si="57"/>
        <v>TEMPLAR_ARCHIVES</v>
      </c>
      <c r="C187" t="str">
        <f t="shared" si="63"/>
        <v>Warp Templar Archives</v>
      </c>
    </row>
    <row r="188" spans="1:3" x14ac:dyDescent="0.3">
      <c r="A188" t="s">
        <v>98</v>
      </c>
      <c r="B188" t="str">
        <f t="shared" si="57"/>
        <v>DARK_SHRINE</v>
      </c>
      <c r="C188" t="str">
        <f t="shared" si="63"/>
        <v>Warp Dark Shrine</v>
      </c>
    </row>
    <row r="189" spans="1:3" x14ac:dyDescent="0.3">
      <c r="A189" t="s">
        <v>95</v>
      </c>
      <c r="B189" t="str">
        <f t="shared" si="57"/>
        <v>ROBOTICS_BAY</v>
      </c>
      <c r="C189" t="str">
        <f t="shared" si="63"/>
        <v>Warp Robotics Bay</v>
      </c>
    </row>
    <row r="190" spans="1:3" x14ac:dyDescent="0.3">
      <c r="A190" t="s">
        <v>96</v>
      </c>
      <c r="B190" t="str">
        <f t="shared" si="57"/>
        <v>FLEET_BEACON</v>
      </c>
      <c r="C190" t="str">
        <f t="shared" si="63"/>
        <v>Warp Fleet Beacon</v>
      </c>
    </row>
    <row r="191" spans="1:3" x14ac:dyDescent="0.3">
      <c r="A191" t="s">
        <v>129</v>
      </c>
      <c r="B191" t="str">
        <f t="shared" si="57"/>
        <v>GROUND_WEAPONS_LEVEL_1</v>
      </c>
    </row>
    <row r="192" spans="1:3" x14ac:dyDescent="0.3">
      <c r="A192" t="s">
        <v>130</v>
      </c>
      <c r="B192" t="str">
        <f t="shared" si="57"/>
        <v>GROUND_WEAPONS_LEVEL_2</v>
      </c>
    </row>
    <row r="193" spans="1:2" x14ac:dyDescent="0.3">
      <c r="A193" t="s">
        <v>131</v>
      </c>
      <c r="B193" t="str">
        <f t="shared" si="57"/>
        <v>GROUND_WEAPONS_LEVEL_3</v>
      </c>
    </row>
    <row r="194" spans="1:2" x14ac:dyDescent="0.3">
      <c r="A194" t="s">
        <v>132</v>
      </c>
      <c r="B194" t="str">
        <f t="shared" si="57"/>
        <v>AIR_WEAPONS_LEVEL_1</v>
      </c>
    </row>
    <row r="195" spans="1:2" x14ac:dyDescent="0.3">
      <c r="A195" t="s">
        <v>133</v>
      </c>
      <c r="B195" t="str">
        <f t="shared" si="57"/>
        <v>AIR_WEAPONS_LEVEL_2</v>
      </c>
    </row>
    <row r="196" spans="1:2" x14ac:dyDescent="0.3">
      <c r="A196" t="s">
        <v>134</v>
      </c>
      <c r="B196" t="str">
        <f t="shared" si="57"/>
        <v>AIR_WEAPONS_LEVEL_3</v>
      </c>
    </row>
    <row r="197" spans="1:2" x14ac:dyDescent="0.3">
      <c r="A197" t="s">
        <v>135</v>
      </c>
      <c r="B197" t="str">
        <f t="shared" si="57"/>
        <v>GROUND_ARMOR_LEVEL_1</v>
      </c>
    </row>
    <row r="198" spans="1:2" x14ac:dyDescent="0.3">
      <c r="A198" t="s">
        <v>136</v>
      </c>
      <c r="B198" t="str">
        <f t="shared" si="57"/>
        <v>GROUND_ARMOR_LEVEL_2</v>
      </c>
    </row>
    <row r="199" spans="1:2" x14ac:dyDescent="0.3">
      <c r="A199" t="s">
        <v>137</v>
      </c>
      <c r="B199" t="str">
        <f t="shared" si="57"/>
        <v>GROUND_ARMOR_LEVEL_3</v>
      </c>
    </row>
    <row r="200" spans="1:2" x14ac:dyDescent="0.3">
      <c r="A200" t="s">
        <v>138</v>
      </c>
      <c r="B200" t="str">
        <f t="shared" si="57"/>
        <v>AIR_ARMOR_LEVEL_1</v>
      </c>
    </row>
    <row r="201" spans="1:2" x14ac:dyDescent="0.3">
      <c r="A201" t="s">
        <v>139</v>
      </c>
      <c r="B201" t="str">
        <f t="shared" si="57"/>
        <v>AIR_ARMOR_LEVEL_2</v>
      </c>
    </row>
    <row r="202" spans="1:2" x14ac:dyDescent="0.3">
      <c r="A202" t="s">
        <v>140</v>
      </c>
      <c r="B202" t="str">
        <f t="shared" si="57"/>
        <v>AIR_ARMOR_LEVEL_3</v>
      </c>
    </row>
    <row r="203" spans="1:2" x14ac:dyDescent="0.3">
      <c r="A203" t="s">
        <v>141</v>
      </c>
      <c r="B203" t="str">
        <f t="shared" si="57"/>
        <v>SHIELDS_LEVEL_1</v>
      </c>
    </row>
    <row r="204" spans="1:2" x14ac:dyDescent="0.3">
      <c r="A204" t="s">
        <v>142</v>
      </c>
      <c r="B204" t="str">
        <f t="shared" si="57"/>
        <v>SHIELDS_LEVEL_2</v>
      </c>
    </row>
    <row r="205" spans="1:2" x14ac:dyDescent="0.3">
      <c r="A205" t="s">
        <v>143</v>
      </c>
      <c r="B205" t="str">
        <f t="shared" si="57"/>
        <v>SHIELDS_LEVEL_3</v>
      </c>
    </row>
    <row r="206" spans="1:2" x14ac:dyDescent="0.3">
      <c r="A206" t="s">
        <v>144</v>
      </c>
      <c r="B206" t="str">
        <f t="shared" ref="B206:B214" si="64">UPPER(SUBSTITUTE(A206," ","_"))</f>
        <v>CHARGE</v>
      </c>
    </row>
    <row r="207" spans="1:2" x14ac:dyDescent="0.3">
      <c r="A207" t="s">
        <v>145</v>
      </c>
      <c r="B207" t="str">
        <f t="shared" si="64"/>
        <v>GRAVITIC_BOOSTERS</v>
      </c>
    </row>
    <row r="208" spans="1:2" x14ac:dyDescent="0.3">
      <c r="A208" t="s">
        <v>146</v>
      </c>
      <c r="B208" t="str">
        <f t="shared" si="64"/>
        <v>GRAVITIC_DRIVE</v>
      </c>
    </row>
    <row r="209" spans="1:2" x14ac:dyDescent="0.3">
      <c r="A209" t="s">
        <v>147</v>
      </c>
      <c r="B209" t="str">
        <f t="shared" si="64"/>
        <v>ANION_PULSE-CRYSTALS</v>
      </c>
    </row>
    <row r="210" spans="1:2" x14ac:dyDescent="0.3">
      <c r="A210" t="s">
        <v>148</v>
      </c>
      <c r="B210" t="str">
        <f t="shared" si="64"/>
        <v>EXTENDED_THERMAL_LANCE</v>
      </c>
    </row>
    <row r="211" spans="1:2" x14ac:dyDescent="0.3">
      <c r="A211" t="s">
        <v>149</v>
      </c>
      <c r="B211" t="str">
        <f t="shared" si="64"/>
        <v>PSIONIC_STORM</v>
      </c>
    </row>
    <row r="212" spans="1:2" x14ac:dyDescent="0.3">
      <c r="A212" t="s">
        <v>150</v>
      </c>
      <c r="B212" t="str">
        <f t="shared" si="64"/>
        <v>HALLUCINATION</v>
      </c>
    </row>
    <row r="213" spans="1:2" x14ac:dyDescent="0.3">
      <c r="A213" t="s">
        <v>151</v>
      </c>
      <c r="B213" t="str">
        <f t="shared" si="64"/>
        <v>BLINK</v>
      </c>
    </row>
    <row r="214" spans="1:2" x14ac:dyDescent="0.3">
      <c r="A214" t="s">
        <v>152</v>
      </c>
      <c r="B214" t="str">
        <f t="shared" si="64"/>
        <v>GRAVITON_CATAPULT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Lists</vt:lpstr>
      <vt:lpstr>Constants</vt:lpstr>
      <vt:lpstr>Events_Old</vt:lpstr>
      <vt:lpstr>Units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DTP</dc:creator>
  <cp:lastModifiedBy>DTP</cp:lastModifiedBy>
  <dcterms:created xsi:type="dcterms:W3CDTF">2012-12-16T22:59:31Z</dcterms:created>
  <dcterms:modified xsi:type="dcterms:W3CDTF">2013-03-02T09:37:27Z</dcterms:modified>
</cp:coreProperties>
</file>