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E:\Uni Kassel\Backup_07092023\Pipeline_Extended Clean\07_TicketQualityLabeling\Output\"/>
    </mc:Choice>
  </mc:AlternateContent>
  <xr:revisionPtr revIDLastSave="0" documentId="13_ncr:1_{A2D74B1B-09BE-4E36-9B1C-3473AC22A512}" xr6:coauthVersionLast="47" xr6:coauthVersionMax="47" xr10:uidLastSave="{00000000-0000-0000-0000-000000000000}"/>
  <bookViews>
    <workbookView xWindow="22932" yWindow="-108" windowWidth="41496" windowHeight="16776"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1" l="1"/>
  <c r="J18" i="1"/>
  <c r="J2" i="1"/>
  <c r="J3" i="1"/>
  <c r="J4" i="1"/>
  <c r="J5" i="1"/>
  <c r="J6" i="1"/>
  <c r="J7" i="1"/>
  <c r="J8" i="1"/>
  <c r="J9" i="1"/>
  <c r="J10" i="1"/>
  <c r="J11" i="1"/>
  <c r="J12" i="1"/>
  <c r="J13" i="1"/>
  <c r="J14" i="1"/>
  <c r="J15" i="1"/>
  <c r="J16" i="1"/>
  <c r="J17" i="1"/>
  <c r="F2" i="1"/>
  <c r="F3" i="1"/>
  <c r="F4" i="1"/>
  <c r="F5" i="1"/>
  <c r="K5" i="1" s="1"/>
  <c r="F6" i="1"/>
  <c r="F7" i="1"/>
  <c r="K7" i="1" s="1"/>
  <c r="F8" i="1"/>
  <c r="F9" i="1"/>
  <c r="F10" i="1"/>
  <c r="F11" i="1"/>
  <c r="F12" i="1"/>
  <c r="F13" i="1"/>
  <c r="F14" i="1"/>
  <c r="F15" i="1"/>
  <c r="K15" i="1" s="1"/>
  <c r="F16" i="1"/>
  <c r="F17" i="1"/>
  <c r="K12" i="1" l="1"/>
  <c r="K17" i="1"/>
  <c r="K10" i="1"/>
  <c r="K8" i="1"/>
  <c r="K9" i="1"/>
  <c r="K16" i="1"/>
  <c r="K14" i="1"/>
  <c r="K4" i="1"/>
  <c r="K18" i="1"/>
  <c r="K11" i="1"/>
  <c r="K2" i="1"/>
  <c r="K13" i="1"/>
  <c r="K6" i="1"/>
  <c r="K3" i="1"/>
</calcChain>
</file>

<file path=xl/sharedStrings.xml><?xml version="1.0" encoding="utf-8"?>
<sst xmlns="http://schemas.openxmlformats.org/spreadsheetml/2006/main" count="64" uniqueCount="64">
  <si>
    <t>Column1</t>
  </si>
  <si>
    <t>problem</t>
  </si>
  <si>
    <t>solution</t>
  </si>
  <si>
    <t>solution_sorted</t>
  </si>
  <si>
    <t>topic</t>
  </si>
  <si>
    <t>merged_clusters</t>
  </si>
  <si>
    <t>Filter</t>
  </si>
  <si>
    <t xml:space="preserve">Assign O365 license for new users
</t>
  </si>
  <si>
    <t xml:space="preserve">2021-12-21 14:30:46 - [name_213] (Work notes)
Dear colleagues 
Could you help us assigning [name_9727] license (F3) for users please 
Andrea Reppezo - reppanbr - [e-mail_3311] 
Angela [name_18598] - santambr - [e-mail_3312] 
[name_15002] - [e-mail_3313] 
[name_15003] - [e-mail_3314] 
Luciana Moraes - moralubr - [e-mail_3315] 
[name_15004] - [e-mail_3316] 
Tiago [name_18598] - santtzbr - [e-mail_3317] 
[name_15005] - [e-mail_3318] 
Thanks in advance.
2021-12-22 09:04:08 - [name_4327] (Close notes (Customer visible))
Assigned E3 license
</t>
  </si>
  <si>
    <t xml:space="preserve">2021-12-21 14:30:46 - [name_213] (Work notes)
Dear colleagues 
Could you help us assigning [name_9727] license (F3) for users please 
Andrea Reppezo - reppanbr - [e-mail_3311] 
Angela [name_18598] - santambr - [e-mail_3312] 
[name_15002] - [e-mail_3313] 
[name_15003] - [e-mail_3314] 
Luciana Moraes - moralubr - [e-mail_3315] 
[name_15004] - [e-mail_3316] 
Tiago [name_18598] - santtzbr - [e-mail_3317] 
[name_15005] - [e-mail_3318] 
Thanks in advance.
2021-12-22 09:04:08 - [name_4327] (Close notes (Customer visible))
Assigned E3 license
</t>
  </si>
  <si>
    <t xml:space="preserve">Please include the below named servers into the Networker backup TEST
2021-01-27 11:15:30 - [name_799] (Additional comments)
Additional Location Information: 
Affected Device: 
Issue description: These servers are for testing Networker 19.4! 
Please include the following servers from location DE08 - [name_8541] into the backup at Networker server: bbmagz60: 
de08-wdomino51 (172.23.1.77) - LAN 
de08-wdomino52 (172.23.1.78) - LAN 
de08-wdomino53 (172.23.1.79) - LAN
nan
</t>
  </si>
  <si>
    <t xml:space="preserve">
2021-01-27 11:47:15 - [name_6912] (Close notes (Customer visible))
System configured with NetWorker server BBMAGZ60. First filesystem backup was succesful! 
 client    name                             lvl   date     time     size 
de08-wdomino51 \\?\VOLUME{CB5799C4-6053-11EB-A8D2-806E6F6E6963}\ full 01/27/2021 11:29 14 MB 
de08-wdomino51 C:\                         full  01/27/2021 11:29  24 GB 
de08-wdomino51 E:\                         full  01/27/2021 11:29  23 KB 
de08-wdomino51 D:\                         full  01/27/2021 11:29  23 KB 
de08-wdomino51 WINDOWS ROLES AND FEATURES:\ full 01/27/2021 11:35 2639 KB 
de08-wdomino51 DISASTER_RECOVERY:\         full  01/27/2021 11:35  26 KB 
 client    name                             lvl   date     time     size 
de08-wdomino52 \\?\VOLUME{4BCBC9C4-6057-11EB-84AF-806E6F6E6963}\ full 01/27/2021 11:29 14 MB 
de08-wdomino52 C:\                         full  01/27/2021 11:30  24 GB 
de08-wdomino52 D:\                         full  01/27/2021 11:30  23 KB 
de08-wdomino52 E:\                         full  01/27/2021 11:30  23 KB 
de08-wdomino52 WINDOWS ROLES AND FEATURES:\ full 01/27/2021 11:35 2639 KB 
de08-wdomino52 DISASTER_RECOVERY:\         full  01/27/2021 11:35  26 KB 
 client    name                             lvl   date     time     size 
de08-wdomino53 C:\                         full  01/27/2021 11:30  28 GB 
de08-wdomino53 E:\                         full  01/27/2021 11:30  24 KB 
de08-wdomino53 D:\                         full  01/27/2021 11:30  24 KB 
de08-wdomino53 \\?\VOLUME{8BAB7132-5FF2-11EB-80B3-806E6F6E6963}\ full 01/27/2021 11:30 268 MB 
de08-wdomino53 WINDOWS ROLES AND FEATURES:\ full 01/27/2021 11:40 4203 KB 
de08-wdomino53 DISASTER_RECOVERY:\         full  01/27/2021 11:40  29 KB
</t>
  </si>
  <si>
    <t xml:space="preserve">2021-01-27 11:47:15 - [name_6912] (Close notes (Customer visible))
System configured with NetWorker server BBMAGZ60. First filesystem backup was succesful! 
 client    name                             lvl   date     time     size 
de08-wdomino51 \\?\VOLUME{CB5799C4-6053-11EB-A8D2-806E6F6E6963}\ full 01/27/2021 11:29 14 MB 
de08-wdomino51 C:\                         full  01/27/2021 11:29  24 GB 
de08-wdomino51 E:\                         full  01/27/2021 11:29  23 KB 
de08-wdomino51 D:\                         full  01/27/2021 11:29  23 KB 
de08-wdomino51 WINDOWS ROLES AND FEATURES:\ full 01/27/2021 11:35 2639 KB 
de08-wdomino51 DISASTER_RECOVERY:\         full  01/27/2021 11:35  26 KB 
 client    name                             lvl   date     time     size 
de08-wdomino52 \\?\VOLUME{4BCBC9C4-6057-11EB-84AF-806E6F6E6963}\ full 01/27/2021 11:29 14 MB 
de08-wdomino52 C:\                         full  01/27/2021 11:30  24 GB 
de08-wdomino52 D:\                         full  01/27/2021 11:30  23 KB 
de08-wdomino52 E:\                         full  01/27/2021 11:30  23 KB 
de08-wdomino52 WINDOWS ROLES AND FEATURES:\ full 01/27/2021 11:35 2639 KB 
de08-wdomino52 DISASTER_RECOVERY:\         full  01/27/2021 11:35  26 KB 
 client    name                             lvl   date     time     size 
de08-wdomino53 C:\                         full  01/27/2021 11:30  28 GB 
de08-wdomino53 E:\                         full  01/27/2021 11:30  24 KB 
de08-wdomino53 D:\                         full  01/27/2021 11:30  24 KB 
de08-wdomino53 \\?\VOLUME{8BAB7132-5FF2-11EB-80B3-806E6F6E6963}\ full 01/27/2021 11:30 268 MB 
de08-wdomino53 WINDOWS ROLES AND FEATURES:\ full 01/27/2021 11:40 4203 KB 
de08-wdomino53 DISASTER_RECOVERY:\         full  01/27/2021 11:40  29 KB
</t>
  </si>
  <si>
    <t xml:space="preserve">IT Shop : check resign employee for software license
</t>
  </si>
  <si>
    <t xml:space="preserve">2021-08-06 04:59:06 - [name_0] (Additional comments)
Please check in https://bbraunp.service-now.com/nav_to.do?uri=%2Fsys_report_template.do%3Fjvar_report_id%3D5e4ad7ecdb7db81006c5e6c11596199e 
and create the necessary IT Shop removal: 
NEDUTAMY 
SATHHAMY 
CHEICHMY 
LOWENGMY 
MOHAMJMY 
ISHASJMY 
nan
2021-08-06 04:59:06 - [name_0] (Close notes (Customer visible))
Done check. 
All users don't have IT Shop software license
</t>
  </si>
  <si>
    <t xml:space="preserve">2021-08-06 04:59:06 - [name_0] (Additional comments)
Please check in https://bbraunp.service-now.com/nav_to.do?uri=%2Fsys_report_template.do%3Fjvar_report_id%3D5e4ad7ecdb7db81006c5e6c11596199e 
and create the necessary IT Shop removal: 
NEDUTAMY 
SATHHAMY 
CHEICHMY 
LOWENGMY 
MOHAMJMY 
ISHASJMY 
nan
2021-08-06 04:59:06 - [name_0] (Close notes (Customer visible))
Done check. 
All users don't have IT Shop software license
</t>
  </si>
  <si>
    <t xml:space="preserve">Sharepoint site read-only - archived status to be changed to Online
</t>
  </si>
  <si>
    <t xml:space="preserve">2021-06-24 09:52:28 - [name_988] (Work notes)
Not fulfilled by Service Desk, escalate to Level 2 
Keyword :  [name_8025] site read-only - archived status to be changed to Online  
Escalate to :GLOBAL-XX-2-CS Collaboration Content Management
2021-06-24 10:48:30 - [name_4061] (Close notes (Customer visible))
As this is a collaboration space, it could be re-opened by any of the owners. Please ask one of the owners ([name_22267], [name_30995], [name_30996], [name_30997], Kingshook Mallik Umesh Sharma) to open the site, then select Re-Open / Delete Site option from the Settings menu, then Re-Open Site - it should be approved by another owner (other owners will get an e-mail notification about that, but only one of them should approve)
</t>
  </si>
  <si>
    <t xml:space="preserve">2021-06-24 09:52:28 - [name_988] (Work notes)
Not fulfilled by Service Desk, escalate to Level 2 
Keyword :  [name_8025] site read-only - archived status to be changed to Online  
Escalate to :GLOBAL-XX-2-CS Collaboration Content Management
2021-06-24 10:48:30 - [name_4061] (Close notes (Customer visible))
As this is a collaboration space, it could be re-opened by any of the owners. Please ask one of the owners ([name_22267], [name_30995], [name_30996], [name_30997], Kingshook Mallik Umesh Sharma) to open the site, then select Re-Open / Delete Site option from the Settings menu, then Re-Open Site - it should be approved by another owner (other owners will get an e-mail notification about that, but only one of them should approve)
</t>
  </si>
  <si>
    <t xml:space="preserve">SR / DE08 / Möglichkeiten Outlookeinstellungen für Besprechungseinladung - Antworten der Teilnehmer
</t>
  </si>
  <si>
    <t xml:space="preserve">2021-10-28 10:45:25 - [name_3025] (Work notes)
Possibilities Outlook settings for meeting invitation - Participant responses 
Dear Sir or [name_8059], 
My supervisor, Dr [name_14080], often has to send out meetings with a very large distribution list (from 200 people upwards). For this reason, she always receives a lot of e-mails that 'clog up' her mailbox. 
Is there a way in Outlook to map the following? 
The meeting is sent to everyone. One receives email feedback only if the participant cancels or writes a comment in the add/drop (with reservations). The tracking of participants' responses should still be visible in the 'Status/Tracking' section directly in the meeting invitation. 
Thank you very much for your support and feedback. 
Kind regards, [name_7857] [name_14079] 
Translated with www.DeepL.com/Translator (free version)
2021-11-02 10:57:01 - [name_1460] (Close notes (Customer visible))
Rules need to be created for the Invite responses  
Regards 
[name_7826]
2021-10-29 10:17:12 - [name_1460] (Close notes (Customer visible))
@[name_6211] 
Yes [name_7857] you are right, this option will not give you an update who accepts or decline the meeting  
Regards 
[name_7826]
2021-10-28 15:32:54 - [name_1460] (Close notes (Customer visible))
HI [name_7836]  
Before sending an invitation you can choose the option not to reply or forward  
Then you can view the invitation who has accepts and declined the meeting in [name_8922] application ( Calender) not in Outlook  
Regards 
[name_7826]
</t>
  </si>
  <si>
    <t xml:space="preserve">2021-10-28 10:45:25 - [name_3025] (Work notes)
Possibilities Outlook settings for meeting invitation - Participant responses 
Dear Sir or [name_8059], 
My supervisor, Dr [name_14080], often has to send out meetings with a very large distribution list (from 200 people upwards). For this reason, she always receives a lot of e-mails that 'clog up' her mailbox. 
Is there a way in Outlook to map the following? 
The meeting is sent to everyone. One receives email feedback only if the participant cancels or writes a comment in the add/drop (with reservations). The tracking of participants' responses should still be visible in the 'Status/Tracking' section directly in the meeting invitation. 
Thank you very much for your support and feedback. 
Kind regards, [name_7857] [name_14079] 
Translated with www.DeepL.com/Translator (free version)
2021-10-28 15:32:54 - [name_1460] (Close notes (Customer visible))
HI [name_7836]  
Before sending an invitation you can choose the option not to reply or forward  
Then you can view the invitation who has accepts and declined the meeting in [name_8922] application ( Calender) not in Outlook  
Regards 
[name_7826]
2021-10-29 10:17:12 - [name_1460] (Close notes (Customer visible))
@[name_6211] 
Yes [name_7857] you are right, this option will not give you an update who accepts or decline the meeting  
Regards 
[name_7826]
2021-11-02 10:57:01 - [name_1460] (Close notes (Customer visible))
Rules need to be created for the Invite responses  
Regards 
[name_7826]
</t>
  </si>
  <si>
    <t xml:space="preserve">New User - User Profile, Outlook, Teams, Printer &amp; network drive configure APIN2072 System
</t>
  </si>
  <si>
    <t xml:space="preserve">2021-03-09 08:08:10 - [name_0] (Work notes)
Issues has been resolved 
 by [name_335]. This is a follow up from attending to  
user prior submitting a SN for tracking purposes
2021-03-09 10:12:20 - [name_335] (Close notes (Customer visible))
Done the all activity
</t>
  </si>
  <si>
    <t xml:space="preserve">2021-03-09 08:08:10 - [name_0] (Work notes)
Issues has been resolved 
 by [name_335]. This is a follow up from attending to  
user prior submitting a SN for tracking purposes
2021-03-09 10:12:20 - [name_335] (Close notes (Customer visible))
Done the all activity
</t>
  </si>
  <si>
    <t xml:space="preserve">No pictures can be seen in teams chats
2021-09-29 03:40:31 - [name_37] (Work notes)
[9:39 AM] [name_688] 
    good morning now it is resolved. My computer did a kind of update in the morning now i can see pictures again. consider it as solved 
?[9:39 AM] [name_688] 
    thanks a lot
</t>
  </si>
  <si>
    <t xml:space="preserve">2021-09-28 12:46:17 - [name_0] (Additional comments)
please click on sign out then resign in again
2021-09-28 12:03:55 - [name_0] (Additional comments)
@[name_688] 
Please right click on the icon near the time and select quit. 
Then open teams again
2021-09-28 12:03:37 - [name_0] (Additional comments)
[code]&lt;b&gt;Attachment Capture.JPG was added on 2021-09-28 10:03:37 by behbeamy.&lt;/b&gt;[/code]
2021-09-29 03:42:38 - [name_37] (Close notes (Customer visible))
As per conversation, the Issue has resolved. Thank you.
</t>
  </si>
  <si>
    <t xml:space="preserve">2021-09-28 12:03:37 - [name_0] (Additional comments)
[code]&lt;b&gt;Attachment Capture.JPG was added on 2021-09-28 10:03:37 by behbeamy.&lt;/b&gt;[/code]
2021-09-28 12:03:55 - [name_0] (Additional comments)
@[name_688] 
Please right click on the icon near the time and select quit. 
Then open teams again
2021-09-28 12:46:17 - [name_0] (Additional comments)
please click on sign out then resign in again
2021-09-29 03:42:38 - [name_37] (Close notes (Customer visible))
As per conversation, the Issue has resolved. Thank you.
</t>
  </si>
  <si>
    <t xml:space="preserve">campus 2:my01-c1635 no internet access ,b10 level5 , metal technology, ext4749
</t>
  </si>
  <si>
    <t xml:space="preserve">2021-06-14 01:59:32 - [name_8] (Work notes)
action:  
-ask user re-plug the LAN cable 
-check LAN cable have light , but no internet access, try another LAN cable also same 
-ping the computer number but request time out 
2021-06-14 02:21:00 - [name_126] (Close notes (Customer visible))
VLAN111 DHCP full, have ask [name_8082] release bad IP and now the network are working well now, will proceed on closing this case now.
</t>
  </si>
  <si>
    <t xml:space="preserve">2021-06-14 01:59:32 - [name_8] (Work notes)
action:  
-ask user re-plug the LAN cable 
-check LAN cable have light , but no internet access, try another LAN cable also same 
-ping the computer number but request time out 
2021-06-14 02:21:00 - [name_126] (Close notes (Customer visible))
VLAN111 DHCP full, have ask [name_8082] release bad IP and now the network are working well now, will proceed on closing this case now.
</t>
  </si>
  <si>
    <t xml:space="preserve">SR / DE08 / BBMAGA284 / habbmide / Outlook / Anzeige Ungelesene Mails differiert - Display of unread mails differs
</t>
  </si>
  <si>
    <t xml:space="preserve">2021-04-19 22:07:49 - [name_3025] (Additional comments)
[code]&lt;b&gt;Attachment unread mails differs.jpg was added on 2021-04-19 20:07:49 by HONOANDE.&lt;/b&gt;[/code]
2021-04-19 22:08:03 - [name_3025] (Work notes)
Die angegebene Zahl der ungelesenen Mails stimmt nicht mit der [name_10638] überein! 
Gilt die in KB0011999 angegebene [name_12685] auch in diesem Fall? 
The indicated number of unread mails does not correspond to reality! 
Does the solution given in KB0011999 also apply in this case?
2021-04-22 11:52:16 - [name_1460] (Close notes (Customer visible))
Hi [name_7836]  
Resolved the issue , informed the user to enable cache mode  
Regards 
[name_7826]
</t>
  </si>
  <si>
    <t xml:space="preserve">2021-04-19 22:07:49 - [name_3025] (Additional comments)
[code]&lt;b&gt;Attachment unread mails differs.jpg was added on 2021-04-19 20:07:49 by HONOANDE.&lt;/b&gt;[/code]
2021-04-19 22:08:03 - [name_3025] (Work notes)
Die angegebene Zahl der ungelesenen Mails stimmt nicht mit der [name_10638] überein! 
Gilt die in KB0011999 angegebene [name_12685] auch in diesem Fall? 
The indicated number of unread mails does not correspond to reality! 
Does the solution given in KB0011999 also apply in this case?
2021-04-22 11:52:16 - [name_1460] (Close notes (Customer visible))
Hi [name_7836]  
Resolved the issue , informed the user to enable cache mode  
Regards 
[name_7826]
</t>
  </si>
  <si>
    <t xml:space="preserve">INC / DE08 / Outlook bringt FM beim Starten.
</t>
  </si>
  <si>
    <t xml:space="preserve">2021-05-19 07:39:11 - [name_1515] (Work notes)
Folgende Schritte (1-4) ausgeführt -&gt; 
2) Delete sub keys   HKEY_CURRENT_USER\Software\Microsoft\Office\16.0\Outlook\Profiles and    
HKEY_CURRENT_USER\Software\Microsoft\Office\15.0\Outlook\Profiles.    
Furthermore, delete HKEY_CURRENT_USER\Software\Microsoft\Office\15.0\Outlook\Setup\First-Run    
  3) Delete folder C:\Users\&lt;4-2-2&gt;\AppData\Local\Microsoft\Outlook  
  4) Restart the PC  
5) Try to start Outlook again.  
  6) If it is still not working, repeat steps 1-3 and go to "Program and   Features", select "Microsoft Office Professional Plus 2013"   and click "Change" and select repair installation
2021-05-19 07:37:09 - [name_1515] (Work notes)
Outlook bringt FM beim Starten (siehe angehängter Screenshot)
2021-05-19 08:25:20 - [name_5785] (Close notes (Customer visible))
Closed by Caller
2021-05-19 07:39:50 - [name_1515] (Close notes (Customer visible))
Bekannten [name_8470] angewendet.
</t>
  </si>
  <si>
    <t xml:space="preserve">2021-05-19 07:37:09 - [name_1515] (Work notes)
Outlook bringt FM beim Starten (siehe angehängter Screenshot)
2021-05-19 07:39:11 - [name_1515] (Work notes)
Folgende Schritte (1-4) ausgeführt -&gt; 
2) Delete sub keys   HKEY_CURRENT_USER\Software\Microsoft\Office\16.0\Outlook\Profiles and    
HKEY_CURRENT_USER\Software\Microsoft\Office\15.0\Outlook\Profiles.    
Furthermore, delete HKEY_CURRENT_USER\Software\Microsoft\Office\15.0\Outlook\Setup\First-Run    
  3) Delete folder C:\Users\&lt;4-2-2&gt;\AppData\Local\Microsoft\Outlook  
  4) Restart the PC  
5) Try to start Outlook again.  
  6) If it is still not working, repeat steps 1-3 and go to "Program and   Features", select "Microsoft Office Professional Plus 2013"   and click "Change" and select repair installation
2021-05-19 07:39:50 - [name_1515] (Close notes (Customer visible))
Bekannten [name_8470] angewendet.
2021-05-19 08:25:20 - [name_5785] (Close notes (Customer visible))
Closed by Caller
</t>
  </si>
  <si>
    <t xml:space="preserve">Productive Information Technology / Problems with NWL Forano Laser
</t>
  </si>
  <si>
    <t xml:space="preserve">2021-11-09 09:15:28 - [name_8] (Work notes)
ServiceDesk Action 
Escalate 
Due to: 
Need advice / Perform by Level 2
2021-11-18 23:25:31 - [name_2705] (Close notes (Customer visible))
Closed by Caller
2021-11-17 07:59:49 - [name_1371] (Close notes (Customer visible))
Parameter in Software hat gefehlt
</t>
  </si>
  <si>
    <t xml:space="preserve">2021-11-09 09:15:28 - [name_8] (Work notes)
ServiceDesk Action 
Escalate 
Due to: 
Need advice / Perform by Level 2
2021-11-17 07:59:49 - [name_1371] (Close notes (Customer visible))
Parameter in Software hat gefehlt
2021-11-18 23:25:31 - [name_2705] (Close notes (Customer visible))
Closed by Caller
</t>
  </si>
  <si>
    <t xml:space="preserve">Dateien können nicht immer abgespeichert werden (PDF, Excel, Word etc.)
2021-01-13 12:36:48 - [name_84] (Work notes)
[name_7881], Could you please overtake this ticket? Thank you
</t>
  </si>
  <si>
    <t xml:space="preserve">
2021-01-22 13:21:29 - [name_821] (Close notes (Customer visible))
Closed by Caller
2021-01-22 00:19:07 - [name_447] (Close notes (Customer visible))
Had guider user on the total character of 218 is not only for file name. it is the total path and the space is also count as one character.
</t>
  </si>
  <si>
    <t xml:space="preserve">2021-01-22 00:19:07 - [name_447] (Close notes (Customer visible))
Had guider user on the total character of 218 is not only for file name. it is the total path and the space is also count as one character.
2021-01-22 13:21:29 - [name_821] (Close notes (Customer visible))
Closed by Caller
</t>
  </si>
  <si>
    <t xml:space="preserve">DC - Analysis for Office / Installation
</t>
  </si>
  <si>
    <t xml:space="preserve">2021-03-09 14:21:09 - [name_258] (Work notes)
BBMAGB300: etwas seltsam; frägt man [name_13135] direkt mit "winver" ab, so kommt Version 1709 heraus. 
Im [name_7812] ist aber die Kiste mit 1909_0365 aufgeführt, vielleicht ist dies auch der [name_10604] warum Analysis for Office bei [name_8279] im "Portal Manager" nicht auftaucht. 
Device: bbmagb300 Software: I_SAP_AnalysisForOffice365_2.8.100.2864_MUI_x64_01  
------------------------------ 
BBMAGB300: a bit strange; if you query computers directly with "winver", version 1709 comes out. 
In Ivanti, however, the box is listed with 1909_0365, perhaps this is also the reason why Analysis for Office does not show up for users in the "Portal Manager". 
Device: bbmagb300 Software: I_SAP_AnalysisForOffice365_2.8.100.2864_MUI
2021-07-08 10:08:57 - [name_1150] (Close notes (Customer visible))
"SAP Analysis for Microsoft Office (64 Bit)" has been installed this morning as part of a global update rollout. We will clarify internally why this ticket was not dealt with for several month by the user it was assigned to.
</t>
  </si>
  <si>
    <t xml:space="preserve">2021-03-09 14:21:09 - [name_258] (Work notes)
BBMAGB300: etwas seltsam; frägt man [name_13135] direkt mit "winver" ab, so kommt Version 1709 heraus. 
Im [name_7812] ist aber die Kiste mit 1909_0365 aufgeführt, vielleicht ist dies auch der [name_10604] warum Analysis for Office bei [name_8279] im "Portal Manager" nicht auftaucht. 
Device: bbmagb300 Software: I_SAP_AnalysisForOffice365_2.8.100.2864_MUI_x64_01  
------------------------------ 
BBMAGB300: a bit strange; if you query computers directly with "winver", version 1709 comes out. 
In Ivanti, however, the box is listed with 1909_0365, perhaps this is also the reason why Analysis for Office does not show up for users in the "Portal Manager". 
Device: bbmagb300 Software: I_SAP_AnalysisForOffice365_2.8.100.2864_MUI
2021-07-08 10:08:57 - [name_1150] (Close notes (Customer visible))
"SAP Analysis for Microsoft Office (64 Bit)" has been installed this morning as part of a global update rollout. We will clarify internally why this ticket was not dealt with for several month by the user it was assigned to.
</t>
  </si>
  <si>
    <t xml:space="preserve">AXXX-  Every  time  the  user  is opening  the  word ,  excel  or  any  o365  appliction this  requires to  reigister  by  email address
</t>
  </si>
  <si>
    <t xml:space="preserve">2021-08-20 11:38:39 - [name_151] (Additional comments)
Every time the user is opening the word , excel or any o365 application, this required to register by email address 
but  his  email  address  is  not  accepted .
2021-08-20 11:40:09 - [name_151] (Work notes)
Lack  of  license .   
 she is  reachable  : 03 100 422 60 77 or  03 100 422 60 76
2021-08-20 15:34:39 - [name_4744] (Close notes (Customer visible))
Generic account has no office licenses and shouldn't be used to log into the computers anymore
</t>
  </si>
  <si>
    <t xml:space="preserve">2021-08-20 11:38:39 - [name_151] (Additional comments)
Every time the user is opening the word , excel or any o365 application, this required to register by email address 
but  his  email  address  is  not  accepted .
2021-08-20 11:40:09 - [name_151] (Work notes)
Lack  of  license .   
 she is  reachable  : 03 100 422 60 77 or  03 100 422 60 76
2021-08-20 15:34:39 - [name_4744] (Close notes (Customer visible))
Generic account has no office licenses and shouldn't be used to log into the computers anymore
</t>
  </si>
  <si>
    <t xml:space="preserve">Can't find Cost Center in e-Buy
</t>
  </si>
  <si>
    <t xml:space="preserve">2021-10-04 10:02:53 - [name_8] (Work notes)
ServiceDesk Action 
Escalate 
Due to: 
Need advice / Perform by Level 2 
keyword: ebuy
2021-10-11 02:53:52 - [name_113] (Close notes (Customer visible))
Problem statement: [name_8279] wish to find the Global Cost Center from [name_7829] system 
Resolution: Suggested by business user [name_7827] where should use the local cost center for PR in Msia. There is no possibility for BMI [name_7829] to have the Global cost center at this moment.  
Root cause: NA
</t>
  </si>
  <si>
    <t xml:space="preserve">2021-10-04 10:02:53 - [name_8] (Work notes)
ServiceDesk Action 
Escalate 
Due to: 
Need advice / Perform by Level 2 
keyword: ebuy
2021-10-11 02:53:52 - [name_113] (Close notes (Customer visible))
Problem statement: [name_8279] wish to find the Global Cost Center from [name_7829] system 
Resolution: Suggested by business user [name_7827] where should use the local cost center for PR in Msia. There is no possibility for BMI [name_7829] to have the Global cost center at this moment.  
Root cause: NA
</t>
  </si>
  <si>
    <t xml:space="preserve">New user: not created in B.DoCS whereas he did clic on "Register" with his 4-2-2
</t>
  </si>
  <si>
    <t xml:space="preserve">2021-02-04 15:38:10 - [name_151] (Work notes)
Dear colleague,   
please assist to create  user  account since  one  week  she  made  a  request .
2021-02-05 07:19:27 - [name_1763] (Close notes (Customer visible))
Closed by Caller
2021-02-04 17:01:41 - [name_528] (Close notes (Customer visible))
Dear [name_9728], sometimes the self registration process make some problems. 
However I created the account for [name_16923]. He can access the system from tomorrow on.
</t>
  </si>
  <si>
    <t xml:space="preserve">2021-02-04 15:38:10 - [name_151] (Work notes)
Dear colleague,   
please assist to create  user  account since  one  week  she  made  a  request .
2021-02-04 17:01:41 - [name_528] (Close notes (Customer visible))
Dear [name_9728], sometimes the self registration process make some problems. 
However I created the account for [name_16923]. He can access the system from tomorrow on.
2021-02-05 07:19:27 - [name_1763] (Close notes (Customer visible))
Closed by Caller
</t>
  </si>
  <si>
    <t>problem_labels_merged</t>
  </si>
  <si>
    <t>solution_labels_merged</t>
  </si>
  <si>
    <t>labels_merged</t>
  </si>
  <si>
    <t>user id abduzrmy</t>
  </si>
  <si>
    <t>I have checked the Portal Manager I found out that she has not updated the Windows yet so I advised  the user to update the windows.
 ______________________________
 Advised to go to Portal Manager and update</t>
  </si>
  <si>
    <t>problem_label_annotator 1</t>
  </si>
  <si>
    <t>problem_label_annotator 2</t>
  </si>
  <si>
    <t>solution_label_annotator 1</t>
  </si>
  <si>
    <t>solution_label_annotator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</si>
</sst>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name val="Calibri"/>
      <family val="2"/>
    </font>
    <font>
      <sz val="11"/>
      <color rgb="FF000000"/>
      <name val="Calibri"/>
      <family val="2"/>
    </font>
  </fonts>
  <fills count="5">
    <fill>
      <patternFill patternType="none"/>
    </fill>
    <fill>
      <patternFill patternType="gray125"/>
    </fill>
    <fill>
      <patternFill patternType="solid">
        <fgColor rgb="FFB8CCE4"/>
        <bgColor rgb="FFB8CCE4"/>
      </patternFill>
    </fill>
    <fill>
      <patternFill patternType="solid">
        <fgColor rgb="FFDCE6F1"/>
        <bgColor rgb="FFDCE6F1"/>
      </patternFill>
    </fill>
    <fill>
      <patternFill patternType="solid">
        <fgColor rgb="FFFFFF00"/>
        <bgColor rgb="FF000000"/>
      </patternFill>
    </fill>
  </fills>
  <borders count="5">
    <border>
      <left/>
      <right/>
      <top/>
      <bottom/>
      <diagonal/>
    </border>
    <border>
      <left style="thin">
        <color auto="1"/>
      </left>
      <right style="thin">
        <color auto="1"/>
      </right>
      <top style="thin">
        <color auto="1"/>
      </top>
      <bottom style="thin">
        <color auto="1"/>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auto="1"/>
      </left>
      <right style="thin">
        <color auto="1"/>
      </right>
      <top style="thin">
        <color auto="1"/>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3" fillId="2" borderId="2" xfId="0" applyFont="1" applyFill="1" applyBorder="1"/>
    <xf numFmtId="0" fontId="3" fillId="3" borderId="2" xfId="0" applyFont="1" applyFill="1" applyBorder="1"/>
    <xf numFmtId="0" fontId="3" fillId="4" borderId="2" xfId="0" applyFont="1" applyFill="1" applyBorder="1"/>
    <xf numFmtId="0" fontId="3" fillId="3" borderId="3" xfId="0" applyFont="1" applyFill="1" applyBorder="1"/>
    <xf numFmtId="0" fontId="1" fillId="0" borderId="4" xfId="0" applyFont="1" applyBorder="1" applyAlignment="1">
      <alignment horizontal="center" vertical="top"/>
    </xf>
  </cellXfs>
  <cellStyles count="1">
    <cellStyle name="Normal" xfId="0" builtinId="0"/>
  </cellStyles>
  <dxfs count="7">
    <dxf>
      <numFmt numFmtId="0" formatCode="General"/>
    </dxf>
    <dxf>
      <numFmt numFmtId="0" formatCode="General"/>
    </dxf>
    <dxf>
      <alignment textRotation="0" wrapText="1" indent="0" justifyLastLine="0" shrinkToFit="0" readingOrder="0"/>
    </dxf>
    <dxf>
      <numFmt numFmtId="0" formatCode="General"/>
    </dxf>
    <dxf>
      <alignment textRotation="0" wrapText="1" indent="0" justifyLastLine="0" shrinkToFit="0" readingOrder="0"/>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8FA38B-0889-43C2-A0D9-A92DA218CF7C}" name="Table1" displayName="Table1" ref="A1:N18" totalsRowShown="0" headerRowDxfId="6">
  <autoFilter ref="A1:N18" xr:uid="{1C8FA38B-0889-43C2-A0D9-A92DA218CF7C}">
    <filterColumn colId="5">
      <filters>
        <filter val="0"/>
        <filter val="1"/>
      </filters>
    </filterColumn>
    <filterColumn colId="9">
      <filters>
        <filter val="0"/>
        <filter val="1"/>
      </filters>
    </filterColumn>
  </autoFilter>
  <tableColumns count="14">
    <tableColumn id="1" xr3:uid="{A024D40F-235A-4FAC-A6D3-B033E4CBB887}" name="Column1" dataDxfId="5"/>
    <tableColumn id="42" xr3:uid="{C0148C17-0B90-4ACD-A0B2-38D4A0CFE355}" name="problem" dataDxfId="4"/>
    <tableColumn id="51" xr3:uid="{41904905-DF23-4A36-AB43-183037A9C634}" name="problem_label_annotator 1"/>
    <tableColumn id="43" xr3:uid="{FAB986D9-4316-48E8-97AB-8CF5E5053A46}" name="solution"/>
    <tableColumn id="52" xr3:uid="{93E24DAF-FCA1-4364-BADA-E579A3D38C37}" name="problem_label_annotator 2"/>
    <tableColumn id="53" xr3:uid="{67957198-9438-49CD-A9A4-71D20F2F6FD9}" name="problem_labels_merged" dataDxfId="3">
      <calculatedColumnFormula>IF(Table1[[#This Row],[problem_label_annotator 1]]=Table1[[#This Row],[problem_label_annotator 2]],Table1[[#This Row],[problem_label_annotator 1]],-1)</calculatedColumnFormula>
    </tableColumn>
    <tableColumn id="44" xr3:uid="{FBB60FE4-1C3B-4CB5-872F-B440EBA0597B}" name="solution_sorted" dataDxfId="2"/>
    <tableColumn id="50" xr3:uid="{4DC37F2D-DE77-4126-BD4A-682E9C4E0C24}" name="solution_label_annotator 1"/>
    <tableColumn id="54" xr3:uid="{7910DEF0-25DD-4244-851A-60196C5DF178}" name="solution_label_annotator 2"/>
    <tableColumn id="55" xr3:uid="{D3F4BA5E-246D-40C2-AAB7-C0201CE61C03}" name="solution_labels_merged" dataDxfId="1">
      <calculatedColumnFormula>IF(Table1[[#This Row],[solution_label_annotator 1]]=Table1[[#This Row],[solution_label_annotator 2]],Table1[[#This Row],[solution_label_annotator 1]],-1)</calculatedColumnFormula>
    </tableColumn>
    <tableColumn id="56" xr3:uid="{AF14A367-AD28-4B57-81BC-A2C5674F3BFA}" name="labels_merged" dataDxfId="0">
      <calculatedColumnFormula>AND(Table1[[#This Row],[problem_labels_merged]]=1,Table1[[#This Row],[solution_labels_merged]]=1)</calculatedColumnFormula>
    </tableColumn>
    <tableColumn id="45" xr3:uid="{20508A5A-AE6D-4796-87CA-BF87E00C75AC}" name="topic"/>
    <tableColumn id="46" xr3:uid="{71927008-3CAF-4C64-88FD-C5F1F4F9F0C8}" name="merged_clusters"/>
    <tableColumn id="47" xr3:uid="{86D30BD3-CC78-40B1-845E-0908FA7E6A30}" name="Filter"/>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
  <sheetViews>
    <sheetView tabSelected="1" zoomScale="70" zoomScaleNormal="70" workbookViewId="0">
      <selection activeCell="G2" sqref="G2"/>
    </sheetView>
  </sheetViews>
  <sheetFormatPr defaultRowHeight="14.5" x14ac:dyDescent="0.35"/>
  <cols>
    <col min="1" max="1" width="10.26953125" customWidth="1"/>
    <col min="2" max="2" width="64.1796875" style="4" customWidth="1"/>
    <col min="3" max="3" width="18.54296875" customWidth="1"/>
    <col min="4" max="4" width="9.453125" customWidth="1"/>
    <col min="5" max="5" width="29" customWidth="1"/>
    <col min="6" max="6" width="9.453125" customWidth="1"/>
    <col min="7" max="7" width="75.7265625" style="4" customWidth="1"/>
    <col min="8" max="8" width="12.6328125" customWidth="1"/>
    <col min="9" max="9" width="16.26953125" customWidth="1"/>
    <col min="10" max="10" width="15.08984375" customWidth="1"/>
    <col min="11" max="11" width="8" customWidth="1"/>
    <col min="12" max="12" width="8.7265625" customWidth="1"/>
    <col min="13" max="13" width="16.453125" customWidth="1"/>
    <col min="14" max="14" width="8.7265625" customWidth="1"/>
  </cols>
  <sheetData>
    <row r="1" spans="1:14" x14ac:dyDescent="0.35">
      <c r="A1" t="s">
        <v>0</v>
      </c>
      <c r="B1" s="3" t="s">
        <v>1</v>
      </c>
      <c r="C1" s="2" t="s">
        <v>60</v>
      </c>
      <c r="D1" s="1" t="s">
        <v>2</v>
      </c>
      <c r="E1" s="2" t="s">
        <v>61</v>
      </c>
      <c r="F1" s="2" t="s">
        <v>55</v>
      </c>
      <c r="G1" s="3" t="s">
        <v>3</v>
      </c>
      <c r="H1" s="2" t="s">
        <v>62</v>
      </c>
      <c r="I1" s="2" t="s">
        <v>63</v>
      </c>
      <c r="J1" s="2" t="s">
        <v>56</v>
      </c>
      <c r="K1" s="2" t="s">
        <v>57</v>
      </c>
      <c r="L1" s="1" t="s">
        <v>4</v>
      </c>
      <c r="M1" s="1" t="s">
        <v>5</v>
      </c>
      <c r="N1" s="1" t="s">
        <v>6</v>
      </c>
    </row>
    <row r="2" spans="1:14" ht="348" x14ac:dyDescent="0.35">
      <c r="A2" s="1">
        <v>1</v>
      </c>
      <c r="B2" s="4" t="s">
        <v>7</v>
      </c>
      <c r="C2" s="6">
        <v>1</v>
      </c>
      <c r="D2" t="s">
        <v>8</v>
      </c>
      <c r="E2">
        <v>1</v>
      </c>
      <c r="F2">
        <f>IF(Table1[[#This Row],[problem_label_annotator 1]]=Table1[[#This Row],[problem_label_annotator 2]],Table1[[#This Row],[problem_label_annotator 1]],-1)</f>
        <v>1</v>
      </c>
      <c r="G2" s="4" t="s">
        <v>9</v>
      </c>
      <c r="H2" s="8">
        <v>1</v>
      </c>
      <c r="I2">
        <v>1</v>
      </c>
      <c r="J2">
        <f>IF(Table1[[#This Row],[solution_label_annotator 1]]=Table1[[#This Row],[solution_label_annotator 2]],Table1[[#This Row],[solution_label_annotator 1]],-1)</f>
        <v>1</v>
      </c>
      <c r="K2" t="b">
        <f>AND(Table1[[#This Row],[problem_labels_merged]]=1,Table1[[#This Row],[solution_labels_merged]]=1)</f>
        <v>1</v>
      </c>
      <c r="L2">
        <v>160</v>
      </c>
      <c r="M2">
        <v>2</v>
      </c>
      <c r="N2" t="b">
        <v>1</v>
      </c>
    </row>
    <row r="3" spans="1:14" ht="409.5" hidden="1" x14ac:dyDescent="0.35">
      <c r="A3" s="1">
        <v>37</v>
      </c>
      <c r="B3" s="4" t="s">
        <v>10</v>
      </c>
      <c r="C3" s="6">
        <v>1</v>
      </c>
      <c r="D3" t="s">
        <v>11</v>
      </c>
      <c r="E3">
        <v>1</v>
      </c>
      <c r="F3">
        <f>IF(Table1[[#This Row],[problem_label_annotator 1]]=Table1[[#This Row],[problem_label_annotator 2]],Table1[[#This Row],[problem_label_annotator 1]],-1)</f>
        <v>1</v>
      </c>
      <c r="G3" s="4" t="s">
        <v>12</v>
      </c>
      <c r="H3" s="6">
        <v>1</v>
      </c>
      <c r="I3">
        <v>0</v>
      </c>
      <c r="J3">
        <f>IF(Table1[[#This Row],[solution_label_annotator 1]]=Table1[[#This Row],[solution_label_annotator 2]],Table1[[#This Row],[solution_label_annotator 1]],-1)</f>
        <v>-1</v>
      </c>
      <c r="K3" t="b">
        <f>AND(Table1[[#This Row],[problem_labels_merged]]=1,Table1[[#This Row],[solution_labels_merged]]=1)</f>
        <v>0</v>
      </c>
      <c r="L3">
        <v>95</v>
      </c>
      <c r="M3">
        <v>40</v>
      </c>
      <c r="N3" t="b">
        <v>1</v>
      </c>
    </row>
    <row r="4" spans="1:14" ht="319" hidden="1" x14ac:dyDescent="0.35">
      <c r="A4" s="1">
        <v>57</v>
      </c>
      <c r="B4" s="4" t="s">
        <v>13</v>
      </c>
      <c r="C4" s="6">
        <v>1</v>
      </c>
      <c r="D4" t="s">
        <v>14</v>
      </c>
      <c r="E4">
        <v>0</v>
      </c>
      <c r="F4">
        <f>IF(Table1[[#This Row],[problem_label_annotator 1]]=Table1[[#This Row],[problem_label_annotator 2]],Table1[[#This Row],[problem_label_annotator 1]],-1)</f>
        <v>-1</v>
      </c>
      <c r="G4" s="4" t="s">
        <v>15</v>
      </c>
      <c r="H4" s="6">
        <v>0</v>
      </c>
      <c r="I4">
        <v>0</v>
      </c>
      <c r="J4">
        <f>IF(Table1[[#This Row],[solution_label_annotator 1]]=Table1[[#This Row],[solution_label_annotator 2]],Table1[[#This Row],[solution_label_annotator 1]],-1)</f>
        <v>0</v>
      </c>
      <c r="K4" t="b">
        <f>AND(Table1[[#This Row],[problem_labels_merged]]=1,Table1[[#This Row],[solution_labels_merged]]=1)</f>
        <v>0</v>
      </c>
      <c r="L4">
        <v>201</v>
      </c>
      <c r="M4">
        <v>63</v>
      </c>
      <c r="N4" t="b">
        <v>1</v>
      </c>
    </row>
    <row r="5" spans="1:14" ht="261" hidden="1" x14ac:dyDescent="0.35">
      <c r="A5" s="1">
        <v>71</v>
      </c>
      <c r="B5" s="4" t="s">
        <v>16</v>
      </c>
      <c r="C5" s="6">
        <v>0</v>
      </c>
      <c r="D5" t="s">
        <v>17</v>
      </c>
      <c r="E5">
        <v>1</v>
      </c>
      <c r="F5">
        <f>IF(Table1[[#This Row],[problem_label_annotator 1]]=Table1[[#This Row],[problem_label_annotator 2]],Table1[[#This Row],[problem_label_annotator 1]],-1)</f>
        <v>-1</v>
      </c>
      <c r="G5" s="4" t="s">
        <v>18</v>
      </c>
      <c r="H5" s="6">
        <v>1</v>
      </c>
      <c r="I5">
        <v>1</v>
      </c>
      <c r="J5">
        <f>IF(Table1[[#This Row],[solution_label_annotator 1]]=Table1[[#This Row],[solution_label_annotator 2]],Table1[[#This Row],[solution_label_annotator 1]],-1)</f>
        <v>1</v>
      </c>
      <c r="K5" t="b">
        <f>AND(Table1[[#This Row],[problem_labels_merged]]=1,Table1[[#This Row],[solution_labels_merged]]=1)</f>
        <v>0</v>
      </c>
      <c r="L5">
        <v>188</v>
      </c>
      <c r="M5">
        <v>77</v>
      </c>
      <c r="N5" t="b">
        <v>1</v>
      </c>
    </row>
    <row r="6" spans="1:14" ht="409.5" hidden="1" x14ac:dyDescent="0.35">
      <c r="A6" s="1">
        <v>77</v>
      </c>
      <c r="B6" s="4" t="s">
        <v>19</v>
      </c>
      <c r="C6" s="6">
        <v>0</v>
      </c>
      <c r="D6" t="s">
        <v>20</v>
      </c>
      <c r="E6">
        <v>0</v>
      </c>
      <c r="F6">
        <f>IF(Table1[[#This Row],[problem_label_annotator 1]]=Table1[[#This Row],[problem_label_annotator 2]],Table1[[#This Row],[problem_label_annotator 1]],-1)</f>
        <v>0</v>
      </c>
      <c r="G6" s="4" t="s">
        <v>21</v>
      </c>
      <c r="H6" s="7">
        <v>0</v>
      </c>
      <c r="I6">
        <v>1</v>
      </c>
      <c r="J6">
        <f>IF(Table1[[#This Row],[solution_label_annotator 1]]=Table1[[#This Row],[solution_label_annotator 2]],Table1[[#This Row],[solution_label_annotator 1]],-1)</f>
        <v>-1</v>
      </c>
      <c r="K6" t="b">
        <f>AND(Table1[[#This Row],[problem_labels_merged]]=1,Table1[[#This Row],[solution_labels_merged]]=1)</f>
        <v>0</v>
      </c>
      <c r="L6">
        <v>102</v>
      </c>
      <c r="M6">
        <v>83</v>
      </c>
      <c r="N6" t="b">
        <v>1</v>
      </c>
    </row>
    <row r="7" spans="1:14" ht="174" hidden="1" x14ac:dyDescent="0.35">
      <c r="A7" s="1">
        <v>79</v>
      </c>
      <c r="B7" s="4" t="s">
        <v>22</v>
      </c>
      <c r="C7" s="6">
        <v>1</v>
      </c>
      <c r="D7" t="s">
        <v>23</v>
      </c>
      <c r="E7">
        <v>0</v>
      </c>
      <c r="F7">
        <f>IF(Table1[[#This Row],[problem_label_annotator 1]]=Table1[[#This Row],[problem_label_annotator 2]],Table1[[#This Row],[problem_label_annotator 1]],-1)</f>
        <v>-1</v>
      </c>
      <c r="G7" s="4" t="s">
        <v>24</v>
      </c>
      <c r="H7" s="6">
        <v>0</v>
      </c>
      <c r="I7">
        <v>0</v>
      </c>
      <c r="J7">
        <f>IF(Table1[[#This Row],[solution_label_annotator 1]]=Table1[[#This Row],[solution_label_annotator 2]],Table1[[#This Row],[solution_label_annotator 1]],-1)</f>
        <v>0</v>
      </c>
      <c r="K7" t="b">
        <f>AND(Table1[[#This Row],[problem_labels_merged]]=1,Table1[[#This Row],[solution_labels_merged]]=1)</f>
        <v>0</v>
      </c>
      <c r="L7">
        <v>708</v>
      </c>
      <c r="M7">
        <v>85</v>
      </c>
      <c r="N7" t="b">
        <v>1</v>
      </c>
    </row>
    <row r="8" spans="1:14" ht="304.5" hidden="1" x14ac:dyDescent="0.35">
      <c r="A8" s="1">
        <v>80</v>
      </c>
      <c r="B8" s="4" t="s">
        <v>25</v>
      </c>
      <c r="C8" s="5">
        <v>0</v>
      </c>
      <c r="D8" t="s">
        <v>26</v>
      </c>
      <c r="E8">
        <v>1</v>
      </c>
      <c r="F8">
        <f>IF(Table1[[#This Row],[problem_label_annotator 1]]=Table1[[#This Row],[problem_label_annotator 2]],Table1[[#This Row],[problem_label_annotator 1]],-1)</f>
        <v>-1</v>
      </c>
      <c r="G8" s="4" t="s">
        <v>27</v>
      </c>
      <c r="H8" s="5">
        <v>0</v>
      </c>
      <c r="I8">
        <v>1</v>
      </c>
      <c r="J8">
        <f>IF(Table1[[#This Row],[solution_label_annotator 1]]=Table1[[#This Row],[solution_label_annotator 2]],Table1[[#This Row],[solution_label_annotator 1]],-1)</f>
        <v>-1</v>
      </c>
      <c r="K8" t="b">
        <f>AND(Table1[[#This Row],[problem_labels_merged]]=1,Table1[[#This Row],[solution_labels_merged]]=1)</f>
        <v>0</v>
      </c>
      <c r="L8">
        <v>464</v>
      </c>
      <c r="M8">
        <v>86</v>
      </c>
      <c r="N8" t="b">
        <v>1</v>
      </c>
    </row>
    <row r="9" spans="1:14" ht="217.5" hidden="1" x14ac:dyDescent="0.35">
      <c r="A9" s="1">
        <v>91</v>
      </c>
      <c r="B9" s="4" t="s">
        <v>28</v>
      </c>
      <c r="C9" s="6">
        <v>1</v>
      </c>
      <c r="D9" t="s">
        <v>29</v>
      </c>
      <c r="E9">
        <v>0</v>
      </c>
      <c r="F9">
        <f>IF(Table1[[#This Row],[problem_label_annotator 1]]=Table1[[#This Row],[problem_label_annotator 2]],Table1[[#This Row],[problem_label_annotator 1]],-1)</f>
        <v>-1</v>
      </c>
      <c r="G9" s="4" t="s">
        <v>30</v>
      </c>
      <c r="H9" s="6">
        <v>1</v>
      </c>
      <c r="I9">
        <v>1</v>
      </c>
      <c r="J9">
        <f>IF(Table1[[#This Row],[solution_label_annotator 1]]=Table1[[#This Row],[solution_label_annotator 2]],Table1[[#This Row],[solution_label_annotator 1]],-1)</f>
        <v>1</v>
      </c>
      <c r="K9" t="b">
        <f>AND(Table1[[#This Row],[problem_labels_merged]]=1,Table1[[#This Row],[solution_labels_merged]]=1)</f>
        <v>0</v>
      </c>
      <c r="L9">
        <v>338</v>
      </c>
      <c r="M9">
        <v>97</v>
      </c>
      <c r="N9" t="b">
        <v>1</v>
      </c>
    </row>
    <row r="10" spans="1:14" ht="377" hidden="1" x14ac:dyDescent="0.35">
      <c r="A10" s="1">
        <v>104</v>
      </c>
      <c r="B10" s="4" t="s">
        <v>31</v>
      </c>
      <c r="C10" s="5">
        <v>0</v>
      </c>
      <c r="D10" t="s">
        <v>32</v>
      </c>
      <c r="E10">
        <v>0</v>
      </c>
      <c r="F10">
        <f>IF(Table1[[#This Row],[problem_label_annotator 1]]=Table1[[#This Row],[problem_label_annotator 2]],Table1[[#This Row],[problem_label_annotator 1]],-1)</f>
        <v>0</v>
      </c>
      <c r="G10" s="4" t="s">
        <v>33</v>
      </c>
      <c r="H10" s="5">
        <v>0</v>
      </c>
      <c r="I10">
        <v>1</v>
      </c>
      <c r="J10">
        <f>IF(Table1[[#This Row],[solution_label_annotator 1]]=Table1[[#This Row],[solution_label_annotator 2]],Table1[[#This Row],[solution_label_annotator 1]],-1)</f>
        <v>-1</v>
      </c>
      <c r="K10" t="b">
        <f>AND(Table1[[#This Row],[problem_labels_merged]]=1,Table1[[#This Row],[solution_labels_merged]]=1)</f>
        <v>0</v>
      </c>
      <c r="L10">
        <v>480</v>
      </c>
      <c r="M10">
        <v>110</v>
      </c>
      <c r="N10" t="b">
        <v>1</v>
      </c>
    </row>
    <row r="11" spans="1:14" ht="409.5" hidden="1" x14ac:dyDescent="0.35">
      <c r="A11" s="1">
        <v>105</v>
      </c>
      <c r="B11" s="4" t="s">
        <v>34</v>
      </c>
      <c r="C11" s="6">
        <v>0</v>
      </c>
      <c r="D11" t="s">
        <v>35</v>
      </c>
      <c r="E11">
        <v>0</v>
      </c>
      <c r="F11">
        <f>IF(Table1[[#This Row],[problem_label_annotator 1]]=Table1[[#This Row],[problem_label_annotator 2]],Table1[[#This Row],[problem_label_annotator 1]],-1)</f>
        <v>0</v>
      </c>
      <c r="G11" s="4" t="s">
        <v>36</v>
      </c>
      <c r="H11" s="6">
        <v>0</v>
      </c>
      <c r="I11">
        <v>1</v>
      </c>
      <c r="J11">
        <f>IF(Table1[[#This Row],[solution_label_annotator 1]]=Table1[[#This Row],[solution_label_annotator 2]],Table1[[#This Row],[solution_label_annotator 1]],-1)</f>
        <v>-1</v>
      </c>
      <c r="K11" t="b">
        <f>AND(Table1[[#This Row],[problem_labels_merged]]=1,Table1[[#This Row],[solution_labels_merged]]=1)</f>
        <v>0</v>
      </c>
      <c r="L11">
        <v>18</v>
      </c>
      <c r="M11">
        <v>111</v>
      </c>
      <c r="N11" t="b">
        <v>1</v>
      </c>
    </row>
    <row r="12" spans="1:14" ht="246.5" hidden="1" x14ac:dyDescent="0.35">
      <c r="A12" s="1">
        <v>113</v>
      </c>
      <c r="B12" s="4" t="s">
        <v>37</v>
      </c>
      <c r="C12" s="6">
        <v>1</v>
      </c>
      <c r="D12" t="s">
        <v>38</v>
      </c>
      <c r="E12">
        <v>0</v>
      </c>
      <c r="F12">
        <f>IF(Table1[[#This Row],[problem_label_annotator 1]]=Table1[[#This Row],[problem_label_annotator 2]],Table1[[#This Row],[problem_label_annotator 1]],-1)</f>
        <v>-1</v>
      </c>
      <c r="G12" s="4" t="s">
        <v>39</v>
      </c>
      <c r="H12" s="6">
        <v>0</v>
      </c>
      <c r="I12">
        <v>0</v>
      </c>
      <c r="J12">
        <f>IF(Table1[[#This Row],[solution_label_annotator 1]]=Table1[[#This Row],[solution_label_annotator 2]],Table1[[#This Row],[solution_label_annotator 1]],-1)</f>
        <v>0</v>
      </c>
      <c r="K12" t="b">
        <f>AND(Table1[[#This Row],[problem_labels_merged]]=1,Table1[[#This Row],[solution_labels_merged]]=1)</f>
        <v>0</v>
      </c>
      <c r="L12">
        <v>54</v>
      </c>
      <c r="M12">
        <v>119</v>
      </c>
      <c r="N12" t="b">
        <v>1</v>
      </c>
    </row>
    <row r="13" spans="1:14" ht="130.5" hidden="1" x14ac:dyDescent="0.35">
      <c r="A13" s="1">
        <v>121</v>
      </c>
      <c r="B13" s="4" t="s">
        <v>40</v>
      </c>
      <c r="C13" s="6">
        <v>0</v>
      </c>
      <c r="D13" t="s">
        <v>41</v>
      </c>
      <c r="E13">
        <v>0</v>
      </c>
      <c r="F13">
        <f>IF(Table1[[#This Row],[problem_label_annotator 1]]=Table1[[#This Row],[problem_label_annotator 2]],Table1[[#This Row],[problem_label_annotator 1]],-1)</f>
        <v>0</v>
      </c>
      <c r="G13" s="4" t="s">
        <v>42</v>
      </c>
      <c r="H13" s="6">
        <v>0</v>
      </c>
      <c r="I13">
        <v>1</v>
      </c>
      <c r="J13">
        <f>IF(Table1[[#This Row],[solution_label_annotator 1]]=Table1[[#This Row],[solution_label_annotator 2]],Table1[[#This Row],[solution_label_annotator 1]],-1)</f>
        <v>-1</v>
      </c>
      <c r="K13" t="b">
        <f>AND(Table1[[#This Row],[problem_labels_merged]]=1,Table1[[#This Row],[solution_labels_merged]]=1)</f>
        <v>0</v>
      </c>
      <c r="L13">
        <v>19</v>
      </c>
      <c r="M13">
        <v>128</v>
      </c>
      <c r="N13" t="b">
        <v>1</v>
      </c>
    </row>
    <row r="14" spans="1:14" ht="333.5" hidden="1" x14ac:dyDescent="0.35">
      <c r="A14" s="1">
        <v>122</v>
      </c>
      <c r="B14" s="4" t="s">
        <v>43</v>
      </c>
      <c r="C14" s="5">
        <v>0</v>
      </c>
      <c r="D14" t="s">
        <v>44</v>
      </c>
      <c r="E14">
        <v>0</v>
      </c>
      <c r="F14">
        <f>IF(Table1[[#This Row],[problem_label_annotator 1]]=Table1[[#This Row],[problem_label_annotator 2]],Table1[[#This Row],[problem_label_annotator 1]],-1)</f>
        <v>0</v>
      </c>
      <c r="G14" s="4" t="s">
        <v>45</v>
      </c>
      <c r="H14" s="5">
        <v>0</v>
      </c>
      <c r="I14">
        <v>1</v>
      </c>
      <c r="J14">
        <f>IF(Table1[[#This Row],[solution_label_annotator 1]]=Table1[[#This Row],[solution_label_annotator 2]],Table1[[#This Row],[solution_label_annotator 1]],-1)</f>
        <v>-1</v>
      </c>
      <c r="K14" t="b">
        <f>AND(Table1[[#This Row],[problem_labels_merged]]=1,Table1[[#This Row],[solution_labels_merged]]=1)</f>
        <v>0</v>
      </c>
      <c r="L14">
        <v>68</v>
      </c>
      <c r="M14">
        <v>129</v>
      </c>
      <c r="N14" t="b">
        <v>1</v>
      </c>
    </row>
    <row r="15" spans="1:14" ht="275.5" hidden="1" x14ac:dyDescent="0.35">
      <c r="A15" s="1">
        <v>124</v>
      </c>
      <c r="B15" s="4" t="s">
        <v>46</v>
      </c>
      <c r="C15" s="5">
        <v>1</v>
      </c>
      <c r="D15" t="s">
        <v>47</v>
      </c>
      <c r="E15">
        <v>1</v>
      </c>
      <c r="F15">
        <f>IF(Table1[[#This Row],[problem_label_annotator 1]]=Table1[[#This Row],[problem_label_annotator 2]],Table1[[#This Row],[problem_label_annotator 1]],-1)</f>
        <v>1</v>
      </c>
      <c r="G15" s="4" t="s">
        <v>48</v>
      </c>
      <c r="H15" s="5">
        <v>0</v>
      </c>
      <c r="I15">
        <v>1</v>
      </c>
      <c r="J15">
        <f>IF(Table1[[#This Row],[solution_label_annotator 1]]=Table1[[#This Row],[solution_label_annotator 2]],Table1[[#This Row],[solution_label_annotator 1]],-1)</f>
        <v>-1</v>
      </c>
      <c r="K15" t="b">
        <f>AND(Table1[[#This Row],[problem_labels_merged]]=1,Table1[[#This Row],[solution_labels_merged]]=1)</f>
        <v>0</v>
      </c>
      <c r="L15">
        <v>796</v>
      </c>
      <c r="M15">
        <v>131</v>
      </c>
      <c r="N15" t="b">
        <v>1</v>
      </c>
    </row>
    <row r="16" spans="1:14" ht="304.5" hidden="1" x14ac:dyDescent="0.35">
      <c r="A16" s="1">
        <v>187</v>
      </c>
      <c r="B16" s="4" t="s">
        <v>49</v>
      </c>
      <c r="C16" s="6">
        <v>1</v>
      </c>
      <c r="D16" t="s">
        <v>50</v>
      </c>
      <c r="E16">
        <v>1</v>
      </c>
      <c r="F16">
        <f>IF(Table1[[#This Row],[problem_label_annotator 1]]=Table1[[#This Row],[problem_label_annotator 2]],Table1[[#This Row],[problem_label_annotator 1]],-1)</f>
        <v>1</v>
      </c>
      <c r="G16" s="4" t="s">
        <v>51</v>
      </c>
      <c r="H16" s="7">
        <v>0</v>
      </c>
      <c r="I16">
        <v>1</v>
      </c>
      <c r="J16">
        <f>IF(Table1[[#This Row],[solution_label_annotator 1]]=Table1[[#This Row],[solution_label_annotator 2]],Table1[[#This Row],[solution_label_annotator 1]],-1)</f>
        <v>-1</v>
      </c>
      <c r="K16" t="b">
        <f>AND(Table1[[#This Row],[problem_labels_merged]]=1,Table1[[#This Row],[solution_labels_merged]]=1)</f>
        <v>0</v>
      </c>
      <c r="L16">
        <v>850</v>
      </c>
      <c r="M16">
        <v>195</v>
      </c>
      <c r="N16" t="b">
        <v>1</v>
      </c>
    </row>
    <row r="17" spans="1:14" ht="232" hidden="1" x14ac:dyDescent="0.35">
      <c r="A17" s="1">
        <v>200</v>
      </c>
      <c r="B17" s="4" t="s">
        <v>52</v>
      </c>
      <c r="C17" s="5">
        <v>1</v>
      </c>
      <c r="D17" t="s">
        <v>53</v>
      </c>
      <c r="E17">
        <v>1</v>
      </c>
      <c r="F17">
        <f>IF(Table1[[#This Row],[problem_label_annotator 1]]=Table1[[#This Row],[problem_label_annotator 2]],Table1[[#This Row],[problem_label_annotator 1]],-1)</f>
        <v>1</v>
      </c>
      <c r="G17" s="4" t="s">
        <v>54</v>
      </c>
      <c r="H17" s="5">
        <v>1</v>
      </c>
      <c r="I17">
        <v>0</v>
      </c>
      <c r="J17">
        <f>IF(Table1[[#This Row],[solution_label_annotator 1]]=Table1[[#This Row],[solution_label_annotator 2]],Table1[[#This Row],[solution_label_annotator 1]],-1)</f>
        <v>-1</v>
      </c>
      <c r="K17" t="b">
        <f>AND(Table1[[#This Row],[problem_labels_merged]]=1,Table1[[#This Row],[solution_labels_merged]]=1)</f>
        <v>0</v>
      </c>
      <c r="L17">
        <v>6</v>
      </c>
      <c r="M17">
        <v>209</v>
      </c>
      <c r="N17" t="b">
        <v>1</v>
      </c>
    </row>
    <row r="18" spans="1:14" hidden="1" x14ac:dyDescent="0.35">
      <c r="A18" s="9">
        <v>207</v>
      </c>
      <c r="B18" t="s">
        <v>58</v>
      </c>
      <c r="C18">
        <v>0</v>
      </c>
      <c r="E18">
        <v>0</v>
      </c>
      <c r="F18">
        <f>IF(Table1[[#This Row],[problem_label_annotator 1]]=Table1[[#This Row],[problem_label_annotator 2]],Table1[[#This Row],[problem_label_annotator 1]],-1)</f>
        <v>0</v>
      </c>
      <c r="G18" t="s">
        <v>59</v>
      </c>
      <c r="H18">
        <v>0</v>
      </c>
      <c r="I18">
        <v>1</v>
      </c>
      <c r="J18">
        <f>IF(Table1[[#This Row],[solution_label_annotator 1]]=Table1[[#This Row],[solution_label_annotator 2]],Table1[[#This Row],[solution_label_annotator 1]],-1)</f>
        <v>-1</v>
      </c>
      <c r="K18" t="b">
        <f>AND(Table1[[#This Row],[problem_labels_merged]]=1,Table1[[#This Row],[solution_labels_merged]]=1)</f>
        <v>0</v>
      </c>
    </row>
  </sheetData>
  <pageMargins left="0.75" right="0.75" top="1" bottom="1" header="0.5" footer="0.5"/>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18AD9127DA4F547BA71AC7741071FA8" ma:contentTypeVersion="11" ma:contentTypeDescription="Ein neues Dokument erstellen." ma:contentTypeScope="" ma:versionID="c32bc108e92b47fa5b52ebca2afa20f1">
  <xsd:schema xmlns:xsd="http://www.w3.org/2001/XMLSchema" xmlns:xs="http://www.w3.org/2001/XMLSchema" xmlns:p="http://schemas.microsoft.com/office/2006/metadata/properties" xmlns:ns2="7363e0c8-f6be-43ce-bcfe-3c0ffe85a6b4" xmlns:ns3="0c14cccb-4ab2-4390-aa90-a12a5af05126" targetNamespace="http://schemas.microsoft.com/office/2006/metadata/properties" ma:root="true" ma:fieldsID="231929a5e4e480a0914b7890c2ec66f6" ns2:_="" ns3:_="">
    <xsd:import namespace="7363e0c8-f6be-43ce-bcfe-3c0ffe85a6b4"/>
    <xsd:import namespace="0c14cccb-4ab2-4390-aa90-a12a5af0512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63e0c8-f6be-43ce-bcfe-3c0ffe85a6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735350c6-c8f4-4bfc-94b9-1fa257f0733b"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c14cccb-4ab2-4390-aa90-a12a5af05126"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14" nillable="true" ma:displayName="Taxonomy Catch All Column" ma:hidden="true" ma:list="{0d192693-fdc1-4a30-86f4-a11603fd8eb2}" ma:internalName="TaxCatchAll" ma:showField="CatchAllData" ma:web="0c14cccb-4ab2-4390-aa90-a12a5af0512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0c14cccb-4ab2-4390-aa90-a12a5af05126" xsi:nil="true"/>
    <lcf76f155ced4ddcb4097134ff3c332f xmlns="7363e0c8-f6be-43ce-bcfe-3c0ffe85a6b4">
      <Terms xmlns="http://schemas.microsoft.com/office/infopath/2007/PartnerControls"/>
    </lcf76f155ced4ddcb4097134ff3c332f>
    <SharedWithUsers xmlns="0c14cccb-4ab2-4390-aa90-a12a5af05126">
      <UserInfo>
        <DisplayName>Melina Kowalski</DisplayName>
        <AccountId>15</AccountId>
        <AccountType/>
      </UserInfo>
    </SharedWithUsers>
  </documentManagement>
</p:properties>
</file>

<file path=customXml/itemProps1.xml><?xml version="1.0" encoding="utf-8"?>
<ds:datastoreItem xmlns:ds="http://schemas.openxmlformats.org/officeDocument/2006/customXml" ds:itemID="{79B8D94C-DAB2-415C-87E9-7BF015102F80}">
  <ds:schemaRefs>
    <ds:schemaRef ds:uri="http://schemas.microsoft.com/sharepoint/v3/contenttype/forms"/>
  </ds:schemaRefs>
</ds:datastoreItem>
</file>

<file path=customXml/itemProps2.xml><?xml version="1.0" encoding="utf-8"?>
<ds:datastoreItem xmlns:ds="http://schemas.openxmlformats.org/officeDocument/2006/customXml" ds:itemID="{83476D43-A857-4D34-A244-1C5CC72BCC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63e0c8-f6be-43ce-bcfe-3c0ffe85a6b4"/>
    <ds:schemaRef ds:uri="0c14cccb-4ab2-4390-aa90-a12a5af051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C6C79FB-0E36-413F-AC64-0390A5B8DFA6}">
  <ds:schemaRefs>
    <ds:schemaRef ds:uri="http://schemas.microsoft.com/office/2006/metadata/properties"/>
    <ds:schemaRef ds:uri="http://schemas.microsoft.com/office/infopath/2007/PartnerControls"/>
    <ds:schemaRef ds:uri="0c14cccb-4ab2-4390-aa90-a12a5af05126"/>
    <ds:schemaRef ds:uri="7363e0c8-f6be-43ce-bcfe-3c0ffe85a6b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Philipp Reinhard</cp:lastModifiedBy>
  <cp:revision/>
  <dcterms:created xsi:type="dcterms:W3CDTF">2023-01-16T18:27:42Z</dcterms:created>
  <dcterms:modified xsi:type="dcterms:W3CDTF">2023-09-08T10:27:42Z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0x010100C18AD9127DA4F547BA71AC7741071FA8</vt:lpwstr>
  </property>
  <property fmtid="{D5CDD505-2E9C-101B-9397-08002B2CF9AE}" pid="3" name="MediaServiceImageTags">
    <vt:lpwstr/>
  </property>
</Properties>
</file>